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36" activeTab="0"/>
  </bookViews>
  <sheets>
    <sheet name="FLUJO DE FONDOS" sheetId="1" r:id="rId1"/>
    <sheet name="Inversiones y Mantenimientos" sheetId="2" r:id="rId2"/>
    <sheet name="Financiamiento" sheetId="3" r:id="rId3"/>
    <sheet name="Desagregación de recursos" sheetId="4" r:id="rId4"/>
  </sheets>
  <definedNames/>
  <calcPr fullCalcOnLoad="1"/>
</workbook>
</file>

<file path=xl/sharedStrings.xml><?xml version="1.0" encoding="utf-8"?>
<sst xmlns="http://schemas.openxmlformats.org/spreadsheetml/2006/main" count="164" uniqueCount="118">
  <si>
    <t>INGRESOS:</t>
  </si>
  <si>
    <t>Flujo Cuenta Reserva Servicios Deuda</t>
  </si>
  <si>
    <t>FLUJO DE CAJA DEL INVERSOR</t>
  </si>
  <si>
    <t>cuota</t>
  </si>
  <si>
    <t>intereses</t>
  </si>
  <si>
    <t>saldo deudor</t>
  </si>
  <si>
    <t>amortización</t>
  </si>
  <si>
    <t>Total</t>
  </si>
  <si>
    <t>tasa</t>
  </si>
  <si>
    <t>COSTOS DE OPERACIÓN Y MANTENIMIENTO</t>
  </si>
  <si>
    <t>INVERSIONES</t>
  </si>
  <si>
    <t>Intereses (-)</t>
  </si>
  <si>
    <t>TOTAL INGRESOS (+)</t>
  </si>
  <si>
    <t>TOTAL COSTOS MANTENIMIENTO Y OPERACIÓN (-)</t>
  </si>
  <si>
    <t>TOTAL DE INVERSIONES (-)</t>
  </si>
  <si>
    <t>TIR DEL PROYECTO</t>
  </si>
  <si>
    <t>TIR DEL INVERSIONISTA</t>
  </si>
  <si>
    <t>Costo de Mantenimiento Rutinario (-)</t>
  </si>
  <si>
    <t>Costo de Operación (-)</t>
  </si>
  <si>
    <t>Otros Costos No Financieros (-)</t>
  </si>
  <si>
    <t>MANTENIMIENTO RUTINARIO</t>
  </si>
  <si>
    <t>Total Mantenimiento Rutinario</t>
  </si>
  <si>
    <t>Endeudamiento</t>
  </si>
  <si>
    <t>Capital de Trabajo (-)</t>
  </si>
  <si>
    <t>Ratio de Cobertura de Servicio de Deuda</t>
  </si>
  <si>
    <t>RDSC Mínimo</t>
  </si>
  <si>
    <t>RDSC Promedio</t>
  </si>
  <si>
    <t>% Capital Propio/Inversión Total</t>
  </si>
  <si>
    <t>Otros Costos Financieros</t>
  </si>
  <si>
    <t>principales características (Descripción)</t>
  </si>
  <si>
    <t>Concepto</t>
  </si>
  <si>
    <t>Capital Propio</t>
  </si>
  <si>
    <t>DEUDA CON TERCEROS</t>
  </si>
  <si>
    <t>% sobre necesidades de financiamiento inicial</t>
  </si>
  <si>
    <t>CONCEPTO</t>
  </si>
  <si>
    <t>Año 0</t>
  </si>
  <si>
    <t>Año 1</t>
  </si>
  <si>
    <t>Año 2</t>
  </si>
  <si>
    <t>Año 3</t>
  </si>
  <si>
    <t>Desembolsos</t>
  </si>
  <si>
    <t>…………..</t>
  </si>
  <si>
    <t>Año N</t>
  </si>
  <si>
    <t>Entidad que aporta el capital propio</t>
  </si>
  <si>
    <t>% sobre capital propio</t>
  </si>
  <si>
    <t>Impuestos (sin considerar efecto fiscal intereses) (-)</t>
  </si>
  <si>
    <t>Impuestos (efecto fiscal de los intereses deuda)  (-)</t>
  </si>
  <si>
    <t>FLUJO DEL PROYECTO</t>
  </si>
  <si>
    <t>TOTAL FLUJO CON TERCEROS (-)</t>
  </si>
  <si>
    <t>Desembolsos (Bancario, Bono, etc.) (+)</t>
  </si>
  <si>
    <t>Amortización de deuda (-)</t>
  </si>
  <si>
    <t>FLUJOS ANTES DE IMPUESTOS, INTERESES, AMORTIZACIÓN DEUDA</t>
  </si>
  <si>
    <t>FLUJOS ANTES DE  INTERESES, AMORTIZACIÓN DEUDA</t>
  </si>
  <si>
    <t>…</t>
  </si>
  <si>
    <t>Inversión (-)</t>
  </si>
  <si>
    <t>Ingresos totales componente A = A1+A2</t>
  </si>
  <si>
    <t>Total General de Inversión</t>
  </si>
  <si>
    <t>Semestre</t>
  </si>
  <si>
    <t>Semestre 0</t>
  </si>
  <si>
    <t>Semestre 1</t>
  </si>
  <si>
    <t>Semestre 2</t>
  </si>
  <si>
    <t>Semestre 3</t>
  </si>
  <si>
    <t>Semestre 4</t>
  </si>
  <si>
    <t>Semestre 5</t>
  </si>
  <si>
    <t>Semestre 6</t>
  </si>
  <si>
    <t>Semestre 7</t>
  </si>
  <si>
    <t>Semestre 8</t>
  </si>
  <si>
    <t>Semestre 9</t>
  </si>
  <si>
    <t>Semestre 10</t>
  </si>
  <si>
    <t>Semestre 11</t>
  </si>
  <si>
    <t>Semestre 12</t>
  </si>
  <si>
    <t>Semestre 13</t>
  </si>
  <si>
    <t>Semestre 14</t>
  </si>
  <si>
    <t>Semestre 15</t>
  </si>
  <si>
    <t>Semestre 16</t>
  </si>
  <si>
    <t>Semestre 17</t>
  </si>
  <si>
    <t>Semestre 18</t>
  </si>
  <si>
    <t>Semestre 19</t>
  </si>
  <si>
    <t>Semestre 20</t>
  </si>
  <si>
    <t>Semestre 21</t>
  </si>
  <si>
    <t>Semestre 22</t>
  </si>
  <si>
    <t>Semestre 23</t>
  </si>
  <si>
    <t>financiamiento 1</t>
  </si>
  <si>
    <t>una descripción general del tipo de financiamiento y sus caracteríticas más importantes</t>
  </si>
  <si>
    <t>financiamiento 2</t>
  </si>
  <si>
    <t>financiamiento …</t>
  </si>
  <si>
    <t>Costos de financiamiento</t>
  </si>
  <si>
    <t>En Pesos Uruguayos</t>
  </si>
  <si>
    <t>Importe en Pesos Uruguayos</t>
  </si>
  <si>
    <t>Endeudamiento*</t>
  </si>
  <si>
    <t>* se agregarán tanto renglones como monedas en las que se financie ell oferente</t>
  </si>
  <si>
    <t>Semestre 24</t>
  </si>
  <si>
    <t>Obras iniciales Componente A</t>
  </si>
  <si>
    <t>Tramo A1</t>
  </si>
  <si>
    <t>Tramo A2</t>
  </si>
  <si>
    <t>Tramo A3</t>
  </si>
  <si>
    <t>Tramo AN</t>
  </si>
  <si>
    <t>Presupuesto de diseño y estudios de vía nueva (A)</t>
  </si>
  <si>
    <t>Gastos pre-operacionales del Componente A</t>
  </si>
  <si>
    <t>Costos de Garantía durante Construcción del Componente A</t>
  </si>
  <si>
    <t>Costos de Seguros complementarios durante Construcción del Componente A</t>
  </si>
  <si>
    <t>Presupuesto de diseño y estudios de vía existente (B)</t>
  </si>
  <si>
    <t>Obras de rehabilitación Componente B</t>
  </si>
  <si>
    <t>Tramo B1</t>
  </si>
  <si>
    <t>Tramo B2</t>
  </si>
  <si>
    <t>Tramo B3</t>
  </si>
  <si>
    <t>Tramo BN</t>
  </si>
  <si>
    <t>Gastos pre-operacionales del Componente B</t>
  </si>
  <si>
    <t>Costos de Garantía durante Construcción del Componente B</t>
  </si>
  <si>
    <t>Costos de Seguros complementarios durante Construcción del Componente B</t>
  </si>
  <si>
    <t>Total obras del Componente A</t>
  </si>
  <si>
    <t>Total obras del Componente B</t>
  </si>
  <si>
    <t>Subtotal obras del Componente A</t>
  </si>
  <si>
    <t>Subtotal obras del Componente B</t>
  </si>
  <si>
    <r>
      <t>Factor multiplicador de la inversión del Componente A: f</t>
    </r>
    <r>
      <rPr>
        <b/>
        <vertAlign val="subscript"/>
        <sz val="11"/>
        <color indexed="8"/>
        <rFont val="Calibri"/>
        <family val="2"/>
      </rPr>
      <t>a</t>
    </r>
  </si>
  <si>
    <t>Ingresos por Componente C</t>
  </si>
  <si>
    <t>Ingresos totales del Componente B (+)</t>
  </si>
  <si>
    <t>Ingresos totales del Componente A1(+)</t>
  </si>
  <si>
    <t>Ingresos totales del Componente A2 (+)</t>
  </si>
</sst>
</file>

<file path=xl/styles.xml><?xml version="1.0" encoding="utf-8"?>
<styleSheet xmlns="http://schemas.openxmlformats.org/spreadsheetml/2006/main">
  <numFmts count="36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_ ;[Red]\-#,##0\ "/>
    <numFmt numFmtId="185" formatCode="_-* #,##0_-;\-* #,##0_-;_-* &quot;-&quot;??_-;_-@_-"/>
    <numFmt numFmtId="186" formatCode="0.0"/>
    <numFmt numFmtId="187" formatCode="_-* #,##0.000\ _€_-;\-* #,##0.000\ _€_-;_-* &quot;-&quot;??\ _€_-;_-@_-"/>
    <numFmt numFmtId="188" formatCode="_-* #,##0.0\ _€_-;\-* #,##0.0\ _€_-;_-* &quot;-&quot;??\ _€_-;_-@_-"/>
    <numFmt numFmtId="189" formatCode="_-* #,##0\ _€_-;\-* #,##0\ _€_-;_-* &quot;-&quot;??\ _€_-;_-@_-"/>
    <numFmt numFmtId="190" formatCode="#,##0.0"/>
    <numFmt numFmtId="191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sz val="8"/>
      <color rgb="FFFFFFFF"/>
      <name val="Arial"/>
      <family val="2"/>
    </font>
    <font>
      <sz val="8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00026416778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rgb="FFA6A6A6"/>
      </left>
      <right style="medium">
        <color rgb="FFA6A6A6"/>
      </right>
      <top style="medium">
        <color rgb="FFA6A6A6"/>
      </top>
      <bottom style="medium">
        <color rgb="FFA6A6A6"/>
      </bottom>
    </border>
    <border>
      <left style="medium">
        <color rgb="FFA6A6A6"/>
      </left>
      <right style="medium">
        <color rgb="FFA6A6A6"/>
      </right>
      <top>
        <color indexed="63"/>
      </top>
      <bottom style="medium">
        <color rgb="FFA6A6A6"/>
      </bottom>
    </border>
    <border>
      <left>
        <color indexed="63"/>
      </left>
      <right style="medium">
        <color rgb="FFA6A6A6"/>
      </right>
      <top>
        <color indexed="63"/>
      </top>
      <bottom style="medium">
        <color rgb="FFA6A6A6"/>
      </bottom>
    </border>
    <border>
      <left style="medium">
        <color rgb="FFA6A6A6"/>
      </left>
      <right>
        <color indexed="63"/>
      </right>
      <top style="medium">
        <color rgb="FFA6A6A6"/>
      </top>
      <bottom style="medium">
        <color rgb="FFA6A6A6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A6A6A6"/>
      </right>
      <top>
        <color indexed="63"/>
      </top>
      <bottom>
        <color indexed="63"/>
      </bottom>
    </border>
    <border>
      <left style="medium">
        <color rgb="FFA6A6A6"/>
      </left>
      <right>
        <color indexed="63"/>
      </right>
      <top>
        <color indexed="63"/>
      </top>
      <bottom style="medium">
        <color rgb="FFA6A6A6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37" fillId="0" borderId="15" xfId="0" applyFont="1" applyBorder="1" applyAlignment="1">
      <alignment/>
    </xf>
    <xf numFmtId="0" fontId="42" fillId="33" borderId="17" xfId="0" applyFont="1" applyFill="1" applyBorder="1" applyAlignment="1">
      <alignment/>
    </xf>
    <xf numFmtId="3" fontId="42" fillId="33" borderId="17" xfId="0" applyNumberFormat="1" applyFont="1" applyFill="1" applyBorder="1" applyAlignment="1">
      <alignment/>
    </xf>
    <xf numFmtId="10" fontId="42" fillId="33" borderId="17" xfId="53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3" fontId="0" fillId="0" borderId="18" xfId="47" applyNumberFormat="1" applyFont="1" applyBorder="1" applyAlignment="1">
      <alignment/>
    </xf>
    <xf numFmtId="3" fontId="0" fillId="0" borderId="19" xfId="47" applyNumberFormat="1" applyFont="1" applyBorder="1" applyAlignment="1">
      <alignment/>
    </xf>
    <xf numFmtId="0" fontId="0" fillId="0" borderId="20" xfId="0" applyBorder="1" applyAlignment="1">
      <alignment/>
    </xf>
    <xf numFmtId="3" fontId="0" fillId="0" borderId="21" xfId="47" applyNumberFormat="1" applyFont="1" applyBorder="1" applyAlignment="1">
      <alignment/>
    </xf>
    <xf numFmtId="0" fontId="41" fillId="0" borderId="22" xfId="0" applyFont="1" applyBorder="1" applyAlignment="1">
      <alignment/>
    </xf>
    <xf numFmtId="0" fontId="0" fillId="0" borderId="23" xfId="0" applyBorder="1" applyAlignment="1">
      <alignment/>
    </xf>
    <xf numFmtId="3" fontId="0" fillId="0" borderId="24" xfId="47" applyNumberFormat="1" applyFont="1" applyBorder="1" applyAlignment="1">
      <alignment/>
    </xf>
    <xf numFmtId="0" fontId="20" fillId="0" borderId="18" xfId="0" applyFont="1" applyBorder="1" applyAlignment="1">
      <alignment/>
    </xf>
    <xf numFmtId="3" fontId="0" fillId="34" borderId="18" xfId="47" applyNumberFormat="1" applyFont="1" applyFill="1" applyBorder="1" applyAlignment="1">
      <alignment/>
    </xf>
    <xf numFmtId="3" fontId="0" fillId="6" borderId="19" xfId="47" applyNumberFormat="1" applyFont="1" applyFill="1" applyBorder="1" applyAlignment="1">
      <alignment/>
    </xf>
    <xf numFmtId="3" fontId="0" fillId="6" borderId="18" xfId="47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0" fontId="41" fillId="0" borderId="12" xfId="0" applyFont="1" applyBorder="1" applyAlignment="1">
      <alignment/>
    </xf>
    <xf numFmtId="0" fontId="0" fillId="0" borderId="19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6" xfId="47" applyNumberFormat="1" applyFont="1" applyBorder="1" applyAlignment="1">
      <alignment/>
    </xf>
    <xf numFmtId="0" fontId="0" fillId="34" borderId="0" xfId="0" applyFill="1" applyAlignment="1">
      <alignment/>
    </xf>
    <xf numFmtId="0" fontId="37" fillId="34" borderId="27" xfId="0" applyFont="1" applyFill="1" applyBorder="1" applyAlignment="1">
      <alignment/>
    </xf>
    <xf numFmtId="0" fontId="0" fillId="34" borderId="0" xfId="0" applyFill="1" applyBorder="1" applyAlignment="1">
      <alignment/>
    </xf>
    <xf numFmtId="0" fontId="37" fillId="34" borderId="14" xfId="0" applyFont="1" applyFill="1" applyBorder="1" applyAlignment="1">
      <alignment/>
    </xf>
    <xf numFmtId="0" fontId="37" fillId="34" borderId="0" xfId="0" applyFont="1" applyFill="1" applyAlignment="1">
      <alignment/>
    </xf>
    <xf numFmtId="0" fontId="44" fillId="34" borderId="10" xfId="0" applyFont="1" applyFill="1" applyBorder="1" applyAlignment="1">
      <alignment horizontal="right"/>
    </xf>
    <xf numFmtId="0" fontId="0" fillId="6" borderId="18" xfId="0" applyFill="1" applyBorder="1" applyAlignment="1">
      <alignment/>
    </xf>
    <xf numFmtId="0" fontId="0" fillId="6" borderId="21" xfId="0" applyFill="1" applyBorder="1" applyAlignment="1">
      <alignment/>
    </xf>
    <xf numFmtId="0" fontId="44" fillId="33" borderId="28" xfId="0" applyFont="1" applyFill="1" applyBorder="1" applyAlignment="1">
      <alignment horizontal="right"/>
    </xf>
    <xf numFmtId="3" fontId="0" fillId="33" borderId="13" xfId="47" applyNumberFormat="1" applyFont="1" applyFill="1" applyBorder="1" applyAlignment="1">
      <alignment/>
    </xf>
    <xf numFmtId="3" fontId="0" fillId="33" borderId="29" xfId="47" applyNumberFormat="1" applyFont="1" applyFill="1" applyBorder="1" applyAlignment="1">
      <alignment/>
    </xf>
    <xf numFmtId="3" fontId="0" fillId="33" borderId="19" xfId="47" applyNumberFormat="1" applyFont="1" applyFill="1" applyBorder="1" applyAlignment="1">
      <alignment/>
    </xf>
    <xf numFmtId="3" fontId="0" fillId="6" borderId="24" xfId="47" applyNumberFormat="1" applyFont="1" applyFill="1" applyBorder="1" applyAlignment="1">
      <alignment/>
    </xf>
    <xf numFmtId="0" fontId="0" fillId="6" borderId="24" xfId="0" applyFill="1" applyBorder="1" applyAlignment="1">
      <alignment/>
    </xf>
    <xf numFmtId="0" fontId="0" fillId="6" borderId="30" xfId="0" applyFill="1" applyBorder="1" applyAlignment="1">
      <alignment/>
    </xf>
    <xf numFmtId="3" fontId="0" fillId="6" borderId="21" xfId="47" applyNumberFormat="1" applyFont="1" applyFill="1" applyBorder="1" applyAlignment="1">
      <alignment/>
    </xf>
    <xf numFmtId="3" fontId="0" fillId="33" borderId="18" xfId="47" applyNumberFormat="1" applyFont="1" applyFill="1" applyBorder="1" applyAlignment="1">
      <alignment/>
    </xf>
    <xf numFmtId="0" fontId="44" fillId="33" borderId="31" xfId="0" applyFont="1" applyFill="1" applyBorder="1" applyAlignment="1">
      <alignment horizontal="right"/>
    </xf>
    <xf numFmtId="3" fontId="0" fillId="33" borderId="32" xfId="47" applyNumberFormat="1" applyFont="1" applyFill="1" applyBorder="1" applyAlignment="1">
      <alignment/>
    </xf>
    <xf numFmtId="0" fontId="44" fillId="33" borderId="33" xfId="0" applyFont="1" applyFill="1" applyBorder="1" applyAlignment="1">
      <alignment horizontal="right"/>
    </xf>
    <xf numFmtId="3" fontId="0" fillId="33" borderId="34" xfId="47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3" xfId="0" applyFill="1" applyBorder="1" applyAlignment="1">
      <alignment/>
    </xf>
    <xf numFmtId="0" fontId="0" fillId="33" borderId="0" xfId="0" applyFill="1" applyBorder="1" applyAlignment="1">
      <alignment/>
    </xf>
    <xf numFmtId="0" fontId="45" fillId="35" borderId="37" xfId="0" applyFont="1" applyFill="1" applyBorder="1" applyAlignment="1">
      <alignment horizontal="center" vertical="center"/>
    </xf>
    <xf numFmtId="0" fontId="45" fillId="36" borderId="38" xfId="0" applyFont="1" applyFill="1" applyBorder="1" applyAlignment="1">
      <alignment horizontal="center" vertical="center"/>
    </xf>
    <xf numFmtId="0" fontId="45" fillId="36" borderId="39" xfId="0" applyFont="1" applyFill="1" applyBorder="1" applyAlignment="1">
      <alignment horizontal="center" vertical="center"/>
    </xf>
    <xf numFmtId="0" fontId="46" fillId="37" borderId="38" xfId="0" applyFont="1" applyFill="1" applyBorder="1" applyAlignment="1">
      <alignment vertical="center"/>
    </xf>
    <xf numFmtId="0" fontId="45" fillId="35" borderId="40" xfId="0" applyFont="1" applyFill="1" applyBorder="1" applyAlignment="1">
      <alignment vertical="center"/>
    </xf>
    <xf numFmtId="0" fontId="46" fillId="12" borderId="38" xfId="0" applyFont="1" applyFill="1" applyBorder="1" applyAlignment="1">
      <alignment vertical="center"/>
    </xf>
    <xf numFmtId="3" fontId="0" fillId="33" borderId="41" xfId="47" applyNumberFormat="1" applyFont="1" applyFill="1" applyBorder="1" applyAlignment="1">
      <alignment/>
    </xf>
    <xf numFmtId="3" fontId="0" fillId="34" borderId="21" xfId="47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3" fontId="0" fillId="33" borderId="42" xfId="47" applyNumberFormat="1" applyFont="1" applyFill="1" applyBorder="1" applyAlignment="1">
      <alignment/>
    </xf>
    <xf numFmtId="0" fontId="4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6" borderId="43" xfId="0" applyFill="1" applyBorder="1" applyAlignment="1">
      <alignment/>
    </xf>
    <xf numFmtId="0" fontId="41" fillId="0" borderId="12" xfId="0" applyFont="1" applyBorder="1" applyAlignment="1">
      <alignment horizontal="right"/>
    </xf>
    <xf numFmtId="0" fontId="37" fillId="0" borderId="0" xfId="0" applyFont="1" applyBorder="1" applyAlignment="1">
      <alignment/>
    </xf>
    <xf numFmtId="0" fontId="0" fillId="0" borderId="43" xfId="0" applyBorder="1" applyAlignment="1">
      <alignment/>
    </xf>
    <xf numFmtId="0" fontId="25" fillId="0" borderId="0" xfId="0" applyFont="1" applyBorder="1" applyAlignment="1">
      <alignment/>
    </xf>
    <xf numFmtId="0" fontId="41" fillId="0" borderId="14" xfId="0" applyFont="1" applyBorder="1" applyAlignment="1">
      <alignment horizontal="right"/>
    </xf>
    <xf numFmtId="0" fontId="41" fillId="0" borderId="15" xfId="0" applyFont="1" applyBorder="1" applyAlignment="1">
      <alignment horizontal="left"/>
    </xf>
    <xf numFmtId="0" fontId="0" fillId="6" borderId="11" xfId="0" applyFill="1" applyBorder="1" applyAlignment="1">
      <alignment/>
    </xf>
    <xf numFmtId="0" fontId="0" fillId="6" borderId="20" xfId="0" applyFill="1" applyBorder="1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/>
    </xf>
    <xf numFmtId="0" fontId="45" fillId="36" borderId="44" xfId="0" applyFont="1" applyFill="1" applyBorder="1" applyAlignment="1">
      <alignment horizontal="center" vertical="center"/>
    </xf>
    <xf numFmtId="0" fontId="46" fillId="37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5" fillId="35" borderId="38" xfId="0" applyFont="1" applyFill="1" applyBorder="1" applyAlignment="1">
      <alignment horizontal="center" vertical="center"/>
    </xf>
    <xf numFmtId="0" fontId="45" fillId="35" borderId="45" xfId="0" applyFont="1" applyFill="1" applyBorder="1" applyAlignment="1">
      <alignment vertical="center"/>
    </xf>
    <xf numFmtId="0" fontId="46" fillId="37" borderId="18" xfId="0" applyFont="1" applyFill="1" applyBorder="1" applyAlignment="1">
      <alignment vertical="center"/>
    </xf>
    <xf numFmtId="0" fontId="46" fillId="12" borderId="18" xfId="0" applyFont="1" applyFill="1" applyBorder="1" applyAlignment="1">
      <alignment vertical="center"/>
    </xf>
    <xf numFmtId="9" fontId="46" fillId="0" borderId="18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46" fillId="38" borderId="18" xfId="0" applyFont="1" applyFill="1" applyBorder="1" applyAlignment="1">
      <alignment vertical="center"/>
    </xf>
    <xf numFmtId="0" fontId="44" fillId="33" borderId="17" xfId="0" applyFont="1" applyFill="1" applyBorder="1" applyAlignment="1">
      <alignment horizontal="center" vertical="center" wrapText="1"/>
    </xf>
    <xf numFmtId="3" fontId="0" fillId="33" borderId="17" xfId="47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/>
    </xf>
    <xf numFmtId="3" fontId="0" fillId="0" borderId="46" xfId="47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Fill="1" applyBorder="1" applyAlignment="1">
      <alignment/>
    </xf>
    <xf numFmtId="0" fontId="44" fillId="33" borderId="14" xfId="0" applyFont="1" applyFill="1" applyBorder="1" applyAlignment="1">
      <alignment horizontal="right"/>
    </xf>
    <xf numFmtId="0" fontId="0" fillId="0" borderId="15" xfId="0" applyBorder="1" applyAlignment="1">
      <alignment/>
    </xf>
    <xf numFmtId="3" fontId="0" fillId="0" borderId="19" xfId="47" applyNumberFormat="1" applyFont="1" applyFill="1" applyBorder="1" applyAlignment="1">
      <alignment/>
    </xf>
    <xf numFmtId="3" fontId="0" fillId="0" borderId="30" xfId="47" applyNumberFormat="1" applyFont="1" applyFill="1" applyBorder="1" applyAlignment="1">
      <alignment/>
    </xf>
    <xf numFmtId="3" fontId="0" fillId="33" borderId="14" xfId="47" applyNumberFormat="1" applyFont="1" applyFill="1" applyBorder="1" applyAlignment="1">
      <alignment/>
    </xf>
    <xf numFmtId="3" fontId="0" fillId="0" borderId="30" xfId="47" applyNumberFormat="1" applyFont="1" applyBorder="1" applyAlignment="1">
      <alignment/>
    </xf>
    <xf numFmtId="3" fontId="0" fillId="33" borderId="31" xfId="47" applyNumberFormat="1" applyFont="1" applyFill="1" applyBorder="1" applyAlignment="1">
      <alignment/>
    </xf>
    <xf numFmtId="0" fontId="0" fillId="0" borderId="43" xfId="0" applyFill="1" applyBorder="1" applyAlignment="1">
      <alignment/>
    </xf>
    <xf numFmtId="0" fontId="25" fillId="0" borderId="29" xfId="0" applyFont="1" applyBorder="1" applyAlignment="1">
      <alignment/>
    </xf>
    <xf numFmtId="0" fontId="41" fillId="0" borderId="0" xfId="0" applyFont="1" applyBorder="1" applyAlignment="1">
      <alignment horizontal="right"/>
    </xf>
    <xf numFmtId="0" fontId="0" fillId="0" borderId="47" xfId="0" applyBorder="1" applyAlignment="1">
      <alignment/>
    </xf>
    <xf numFmtId="0" fontId="20" fillId="0" borderId="12" xfId="0" applyFont="1" applyBorder="1" applyAlignment="1">
      <alignment horizontal="left"/>
    </xf>
    <xf numFmtId="0" fontId="41" fillId="0" borderId="16" xfId="0" applyFont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41" fillId="0" borderId="48" xfId="0" applyFont="1" applyBorder="1" applyAlignment="1">
      <alignment horizontal="right"/>
    </xf>
    <xf numFmtId="0" fontId="25" fillId="0" borderId="47" xfId="0" applyFont="1" applyBorder="1" applyAlignment="1">
      <alignment/>
    </xf>
    <xf numFmtId="0" fontId="25" fillId="0" borderId="49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zoomScalePageLayoutView="0" workbookViewId="0" topLeftCell="A7">
      <selection activeCell="A6" sqref="A6"/>
    </sheetView>
  </sheetViews>
  <sheetFormatPr defaultColWidth="11.421875" defaultRowHeight="15"/>
  <cols>
    <col min="1" max="1" width="51.140625" style="0" customWidth="1"/>
    <col min="2" max="22" width="10.00390625" style="0" customWidth="1"/>
  </cols>
  <sheetData>
    <row r="1" spans="1:26" ht="15" thickBot="1">
      <c r="A1" t="s">
        <v>56</v>
      </c>
      <c r="B1" s="15">
        <v>0</v>
      </c>
      <c r="C1" s="15">
        <v>1</v>
      </c>
      <c r="D1" s="15">
        <v>2</v>
      </c>
      <c r="E1" s="15">
        <v>3</v>
      </c>
      <c r="F1" s="15">
        <v>4</v>
      </c>
      <c r="G1" s="15">
        <v>5</v>
      </c>
      <c r="H1" s="15">
        <v>6</v>
      </c>
      <c r="I1" s="15">
        <v>7</v>
      </c>
      <c r="J1" s="15">
        <v>8</v>
      </c>
      <c r="K1" s="15">
        <v>9</v>
      </c>
      <c r="L1" s="15">
        <v>10</v>
      </c>
      <c r="M1" s="15">
        <v>11</v>
      </c>
      <c r="N1" s="15">
        <v>12</v>
      </c>
      <c r="O1" s="15">
        <v>13</v>
      </c>
      <c r="P1" s="15">
        <v>14</v>
      </c>
      <c r="Q1" s="15">
        <v>15</v>
      </c>
      <c r="R1" s="15">
        <v>16</v>
      </c>
      <c r="S1" s="15">
        <v>17</v>
      </c>
      <c r="T1" s="15">
        <v>18</v>
      </c>
      <c r="U1" s="15">
        <v>19</v>
      </c>
      <c r="V1" s="15">
        <v>20</v>
      </c>
      <c r="W1" s="15">
        <v>21</v>
      </c>
      <c r="X1" s="15">
        <v>22</v>
      </c>
      <c r="Y1" s="15">
        <v>23</v>
      </c>
      <c r="Z1" s="15">
        <v>24</v>
      </c>
    </row>
    <row r="2" spans="1:26" ht="14.25">
      <c r="A2" s="8" t="s">
        <v>0</v>
      </c>
      <c r="B2" s="10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18"/>
    </row>
    <row r="3" spans="1:26" ht="14.25">
      <c r="A3" s="3" t="s">
        <v>116</v>
      </c>
      <c r="B3" s="25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40"/>
    </row>
    <row r="4" spans="1:26" ht="14.25">
      <c r="A4" s="3" t="s">
        <v>117</v>
      </c>
      <c r="B4" s="25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40"/>
    </row>
    <row r="5" spans="1:26" s="82" customFormat="1" ht="14.25">
      <c r="A5" s="97"/>
      <c r="B5" s="103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100"/>
    </row>
    <row r="6" spans="1:26" s="82" customFormat="1" ht="14.25">
      <c r="A6" s="97" t="s">
        <v>54</v>
      </c>
      <c r="B6" s="103">
        <f>+B4+B3</f>
        <v>0</v>
      </c>
      <c r="C6" s="98">
        <f>+C4+C3</f>
        <v>0</v>
      </c>
      <c r="D6" s="98">
        <f aca="true" t="shared" si="0" ref="D6:U6">+D4+D3</f>
        <v>0</v>
      </c>
      <c r="E6" s="98">
        <f t="shared" si="0"/>
        <v>0</v>
      </c>
      <c r="F6" s="98">
        <f t="shared" si="0"/>
        <v>0</v>
      </c>
      <c r="G6" s="98">
        <f t="shared" si="0"/>
        <v>0</v>
      </c>
      <c r="H6" s="98">
        <f t="shared" si="0"/>
        <v>0</v>
      </c>
      <c r="I6" s="98">
        <f t="shared" si="0"/>
        <v>0</v>
      </c>
      <c r="J6" s="98">
        <f t="shared" si="0"/>
        <v>0</v>
      </c>
      <c r="K6" s="98">
        <f t="shared" si="0"/>
        <v>0</v>
      </c>
      <c r="L6" s="98">
        <f t="shared" si="0"/>
        <v>0</v>
      </c>
      <c r="M6" s="98">
        <f t="shared" si="0"/>
        <v>0</v>
      </c>
      <c r="N6" s="98">
        <f t="shared" si="0"/>
        <v>0</v>
      </c>
      <c r="O6" s="98">
        <f t="shared" si="0"/>
        <v>0</v>
      </c>
      <c r="P6" s="98">
        <f t="shared" si="0"/>
        <v>0</v>
      </c>
      <c r="Q6" s="98">
        <f t="shared" si="0"/>
        <v>0</v>
      </c>
      <c r="R6" s="98">
        <f t="shared" si="0"/>
        <v>0</v>
      </c>
      <c r="S6" s="98">
        <f t="shared" si="0"/>
        <v>0</v>
      </c>
      <c r="T6" s="98">
        <f t="shared" si="0"/>
        <v>0</v>
      </c>
      <c r="U6" s="98">
        <f t="shared" si="0"/>
        <v>0</v>
      </c>
      <c r="V6" s="98">
        <f>+V4+V3</f>
        <v>0</v>
      </c>
      <c r="W6" s="98">
        <f>+W4+W3</f>
        <v>0</v>
      </c>
      <c r="X6" s="98">
        <f>+X4+X3</f>
        <v>0</v>
      </c>
      <c r="Y6" s="98">
        <f>+Y4+Y3</f>
        <v>0</v>
      </c>
      <c r="Z6" s="104">
        <f>+Z4+Z3</f>
        <v>0</v>
      </c>
    </row>
    <row r="7" spans="1:26" ht="14.25">
      <c r="A7" s="3" t="s">
        <v>115</v>
      </c>
      <c r="B7" s="25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40"/>
    </row>
    <row r="8" spans="1:26" ht="14.25">
      <c r="A8" s="3" t="s">
        <v>114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48"/>
    </row>
    <row r="9" spans="1:26" ht="15" thickBot="1">
      <c r="A9" s="101" t="s">
        <v>12</v>
      </c>
      <c r="B9" s="105">
        <f aca="true" t="shared" si="1" ref="B9:Z9">B3+B4+B7+B8</f>
        <v>0</v>
      </c>
      <c r="C9" s="105">
        <f t="shared" si="1"/>
        <v>0</v>
      </c>
      <c r="D9" s="105">
        <f t="shared" si="1"/>
        <v>0</v>
      </c>
      <c r="E9" s="105">
        <f t="shared" si="1"/>
        <v>0</v>
      </c>
      <c r="F9" s="105">
        <f t="shared" si="1"/>
        <v>0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>
        <f t="shared" si="1"/>
        <v>0</v>
      </c>
      <c r="L9" s="105">
        <f t="shared" si="1"/>
        <v>0</v>
      </c>
      <c r="M9" s="105">
        <f t="shared" si="1"/>
        <v>0</v>
      </c>
      <c r="N9" s="105">
        <f t="shared" si="1"/>
        <v>0</v>
      </c>
      <c r="O9" s="105">
        <f t="shared" si="1"/>
        <v>0</v>
      </c>
      <c r="P9" s="105">
        <f t="shared" si="1"/>
        <v>0</v>
      </c>
      <c r="Q9" s="105">
        <f t="shared" si="1"/>
        <v>0</v>
      </c>
      <c r="R9" s="105">
        <f t="shared" si="1"/>
        <v>0</v>
      </c>
      <c r="S9" s="105">
        <f t="shared" si="1"/>
        <v>0</v>
      </c>
      <c r="T9" s="105">
        <f t="shared" si="1"/>
        <v>0</v>
      </c>
      <c r="U9" s="105">
        <f t="shared" si="1"/>
        <v>0</v>
      </c>
      <c r="V9" s="105">
        <f t="shared" si="1"/>
        <v>0</v>
      </c>
      <c r="W9" s="105">
        <f t="shared" si="1"/>
        <v>0</v>
      </c>
      <c r="X9" s="105">
        <f t="shared" si="1"/>
        <v>0</v>
      </c>
      <c r="Y9" s="105">
        <f t="shared" si="1"/>
        <v>0</v>
      </c>
      <c r="Z9" s="107">
        <f t="shared" si="1"/>
        <v>0</v>
      </c>
    </row>
    <row r="10" ht="15" thickBot="1"/>
    <row r="11" spans="1:26" ht="14.25">
      <c r="A11" s="9" t="s"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18"/>
    </row>
    <row r="12" spans="1:26" ht="14.25">
      <c r="A12" s="1" t="s">
        <v>17</v>
      </c>
      <c r="B12" s="17">
        <f>'Inversiones y Mantenimientos'!B45</f>
        <v>0</v>
      </c>
      <c r="C12" s="16">
        <f>'Inversiones y Mantenimientos'!C45</f>
        <v>0</v>
      </c>
      <c r="D12" s="16">
        <f>'Inversiones y Mantenimientos'!D45</f>
        <v>0</v>
      </c>
      <c r="E12" s="16">
        <f>'Inversiones y Mantenimientos'!E45</f>
        <v>0</v>
      </c>
      <c r="F12" s="16">
        <f>'Inversiones y Mantenimientos'!F45</f>
        <v>0</v>
      </c>
      <c r="G12" s="16">
        <f>'Inversiones y Mantenimientos'!G45</f>
        <v>0</v>
      </c>
      <c r="H12" s="16">
        <f>'Inversiones y Mantenimientos'!H45</f>
        <v>0</v>
      </c>
      <c r="I12" s="16">
        <f>'Inversiones y Mantenimientos'!I45</f>
        <v>0</v>
      </c>
      <c r="J12" s="16">
        <f>'Inversiones y Mantenimientos'!J45</f>
        <v>0</v>
      </c>
      <c r="K12" s="16">
        <f>'Inversiones y Mantenimientos'!K45</f>
        <v>0</v>
      </c>
      <c r="L12" s="16">
        <f>'Inversiones y Mantenimientos'!L45</f>
        <v>0</v>
      </c>
      <c r="M12" s="16">
        <f>'Inversiones y Mantenimientos'!M45</f>
        <v>0</v>
      </c>
      <c r="N12" s="16">
        <f>'Inversiones y Mantenimientos'!N45</f>
        <v>0</v>
      </c>
      <c r="O12" s="16">
        <f>'Inversiones y Mantenimientos'!O45</f>
        <v>0</v>
      </c>
      <c r="P12" s="16">
        <f>'Inversiones y Mantenimientos'!P45</f>
        <v>0</v>
      </c>
      <c r="Q12" s="16">
        <f>'Inversiones y Mantenimientos'!Q45</f>
        <v>0</v>
      </c>
      <c r="R12" s="16">
        <f>'Inversiones y Mantenimientos'!R45</f>
        <v>0</v>
      </c>
      <c r="S12" s="16">
        <f>'Inversiones y Mantenimientos'!S45</f>
        <v>0</v>
      </c>
      <c r="T12" s="16">
        <f>'Inversiones y Mantenimientos'!T45</f>
        <v>0</v>
      </c>
      <c r="U12" s="16">
        <f>'Inversiones y Mantenimientos'!U45</f>
        <v>0</v>
      </c>
      <c r="V12" s="16">
        <f>'Inversiones y Mantenimientos'!V45</f>
        <v>0</v>
      </c>
      <c r="W12" s="16">
        <f>'Inversiones y Mantenimientos'!W45</f>
        <v>0</v>
      </c>
      <c r="X12" s="16">
        <f>'Inversiones y Mantenimientos'!X45</f>
        <v>0</v>
      </c>
      <c r="Y12" s="16">
        <f>'Inversiones y Mantenimientos'!Y45</f>
        <v>0</v>
      </c>
      <c r="Z12" s="19">
        <f>'Inversiones y Mantenimientos'!Z45</f>
        <v>0</v>
      </c>
    </row>
    <row r="13" spans="1:26" ht="14.25">
      <c r="A13" s="1" t="s">
        <v>18</v>
      </c>
      <c r="B13" s="25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40"/>
    </row>
    <row r="14" spans="1:26" ht="14.25">
      <c r="A14" s="1" t="s">
        <v>19</v>
      </c>
      <c r="B14" s="25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40"/>
    </row>
    <row r="15" spans="1:26" ht="15" thickBot="1">
      <c r="A15" s="41" t="s">
        <v>13</v>
      </c>
      <c r="B15" s="42">
        <f aca="true" t="shared" si="2" ref="B15:Z15">+SUM(B12:B14)</f>
        <v>0</v>
      </c>
      <c r="C15" s="42">
        <f t="shared" si="2"/>
        <v>0</v>
      </c>
      <c r="D15" s="42">
        <f t="shared" si="2"/>
        <v>0</v>
      </c>
      <c r="E15" s="42">
        <f t="shared" si="2"/>
        <v>0</v>
      </c>
      <c r="F15" s="42">
        <f t="shared" si="2"/>
        <v>0</v>
      </c>
      <c r="G15" s="42">
        <f t="shared" si="2"/>
        <v>0</v>
      </c>
      <c r="H15" s="42">
        <f t="shared" si="2"/>
        <v>0</v>
      </c>
      <c r="I15" s="42">
        <f t="shared" si="2"/>
        <v>0</v>
      </c>
      <c r="J15" s="42">
        <f t="shared" si="2"/>
        <v>0</v>
      </c>
      <c r="K15" s="42">
        <f t="shared" si="2"/>
        <v>0</v>
      </c>
      <c r="L15" s="42">
        <f t="shared" si="2"/>
        <v>0</v>
      </c>
      <c r="M15" s="42">
        <f t="shared" si="2"/>
        <v>0</v>
      </c>
      <c r="N15" s="42">
        <f t="shared" si="2"/>
        <v>0</v>
      </c>
      <c r="O15" s="42">
        <f t="shared" si="2"/>
        <v>0</v>
      </c>
      <c r="P15" s="42">
        <f t="shared" si="2"/>
        <v>0</v>
      </c>
      <c r="Q15" s="42">
        <f t="shared" si="2"/>
        <v>0</v>
      </c>
      <c r="R15" s="42">
        <f t="shared" si="2"/>
        <v>0</v>
      </c>
      <c r="S15" s="42">
        <f t="shared" si="2"/>
        <v>0</v>
      </c>
      <c r="T15" s="42">
        <f t="shared" si="2"/>
        <v>0</v>
      </c>
      <c r="U15" s="42">
        <f t="shared" si="2"/>
        <v>0</v>
      </c>
      <c r="V15" s="42">
        <f t="shared" si="2"/>
        <v>0</v>
      </c>
      <c r="W15" s="42">
        <f t="shared" si="2"/>
        <v>0</v>
      </c>
      <c r="X15" s="42">
        <f t="shared" si="2"/>
        <v>0</v>
      </c>
      <c r="Y15" s="42">
        <f t="shared" si="2"/>
        <v>0</v>
      </c>
      <c r="Z15" s="43">
        <f t="shared" si="2"/>
        <v>0</v>
      </c>
    </row>
    <row r="16" s="33" customFormat="1" ht="14.25"/>
    <row r="17" s="33" customFormat="1" ht="15" thickBot="1"/>
    <row r="18" spans="1:26" s="96" customFormat="1" ht="29.25" thickBot="1">
      <c r="A18" s="94" t="s">
        <v>50</v>
      </c>
      <c r="B18" s="95">
        <f aca="true" t="shared" si="3" ref="B18:Z18">B9+B15</f>
        <v>0</v>
      </c>
      <c r="C18" s="95">
        <f t="shared" si="3"/>
        <v>0</v>
      </c>
      <c r="D18" s="95">
        <f t="shared" si="3"/>
        <v>0</v>
      </c>
      <c r="E18" s="95">
        <f t="shared" si="3"/>
        <v>0</v>
      </c>
      <c r="F18" s="95">
        <f t="shared" si="3"/>
        <v>0</v>
      </c>
      <c r="G18" s="95">
        <f t="shared" si="3"/>
        <v>0</v>
      </c>
      <c r="H18" s="95">
        <f t="shared" si="3"/>
        <v>0</v>
      </c>
      <c r="I18" s="95">
        <f t="shared" si="3"/>
        <v>0</v>
      </c>
      <c r="J18" s="95">
        <f t="shared" si="3"/>
        <v>0</v>
      </c>
      <c r="K18" s="95">
        <f t="shared" si="3"/>
        <v>0</v>
      </c>
      <c r="L18" s="95">
        <f t="shared" si="3"/>
        <v>0</v>
      </c>
      <c r="M18" s="95">
        <f t="shared" si="3"/>
        <v>0</v>
      </c>
      <c r="N18" s="95">
        <f t="shared" si="3"/>
        <v>0</v>
      </c>
      <c r="O18" s="95">
        <f t="shared" si="3"/>
        <v>0</v>
      </c>
      <c r="P18" s="95">
        <f t="shared" si="3"/>
        <v>0</v>
      </c>
      <c r="Q18" s="95">
        <f t="shared" si="3"/>
        <v>0</v>
      </c>
      <c r="R18" s="95">
        <f t="shared" si="3"/>
        <v>0</v>
      </c>
      <c r="S18" s="95">
        <f t="shared" si="3"/>
        <v>0</v>
      </c>
      <c r="T18" s="95">
        <f t="shared" si="3"/>
        <v>0</v>
      </c>
      <c r="U18" s="95">
        <f t="shared" si="3"/>
        <v>0</v>
      </c>
      <c r="V18" s="95">
        <f t="shared" si="3"/>
        <v>0</v>
      </c>
      <c r="W18" s="95">
        <f t="shared" si="3"/>
        <v>0</v>
      </c>
      <c r="X18" s="95">
        <f t="shared" si="3"/>
        <v>0</v>
      </c>
      <c r="Y18" s="95">
        <f t="shared" si="3"/>
        <v>0</v>
      </c>
      <c r="Z18" s="95">
        <f t="shared" si="3"/>
        <v>0</v>
      </c>
    </row>
    <row r="19" spans="1:3" s="33" customFormat="1" ht="14.25">
      <c r="A19" s="34"/>
      <c r="C19" s="35"/>
    </row>
    <row r="20" spans="1:26" ht="14.25">
      <c r="A20" s="23" t="s">
        <v>44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4" s="33" customFormat="1" ht="15" thickBot="1">
      <c r="A21" s="36"/>
      <c r="C21" s="35"/>
      <c r="D21" s="37"/>
    </row>
    <row r="22" spans="1:26" ht="15" thickBot="1">
      <c r="A22" s="94" t="s">
        <v>51</v>
      </c>
      <c r="B22" s="44">
        <f>B18+B20</f>
        <v>0</v>
      </c>
      <c r="C22" s="49">
        <f aca="true" t="shared" si="4" ref="C22:V22">C18+C20</f>
        <v>0</v>
      </c>
      <c r="D22" s="49">
        <f t="shared" si="4"/>
        <v>0</v>
      </c>
      <c r="E22" s="49">
        <f t="shared" si="4"/>
        <v>0</v>
      </c>
      <c r="F22" s="49">
        <f t="shared" si="4"/>
        <v>0</v>
      </c>
      <c r="G22" s="49">
        <f t="shared" si="4"/>
        <v>0</v>
      </c>
      <c r="H22" s="49">
        <f t="shared" si="4"/>
        <v>0</v>
      </c>
      <c r="I22" s="49">
        <f t="shared" si="4"/>
        <v>0</v>
      </c>
      <c r="J22" s="49">
        <f t="shared" si="4"/>
        <v>0</v>
      </c>
      <c r="K22" s="49">
        <f t="shared" si="4"/>
        <v>0</v>
      </c>
      <c r="L22" s="49">
        <f t="shared" si="4"/>
        <v>0</v>
      </c>
      <c r="M22" s="49">
        <f t="shared" si="4"/>
        <v>0</v>
      </c>
      <c r="N22" s="49">
        <f t="shared" si="4"/>
        <v>0</v>
      </c>
      <c r="O22" s="49">
        <f t="shared" si="4"/>
        <v>0</v>
      </c>
      <c r="P22" s="49">
        <f t="shared" si="4"/>
        <v>0</v>
      </c>
      <c r="Q22" s="49">
        <f t="shared" si="4"/>
        <v>0</v>
      </c>
      <c r="R22" s="49">
        <f t="shared" si="4"/>
        <v>0</v>
      </c>
      <c r="S22" s="49">
        <f t="shared" si="4"/>
        <v>0</v>
      </c>
      <c r="T22" s="49">
        <f t="shared" si="4"/>
        <v>0</v>
      </c>
      <c r="U22" s="49">
        <f t="shared" si="4"/>
        <v>0</v>
      </c>
      <c r="V22" s="49">
        <f t="shared" si="4"/>
        <v>0</v>
      </c>
      <c r="W22" s="49">
        <f>W18+W20</f>
        <v>0</v>
      </c>
      <c r="X22" s="49">
        <f>X18+X20</f>
        <v>0</v>
      </c>
      <c r="Y22" s="49">
        <f>Y18+Y20</f>
        <v>0</v>
      </c>
      <c r="Z22" s="49">
        <f>Z18+Z20</f>
        <v>0</v>
      </c>
    </row>
    <row r="23" spans="1:3" ht="14.25">
      <c r="A23" s="10"/>
      <c r="C23" s="7"/>
    </row>
    <row r="24" s="33" customFormat="1" ht="15" thickBot="1">
      <c r="C24" s="35"/>
    </row>
    <row r="25" spans="1:26" ht="14.25">
      <c r="A25" s="20" t="s">
        <v>10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6"/>
    </row>
    <row r="26" spans="1:26" ht="14.25">
      <c r="A26" s="21" t="s">
        <v>23</v>
      </c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7"/>
    </row>
    <row r="27" spans="1:26" ht="14.25">
      <c r="A27" s="21" t="s">
        <v>53</v>
      </c>
      <c r="B27" s="22">
        <f>+'Inversiones y Mantenimientos'!B31</f>
        <v>0</v>
      </c>
      <c r="C27" s="22">
        <f>+'Inversiones y Mantenimientos'!C31</f>
        <v>0</v>
      </c>
      <c r="D27" s="22">
        <f>+'Inversiones y Mantenimientos'!D31</f>
        <v>0</v>
      </c>
      <c r="E27" s="22">
        <f>+'Inversiones y Mantenimientos'!E31</f>
        <v>0</v>
      </c>
      <c r="F27" s="22">
        <f>+'Inversiones y Mantenimientos'!F31</f>
        <v>0</v>
      </c>
      <c r="G27" s="22">
        <f>+'Inversiones y Mantenimientos'!G31</f>
        <v>0</v>
      </c>
      <c r="H27" s="22">
        <f>+'Inversiones y Mantenimientos'!H31</f>
        <v>0</v>
      </c>
      <c r="I27" s="22">
        <f>+'Inversiones y Mantenimientos'!I31</f>
        <v>0</v>
      </c>
      <c r="J27" s="22">
        <f>+'Inversiones y Mantenimientos'!J31</f>
        <v>0</v>
      </c>
      <c r="K27" s="22">
        <f>+'Inversiones y Mantenimientos'!K31</f>
        <v>0</v>
      </c>
      <c r="L27" s="22">
        <f>+'Inversiones y Mantenimientos'!L31</f>
        <v>0</v>
      </c>
      <c r="M27" s="22">
        <f>+'Inversiones y Mantenimientos'!M31</f>
        <v>0</v>
      </c>
      <c r="N27" s="22">
        <f>+'Inversiones y Mantenimientos'!N31</f>
        <v>0</v>
      </c>
      <c r="O27" s="22">
        <f>+'Inversiones y Mantenimientos'!O31</f>
        <v>0</v>
      </c>
      <c r="P27" s="22">
        <f>+'Inversiones y Mantenimientos'!P31</f>
        <v>0</v>
      </c>
      <c r="Q27" s="22">
        <f>+'Inversiones y Mantenimientos'!Q31</f>
        <v>0</v>
      </c>
      <c r="R27" s="22">
        <f>+'Inversiones y Mantenimientos'!R31</f>
        <v>0</v>
      </c>
      <c r="S27" s="22">
        <f>+'Inversiones y Mantenimientos'!S31</f>
        <v>0</v>
      </c>
      <c r="T27" s="22">
        <f>+'Inversiones y Mantenimientos'!T31</f>
        <v>0</v>
      </c>
      <c r="U27" s="22">
        <f>+'Inversiones y Mantenimientos'!U31</f>
        <v>0</v>
      </c>
      <c r="V27" s="22">
        <f>+'Inversiones y Mantenimientos'!V31</f>
        <v>0</v>
      </c>
      <c r="W27" s="22">
        <f>+'Inversiones y Mantenimientos'!W31</f>
        <v>0</v>
      </c>
      <c r="X27" s="22">
        <f>+'Inversiones y Mantenimientos'!X31</f>
        <v>0</v>
      </c>
      <c r="Y27" s="22">
        <f>+'Inversiones y Mantenimientos'!Y31</f>
        <v>0</v>
      </c>
      <c r="Z27" s="106">
        <f>+'Inversiones y Mantenimientos'!Z31</f>
        <v>0</v>
      </c>
    </row>
    <row r="28" spans="1:26" ht="15" thickBot="1">
      <c r="A28" s="50" t="s">
        <v>14</v>
      </c>
      <c r="B28" s="51">
        <f>SUM(B26:B27)</f>
        <v>0</v>
      </c>
      <c r="C28" s="51">
        <f aca="true" t="shared" si="5" ref="C28:V28">SUM(C26:C27)</f>
        <v>0</v>
      </c>
      <c r="D28" s="51">
        <f t="shared" si="5"/>
        <v>0</v>
      </c>
      <c r="E28" s="51">
        <f t="shared" si="5"/>
        <v>0</v>
      </c>
      <c r="F28" s="51">
        <f t="shared" si="5"/>
        <v>0</v>
      </c>
      <c r="G28" s="51">
        <f t="shared" si="5"/>
        <v>0</v>
      </c>
      <c r="H28" s="51">
        <f t="shared" si="5"/>
        <v>0</v>
      </c>
      <c r="I28" s="51">
        <f t="shared" si="5"/>
        <v>0</v>
      </c>
      <c r="J28" s="51">
        <f t="shared" si="5"/>
        <v>0</v>
      </c>
      <c r="K28" s="51">
        <f t="shared" si="5"/>
        <v>0</v>
      </c>
      <c r="L28" s="51">
        <f t="shared" si="5"/>
        <v>0</v>
      </c>
      <c r="M28" s="51">
        <f t="shared" si="5"/>
        <v>0</v>
      </c>
      <c r="N28" s="51">
        <f t="shared" si="5"/>
        <v>0</v>
      </c>
      <c r="O28" s="51">
        <f t="shared" si="5"/>
        <v>0</v>
      </c>
      <c r="P28" s="51">
        <f t="shared" si="5"/>
        <v>0</v>
      </c>
      <c r="Q28" s="51">
        <f t="shared" si="5"/>
        <v>0</v>
      </c>
      <c r="R28" s="51">
        <f t="shared" si="5"/>
        <v>0</v>
      </c>
      <c r="S28" s="51">
        <f t="shared" si="5"/>
        <v>0</v>
      </c>
      <c r="T28" s="51">
        <f t="shared" si="5"/>
        <v>0</v>
      </c>
      <c r="U28" s="51">
        <f t="shared" si="5"/>
        <v>0</v>
      </c>
      <c r="V28" s="51">
        <f t="shared" si="5"/>
        <v>0</v>
      </c>
      <c r="W28" s="51">
        <f>SUM(W26:W27)</f>
        <v>0</v>
      </c>
      <c r="X28" s="51">
        <f>SUM(X26:X27)</f>
        <v>0</v>
      </c>
      <c r="Y28" s="51">
        <f>SUM(Y26:Y27)</f>
        <v>0</v>
      </c>
      <c r="Z28" s="66">
        <f>SUM(Z26:Z27)</f>
        <v>0</v>
      </c>
    </row>
    <row r="29" ht="15" thickBot="1">
      <c r="A29" s="1"/>
    </row>
    <row r="30" spans="1:26" s="27" customFormat="1" ht="15.75" thickBot="1">
      <c r="A30" s="11" t="s">
        <v>46</v>
      </c>
      <c r="B30" s="12">
        <f aca="true" t="shared" si="6" ref="B30:V30">B22+B28</f>
        <v>0</v>
      </c>
      <c r="C30" s="12">
        <f t="shared" si="6"/>
        <v>0</v>
      </c>
      <c r="D30" s="12">
        <f t="shared" si="6"/>
        <v>0</v>
      </c>
      <c r="E30" s="12">
        <f t="shared" si="6"/>
        <v>0</v>
      </c>
      <c r="F30" s="12">
        <f t="shared" si="6"/>
        <v>0</v>
      </c>
      <c r="G30" s="12">
        <f t="shared" si="6"/>
        <v>0</v>
      </c>
      <c r="H30" s="12">
        <f t="shared" si="6"/>
        <v>0</v>
      </c>
      <c r="I30" s="12">
        <f t="shared" si="6"/>
        <v>0</v>
      </c>
      <c r="J30" s="12">
        <f t="shared" si="6"/>
        <v>0</v>
      </c>
      <c r="K30" s="12">
        <f t="shared" si="6"/>
        <v>0</v>
      </c>
      <c r="L30" s="12">
        <f t="shared" si="6"/>
        <v>0</v>
      </c>
      <c r="M30" s="12">
        <f t="shared" si="6"/>
        <v>0</v>
      </c>
      <c r="N30" s="12">
        <f t="shared" si="6"/>
        <v>0</v>
      </c>
      <c r="O30" s="12">
        <f t="shared" si="6"/>
        <v>0</v>
      </c>
      <c r="P30" s="12">
        <f t="shared" si="6"/>
        <v>0</v>
      </c>
      <c r="Q30" s="12">
        <f t="shared" si="6"/>
        <v>0</v>
      </c>
      <c r="R30" s="12">
        <f t="shared" si="6"/>
        <v>0</v>
      </c>
      <c r="S30" s="12">
        <f t="shared" si="6"/>
        <v>0</v>
      </c>
      <c r="T30" s="12">
        <f t="shared" si="6"/>
        <v>0</v>
      </c>
      <c r="U30" s="12">
        <f t="shared" si="6"/>
        <v>0</v>
      </c>
      <c r="V30" s="12">
        <f t="shared" si="6"/>
        <v>0</v>
      </c>
      <c r="W30" s="12">
        <f>W22+W28</f>
        <v>0</v>
      </c>
      <c r="X30" s="12">
        <f>X22+X28</f>
        <v>0</v>
      </c>
      <c r="Y30" s="12">
        <f>Y22+Y28</f>
        <v>0</v>
      </c>
      <c r="Z30" s="12">
        <f>Z22+Z28</f>
        <v>0</v>
      </c>
    </row>
    <row r="31" spans="1:3" s="33" customFormat="1" ht="15" thickBot="1">
      <c r="A31" s="54"/>
      <c r="C31" s="37"/>
    </row>
    <row r="32" spans="1:26" ht="14.25">
      <c r="A32" s="9" t="s">
        <v>32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18"/>
    </row>
    <row r="33" spans="1:26" ht="14.25">
      <c r="A33" s="29" t="s">
        <v>48</v>
      </c>
      <c r="B33" s="24">
        <f>Financiamiento!B7</f>
        <v>0</v>
      </c>
      <c r="C33" s="24">
        <f>Financiamiento!C7</f>
        <v>0</v>
      </c>
      <c r="D33" s="24">
        <f>Financiamiento!D7</f>
        <v>0</v>
      </c>
      <c r="E33" s="24">
        <f>Financiamiento!E7</f>
        <v>0</v>
      </c>
      <c r="F33" s="24">
        <f>Financiamiento!F7</f>
        <v>0</v>
      </c>
      <c r="G33" s="24">
        <f>Financiamiento!G7</f>
        <v>0</v>
      </c>
      <c r="H33" s="24">
        <f>Financiamiento!H7</f>
        <v>0</v>
      </c>
      <c r="I33" s="24">
        <f>Financiamiento!I7</f>
        <v>0</v>
      </c>
      <c r="J33" s="24">
        <f>Financiamiento!J7</f>
        <v>0</v>
      </c>
      <c r="K33" s="24">
        <f>Financiamiento!K7</f>
        <v>0</v>
      </c>
      <c r="L33" s="24">
        <f>Financiamiento!L7</f>
        <v>0</v>
      </c>
      <c r="M33" s="24">
        <f>Financiamiento!M7</f>
        <v>0</v>
      </c>
      <c r="N33" s="24">
        <f>Financiamiento!N7</f>
        <v>0</v>
      </c>
      <c r="O33" s="24">
        <f>Financiamiento!O7</f>
        <v>0</v>
      </c>
      <c r="P33" s="24">
        <f>Financiamiento!P7</f>
        <v>0</v>
      </c>
      <c r="Q33" s="24">
        <f>Financiamiento!Q7</f>
        <v>0</v>
      </c>
      <c r="R33" s="24">
        <f>Financiamiento!R7</f>
        <v>0</v>
      </c>
      <c r="S33" s="24">
        <f>Financiamiento!S7</f>
        <v>0</v>
      </c>
      <c r="T33" s="24">
        <f>Financiamiento!T7</f>
        <v>0</v>
      </c>
      <c r="U33" s="24">
        <f>Financiamiento!U7</f>
        <v>0</v>
      </c>
      <c r="V33" s="24">
        <f>Financiamiento!V7</f>
        <v>0</v>
      </c>
      <c r="W33" s="24">
        <f>Financiamiento!W7</f>
        <v>0</v>
      </c>
      <c r="X33" s="24">
        <f>Financiamiento!X7</f>
        <v>0</v>
      </c>
      <c r="Y33" s="24">
        <f>Financiamiento!Y7</f>
        <v>0</v>
      </c>
      <c r="Z33" s="67">
        <f>Financiamiento!Y7</f>
        <v>0</v>
      </c>
    </row>
    <row r="34" spans="1:26" ht="14.25">
      <c r="A34" s="29" t="s">
        <v>49</v>
      </c>
      <c r="B34" s="30">
        <f>-Financiamiento!B5</f>
        <v>0</v>
      </c>
      <c r="C34" s="30">
        <f>-Financiamiento!C5</f>
        <v>0</v>
      </c>
      <c r="D34" s="30">
        <f>-Financiamiento!D5</f>
        <v>0</v>
      </c>
      <c r="E34" s="30">
        <f>-Financiamiento!E5</f>
        <v>0</v>
      </c>
      <c r="F34" s="30">
        <f>-Financiamiento!F5</f>
        <v>0</v>
      </c>
      <c r="G34" s="30">
        <f>-Financiamiento!G5</f>
        <v>0</v>
      </c>
      <c r="H34" s="30">
        <f>-Financiamiento!H5</f>
        <v>0</v>
      </c>
      <c r="I34" s="30">
        <f>-Financiamiento!I5</f>
        <v>0</v>
      </c>
      <c r="J34" s="30">
        <f>-Financiamiento!J5</f>
        <v>0</v>
      </c>
      <c r="K34" s="30">
        <f>-Financiamiento!K5</f>
        <v>0</v>
      </c>
      <c r="L34" s="30">
        <f>-Financiamiento!L5</f>
        <v>0</v>
      </c>
      <c r="M34" s="30">
        <f>-Financiamiento!M5</f>
        <v>0</v>
      </c>
      <c r="N34" s="30">
        <f>-Financiamiento!N5</f>
        <v>0</v>
      </c>
      <c r="O34" s="30">
        <f>-Financiamiento!O5</f>
        <v>0</v>
      </c>
      <c r="P34" s="30">
        <f>-Financiamiento!P5</f>
        <v>0</v>
      </c>
      <c r="Q34" s="30">
        <f>-Financiamiento!Q5</f>
        <v>0</v>
      </c>
      <c r="R34" s="30">
        <f>-Financiamiento!R5</f>
        <v>0</v>
      </c>
      <c r="S34" s="30">
        <f>-Financiamiento!S5</f>
        <v>0</v>
      </c>
      <c r="T34" s="30">
        <f>-Financiamiento!T5</f>
        <v>0</v>
      </c>
      <c r="U34" s="30">
        <f>-Financiamiento!U5</f>
        <v>0</v>
      </c>
      <c r="V34" s="30">
        <f>-Financiamiento!V5</f>
        <v>0</v>
      </c>
      <c r="W34" s="30">
        <f>-Financiamiento!W5</f>
        <v>0</v>
      </c>
      <c r="X34" s="30">
        <f>-Financiamiento!X5</f>
        <v>0</v>
      </c>
      <c r="Y34" s="30">
        <f>-Financiamiento!Y5</f>
        <v>0</v>
      </c>
      <c r="Z34" s="68">
        <f>-Financiamiento!Y5</f>
        <v>0</v>
      </c>
    </row>
    <row r="35" spans="1:26" ht="14.25">
      <c r="A35" s="29" t="s">
        <v>11</v>
      </c>
      <c r="B35" s="16">
        <f>-Financiamiento!B4</f>
        <v>0</v>
      </c>
      <c r="C35" s="16">
        <f>-Financiamiento!C4</f>
        <v>0</v>
      </c>
      <c r="D35" s="16">
        <f>-Financiamiento!D4</f>
        <v>0</v>
      </c>
      <c r="E35" s="16">
        <f>-Financiamiento!E4</f>
        <v>0</v>
      </c>
      <c r="F35" s="16">
        <f>-Financiamiento!F4</f>
        <v>0</v>
      </c>
      <c r="G35" s="16">
        <f>-Financiamiento!G4</f>
        <v>0</v>
      </c>
      <c r="H35" s="16">
        <f>-Financiamiento!H4</f>
        <v>0</v>
      </c>
      <c r="I35" s="16">
        <f>-Financiamiento!I4</f>
        <v>0</v>
      </c>
      <c r="J35" s="16">
        <f>-Financiamiento!J4</f>
        <v>0</v>
      </c>
      <c r="K35" s="16">
        <f>-Financiamiento!K4</f>
        <v>0</v>
      </c>
      <c r="L35" s="16">
        <f>-Financiamiento!L4</f>
        <v>0</v>
      </c>
      <c r="M35" s="16">
        <f>-Financiamiento!M4</f>
        <v>0</v>
      </c>
      <c r="N35" s="16">
        <f>-Financiamiento!N4</f>
        <v>0</v>
      </c>
      <c r="O35" s="16">
        <f>-Financiamiento!O4</f>
        <v>0</v>
      </c>
      <c r="P35" s="16">
        <f>-Financiamiento!P4</f>
        <v>0</v>
      </c>
      <c r="Q35" s="16">
        <f>-Financiamiento!Q4</f>
        <v>0</v>
      </c>
      <c r="R35" s="16">
        <f>-Financiamiento!R4</f>
        <v>0</v>
      </c>
      <c r="S35" s="16">
        <f>-Financiamiento!S4</f>
        <v>0</v>
      </c>
      <c r="T35" s="16">
        <f>-Financiamiento!T4</f>
        <v>0</v>
      </c>
      <c r="U35" s="16">
        <f>-Financiamiento!U4</f>
        <v>0</v>
      </c>
      <c r="V35" s="16">
        <f>-Financiamiento!V4</f>
        <v>0</v>
      </c>
      <c r="W35" s="16">
        <f>-Financiamiento!W4</f>
        <v>0</v>
      </c>
      <c r="X35" s="16">
        <f>-Financiamiento!X4</f>
        <v>0</v>
      </c>
      <c r="Y35" s="16">
        <f>-Financiamiento!Y4</f>
        <v>0</v>
      </c>
      <c r="Z35" s="19">
        <f>-Financiamiento!Y4</f>
        <v>0</v>
      </c>
    </row>
    <row r="36" spans="1:26" ht="14.25">
      <c r="A36" s="31" t="s">
        <v>28</v>
      </c>
      <c r="B36" s="32">
        <f>Financiamiento!B8</f>
        <v>0</v>
      </c>
      <c r="C36" s="32">
        <f>Financiamiento!C8</f>
        <v>0</v>
      </c>
      <c r="D36" s="32">
        <f>Financiamiento!D8</f>
        <v>0</v>
      </c>
      <c r="E36" s="32">
        <f>Financiamiento!E8</f>
        <v>0</v>
      </c>
      <c r="F36" s="32">
        <f>Financiamiento!F8</f>
        <v>0</v>
      </c>
      <c r="G36" s="32">
        <f>Financiamiento!G8</f>
        <v>0</v>
      </c>
      <c r="H36" s="32">
        <f>Financiamiento!H8</f>
        <v>0</v>
      </c>
      <c r="I36" s="32">
        <f>Financiamiento!I8</f>
        <v>0</v>
      </c>
      <c r="J36" s="32">
        <f>Financiamiento!J8</f>
        <v>0</v>
      </c>
      <c r="K36" s="32">
        <f>Financiamiento!K8</f>
        <v>0</v>
      </c>
      <c r="L36" s="32">
        <f>Financiamiento!L8</f>
        <v>0</v>
      </c>
      <c r="M36" s="32">
        <f>Financiamiento!M8</f>
        <v>0</v>
      </c>
      <c r="N36" s="32">
        <f>Financiamiento!N8</f>
        <v>0</v>
      </c>
      <c r="O36" s="32">
        <f>Financiamiento!O8</f>
        <v>0</v>
      </c>
      <c r="P36" s="32">
        <f>Financiamiento!P8</f>
        <v>0</v>
      </c>
      <c r="Q36" s="32">
        <f>Financiamiento!Q8</f>
        <v>0</v>
      </c>
      <c r="R36" s="32">
        <f>Financiamiento!R8</f>
        <v>0</v>
      </c>
      <c r="S36" s="32">
        <f>Financiamiento!S8</f>
        <v>0</v>
      </c>
      <c r="T36" s="32">
        <f>Financiamiento!T8</f>
        <v>0</v>
      </c>
      <c r="U36" s="32">
        <f>Financiamiento!U8</f>
        <v>0</v>
      </c>
      <c r="V36" s="32">
        <f>Financiamiento!V8</f>
        <v>0</v>
      </c>
      <c r="W36" s="32">
        <f>Financiamiento!W8</f>
        <v>0</v>
      </c>
      <c r="X36" s="32">
        <f>Financiamiento!X8</f>
        <v>0</v>
      </c>
      <c r="Y36" s="32">
        <f>Financiamiento!Y8</f>
        <v>0</v>
      </c>
      <c r="Z36" s="19">
        <f>Financiamiento!Y8</f>
        <v>0</v>
      </c>
    </row>
    <row r="37" spans="1:26" ht="15" thickBot="1">
      <c r="A37" s="52" t="s">
        <v>47</v>
      </c>
      <c r="B37" s="53">
        <f>SUM(B33:B36)</f>
        <v>0</v>
      </c>
      <c r="C37" s="53">
        <f aca="true" t="shared" si="7" ref="C37:V37">SUM(C33:C36)</f>
        <v>0</v>
      </c>
      <c r="D37" s="53">
        <f t="shared" si="7"/>
        <v>0</v>
      </c>
      <c r="E37" s="53">
        <f t="shared" si="7"/>
        <v>0</v>
      </c>
      <c r="F37" s="53">
        <f t="shared" si="7"/>
        <v>0</v>
      </c>
      <c r="G37" s="53">
        <f t="shared" si="7"/>
        <v>0</v>
      </c>
      <c r="H37" s="53">
        <f t="shared" si="7"/>
        <v>0</v>
      </c>
      <c r="I37" s="53">
        <f t="shared" si="7"/>
        <v>0</v>
      </c>
      <c r="J37" s="53">
        <f t="shared" si="7"/>
        <v>0</v>
      </c>
      <c r="K37" s="53">
        <f t="shared" si="7"/>
        <v>0</v>
      </c>
      <c r="L37" s="53">
        <f t="shared" si="7"/>
        <v>0</v>
      </c>
      <c r="M37" s="53">
        <f t="shared" si="7"/>
        <v>0</v>
      </c>
      <c r="N37" s="53">
        <f t="shared" si="7"/>
        <v>0</v>
      </c>
      <c r="O37" s="53">
        <f t="shared" si="7"/>
        <v>0</v>
      </c>
      <c r="P37" s="53">
        <f t="shared" si="7"/>
        <v>0</v>
      </c>
      <c r="Q37" s="53">
        <f t="shared" si="7"/>
        <v>0</v>
      </c>
      <c r="R37" s="53">
        <f t="shared" si="7"/>
        <v>0</v>
      </c>
      <c r="S37" s="53">
        <f t="shared" si="7"/>
        <v>0</v>
      </c>
      <c r="T37" s="53">
        <f t="shared" si="7"/>
        <v>0</v>
      </c>
      <c r="U37" s="53">
        <f t="shared" si="7"/>
        <v>0</v>
      </c>
      <c r="V37" s="53">
        <f t="shared" si="7"/>
        <v>0</v>
      </c>
      <c r="W37" s="53">
        <f>SUM(W33:W36)</f>
        <v>0</v>
      </c>
      <c r="X37" s="53">
        <f>SUM(X33:X36)</f>
        <v>0</v>
      </c>
      <c r="Y37" s="53">
        <f>SUM(Y33:Y36)</f>
        <v>0</v>
      </c>
      <c r="Z37" s="69">
        <f>SUM(Z33:Z36)</f>
        <v>0</v>
      </c>
    </row>
    <row r="38" spans="1:3" s="33" customFormat="1" ht="14.25">
      <c r="A38" s="38"/>
      <c r="C38" s="35"/>
    </row>
    <row r="39" spans="1:26" ht="14.25">
      <c r="A39" s="23" t="s">
        <v>45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3" s="33" customFormat="1" ht="14.25">
      <c r="A40" s="38"/>
      <c r="C40" s="35"/>
    </row>
    <row r="41" spans="1:26" ht="14.25">
      <c r="A41" s="29" t="s">
        <v>1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="33" customFormat="1" ht="15" thickBot="1"/>
    <row r="43" spans="1:26" s="27" customFormat="1" ht="15.75" thickBot="1">
      <c r="A43" s="11" t="s">
        <v>2</v>
      </c>
      <c r="B43" s="12">
        <f>B18+B28+B37+B39+B41</f>
        <v>0</v>
      </c>
      <c r="C43" s="12">
        <f aca="true" t="shared" si="8" ref="C43:Z43">C18+C28+C37+C39+C41</f>
        <v>0</v>
      </c>
      <c r="D43" s="12">
        <f t="shared" si="8"/>
        <v>0</v>
      </c>
      <c r="E43" s="12">
        <f t="shared" si="8"/>
        <v>0</v>
      </c>
      <c r="F43" s="12">
        <f t="shared" si="8"/>
        <v>0</v>
      </c>
      <c r="G43" s="12">
        <f t="shared" si="8"/>
        <v>0</v>
      </c>
      <c r="H43" s="12">
        <f t="shared" si="8"/>
        <v>0</v>
      </c>
      <c r="I43" s="12">
        <f t="shared" si="8"/>
        <v>0</v>
      </c>
      <c r="J43" s="12">
        <f t="shared" si="8"/>
        <v>0</v>
      </c>
      <c r="K43" s="12">
        <f t="shared" si="8"/>
        <v>0</v>
      </c>
      <c r="L43" s="12">
        <f t="shared" si="8"/>
        <v>0</v>
      </c>
      <c r="M43" s="12">
        <f t="shared" si="8"/>
        <v>0</v>
      </c>
      <c r="N43" s="12">
        <f t="shared" si="8"/>
        <v>0</v>
      </c>
      <c r="O43" s="12">
        <f t="shared" si="8"/>
        <v>0</v>
      </c>
      <c r="P43" s="12">
        <f t="shared" si="8"/>
        <v>0</v>
      </c>
      <c r="Q43" s="12">
        <f t="shared" si="8"/>
        <v>0</v>
      </c>
      <c r="R43" s="12">
        <f t="shared" si="8"/>
        <v>0</v>
      </c>
      <c r="S43" s="12">
        <f t="shared" si="8"/>
        <v>0</v>
      </c>
      <c r="T43" s="12">
        <f t="shared" si="8"/>
        <v>0</v>
      </c>
      <c r="U43" s="12">
        <f t="shared" si="8"/>
        <v>0</v>
      </c>
      <c r="V43" s="12">
        <f t="shared" si="8"/>
        <v>0</v>
      </c>
      <c r="W43" s="12">
        <f t="shared" si="8"/>
        <v>0</v>
      </c>
      <c r="X43" s="12">
        <f t="shared" si="8"/>
        <v>0</v>
      </c>
      <c r="Y43" s="12">
        <f>Y18+Y28+Y37+Y39+Y41</f>
        <v>0</v>
      </c>
      <c r="Z43" s="12">
        <f t="shared" si="8"/>
        <v>0</v>
      </c>
    </row>
    <row r="44" s="33" customFormat="1" ht="15" thickBot="1"/>
    <row r="45" spans="1:26" ht="15.75" thickBot="1">
      <c r="A45" s="11" t="s">
        <v>24</v>
      </c>
      <c r="B45" s="12">
        <f>IF(Financiamiento!B3&gt;0,(B9+B15+B39)/(-B35-B34),"")</f>
      </c>
      <c r="C45" s="12">
        <f>IF(Financiamiento!C3&gt;0,(C9+C15+C39)/(-C35-C34),"")</f>
      </c>
      <c r="D45" s="12">
        <f>IF(Financiamiento!D3&gt;0,(D9+D15+D39)/(-D35-D34),"")</f>
      </c>
      <c r="E45" s="12">
        <f>IF(Financiamiento!E3&gt;0,(E9+E15+E39)/(-E35-E34),"")</f>
      </c>
      <c r="F45" s="12">
        <f>IF(Financiamiento!F3&gt;0,(F9+F15+F39)/(-F35-F34),"")</f>
      </c>
      <c r="G45" s="12">
        <f>IF(Financiamiento!G3&gt;0,(G9+G15+G39)/(-G35-G34),"")</f>
      </c>
      <c r="H45" s="12">
        <f>IF(Financiamiento!H3&gt;0,(H9+H15+H39)/(-H35-H34),"")</f>
      </c>
      <c r="I45" s="12">
        <f>IF(Financiamiento!I3&gt;0,(I9+I15+I39)/(-I35-I34),"")</f>
      </c>
      <c r="J45" s="12">
        <f>IF(Financiamiento!J3&gt;0,(J9+J15+J39)/(-J35-J34),"")</f>
      </c>
      <c r="K45" s="12">
        <f>IF(Financiamiento!K3&gt;0,(K9+K15+K39)/(-K35-K34),"")</f>
      </c>
      <c r="L45" s="12">
        <f>IF(Financiamiento!L3&gt;0,(L9+L15+L39)/(-L35-L34),"")</f>
      </c>
      <c r="M45" s="12">
        <f>IF(Financiamiento!M3&gt;0,(M9+M15+M39)/(-M35-M34),"")</f>
      </c>
      <c r="N45" s="12">
        <f>IF(Financiamiento!N3&gt;0,(N9+N15+N39)/(-N35-N34),"")</f>
      </c>
      <c r="O45" s="12">
        <f>IF(Financiamiento!O3&gt;0,(O9+O15+O39)/(-O35-O34),"")</f>
      </c>
      <c r="P45" s="12">
        <f>IF(Financiamiento!P3&gt;0,(P9+P15+P39)/(-P35-P34),"")</f>
      </c>
      <c r="Q45" s="12">
        <f>IF(Financiamiento!Q3&gt;0,(Q9+Q15+Q39)/(-Q35-Q34),"")</f>
      </c>
      <c r="R45" s="12">
        <f>IF(Financiamiento!R3&gt;0,(R9+R15+R39)/(-R35-R34),"")</f>
      </c>
      <c r="S45" s="12">
        <f>IF(Financiamiento!S3&gt;0,(S9+S15+S39)/(-S35-S34),"")</f>
      </c>
      <c r="T45" s="12">
        <f>IF(Financiamiento!T3&gt;0,(T9+T15+T39)/(-T35-T34),"")</f>
      </c>
      <c r="U45" s="12">
        <f>IF(Financiamiento!U3&gt;0,(U9+U15+U39)/(-U35-U34),"")</f>
      </c>
      <c r="V45" s="12">
        <f>IF(Financiamiento!V3&gt;0,(V9+V15+V39)/(-V35-V34),"")</f>
      </c>
      <c r="W45" s="12">
        <f>IF(Financiamiento!W3&gt;0,(W9+W15+W39)/(-W35-W34),"")</f>
      </c>
      <c r="X45" s="12">
        <f>IF(Financiamiento!X3&gt;0,(X9+X15+X39)/(-X35-X34),"")</f>
      </c>
      <c r="Y45" s="12">
        <f>IF(Financiamiento!Y3&gt;0,(Y9+Y15+Y39)/(-Y35-Y34),"")</f>
      </c>
      <c r="Z45" s="12">
        <f>IF(Financiamiento!Y3&gt;0,(Z9+Z15+Z39)/(-Z35-Z34),"")</f>
      </c>
    </row>
    <row r="46" s="33" customFormat="1" ht="14.25"/>
    <row r="47" s="33" customFormat="1" ht="14.25"/>
    <row r="48" s="33" customFormat="1" ht="15" thickBot="1"/>
    <row r="49" spans="1:2" ht="15.75" thickBot="1">
      <c r="A49" s="11" t="s">
        <v>15</v>
      </c>
      <c r="B49" s="13" t="e">
        <f>(1+IRR(B30:Z30))^2-1</f>
        <v>#NUM!</v>
      </c>
    </row>
    <row r="50" spans="1:2" ht="15.75" thickBot="1">
      <c r="A50" s="11" t="s">
        <v>16</v>
      </c>
      <c r="B50" s="13" t="e">
        <f>(1+IRR(B43:Z43))^2-1</f>
        <v>#NUM!</v>
      </c>
    </row>
    <row r="51" spans="1:2" ht="15.75" thickBot="1">
      <c r="A51" s="11" t="s">
        <v>25</v>
      </c>
      <c r="B51" s="13">
        <f>MIN(B45:Z45)</f>
        <v>0</v>
      </c>
    </row>
    <row r="52" spans="1:2" ht="15.75" thickBot="1">
      <c r="A52" s="11" t="s">
        <v>26</v>
      </c>
      <c r="B52" s="13" t="e">
        <f>AVERAGE(B45:Z45)</f>
        <v>#DIV/0!</v>
      </c>
    </row>
    <row r="53" spans="1:2" ht="15.75" thickBot="1">
      <c r="A53" s="11" t="s">
        <v>27</v>
      </c>
      <c r="B53" s="13" t="e">
        <f>(SUM(B28:Z28)-SUM(B33:Z33))/SUM(B28:Z28)</f>
        <v>#DIV/0!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31">
      <selection activeCell="B45" sqref="B45"/>
    </sheetView>
  </sheetViews>
  <sheetFormatPr defaultColWidth="11.421875" defaultRowHeight="15"/>
  <cols>
    <col min="1" max="1" width="65.00390625" style="0" customWidth="1"/>
  </cols>
  <sheetData>
    <row r="1" spans="1:26" ht="15" thickBot="1">
      <c r="A1" s="15" t="s">
        <v>34</v>
      </c>
      <c r="B1" s="14" t="s">
        <v>57</v>
      </c>
      <c r="C1" s="14" t="s">
        <v>58</v>
      </c>
      <c r="D1" s="14" t="s">
        <v>59</v>
      </c>
      <c r="E1" s="14" t="s">
        <v>60</v>
      </c>
      <c r="F1" s="14" t="s">
        <v>61</v>
      </c>
      <c r="G1" s="14" t="s">
        <v>62</v>
      </c>
      <c r="H1" s="14" t="s">
        <v>63</v>
      </c>
      <c r="I1" s="14" t="s">
        <v>64</v>
      </c>
      <c r="J1" s="14" t="s">
        <v>65</v>
      </c>
      <c r="K1" s="14" t="s">
        <v>66</v>
      </c>
      <c r="L1" s="14" t="s">
        <v>67</v>
      </c>
      <c r="M1" s="14" t="s">
        <v>68</v>
      </c>
      <c r="N1" s="14" t="s">
        <v>69</v>
      </c>
      <c r="O1" s="14" t="s">
        <v>70</v>
      </c>
      <c r="P1" s="14" t="s">
        <v>71</v>
      </c>
      <c r="Q1" s="14" t="s">
        <v>72</v>
      </c>
      <c r="R1" s="14" t="s">
        <v>73</v>
      </c>
      <c r="S1" s="14" t="s">
        <v>74</v>
      </c>
      <c r="T1" s="14" t="s">
        <v>75</v>
      </c>
      <c r="U1" s="14" t="s">
        <v>76</v>
      </c>
      <c r="V1" s="14" t="s">
        <v>77</v>
      </c>
      <c r="W1" s="14" t="s">
        <v>78</v>
      </c>
      <c r="X1" s="14" t="s">
        <v>79</v>
      </c>
      <c r="Y1" s="14" t="s">
        <v>80</v>
      </c>
      <c r="Z1" s="14" t="s">
        <v>90</v>
      </c>
    </row>
    <row r="2" spans="1:26" ht="15">
      <c r="A2" s="113" t="s">
        <v>113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5" thickBot="1">
      <c r="A3" s="1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4.25">
      <c r="A4" s="79" t="s">
        <v>96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/>
    </row>
    <row r="5" spans="1:26" ht="14.25">
      <c r="A5" s="112" t="s">
        <v>91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2"/>
    </row>
    <row r="6" spans="1:26" ht="14.25">
      <c r="A6" s="3" t="s">
        <v>92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73"/>
    </row>
    <row r="7" spans="1:26" ht="14.25">
      <c r="A7" s="3" t="s">
        <v>93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73"/>
    </row>
    <row r="8" spans="1:26" ht="14.25">
      <c r="A8" s="3" t="s">
        <v>94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73"/>
    </row>
    <row r="9" spans="1:26" ht="14.25">
      <c r="A9" s="3" t="s">
        <v>52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73"/>
    </row>
    <row r="10" spans="1:26" ht="14.25">
      <c r="A10" s="3" t="s">
        <v>95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73"/>
    </row>
    <row r="11" spans="1:26" s="82" customFormat="1" ht="14.25">
      <c r="A11" s="74" t="s">
        <v>111</v>
      </c>
      <c r="B11" s="7">
        <f>SUM(B6:B10)+B4</f>
        <v>0</v>
      </c>
      <c r="C11" s="7">
        <f aca="true" t="shared" si="0" ref="C11:R11">SUM(C6:C10)+C4</f>
        <v>0</v>
      </c>
      <c r="D11" s="7">
        <f t="shared" si="0"/>
        <v>0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7">
        <f t="shared" si="0"/>
        <v>0</v>
      </c>
      <c r="L11" s="7">
        <f t="shared" si="0"/>
        <v>0</v>
      </c>
      <c r="M11" s="7">
        <f t="shared" si="0"/>
        <v>0</v>
      </c>
      <c r="N11" s="7">
        <f t="shared" si="0"/>
        <v>0</v>
      </c>
      <c r="O11" s="7">
        <f t="shared" si="0"/>
        <v>0</v>
      </c>
      <c r="P11" s="7">
        <f t="shared" si="0"/>
        <v>0</v>
      </c>
      <c r="Q11" s="7">
        <f t="shared" si="0"/>
        <v>0</v>
      </c>
      <c r="R11" s="7">
        <f t="shared" si="0"/>
        <v>0</v>
      </c>
      <c r="S11" s="7">
        <f aca="true" t="shared" si="1" ref="S11:Z11">SUM(S6:S10)+S4</f>
        <v>0</v>
      </c>
      <c r="T11" s="7">
        <f t="shared" si="1"/>
        <v>0</v>
      </c>
      <c r="U11" s="7">
        <f t="shared" si="1"/>
        <v>0</v>
      </c>
      <c r="V11" s="7">
        <f t="shared" si="1"/>
        <v>0</v>
      </c>
      <c r="W11" s="7">
        <f t="shared" si="1"/>
        <v>0</v>
      </c>
      <c r="X11" s="7">
        <f t="shared" si="1"/>
        <v>0</v>
      </c>
      <c r="Y11" s="7">
        <f>SUM(Y6:Y10)+Y4</f>
        <v>0</v>
      </c>
      <c r="Z11" s="108">
        <f t="shared" si="1"/>
        <v>0</v>
      </c>
    </row>
    <row r="12" spans="1:26" ht="14.25">
      <c r="A12" s="74"/>
      <c r="B12" s="7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Z12" s="76"/>
    </row>
    <row r="13" spans="1:26" ht="14.25">
      <c r="A13" s="3" t="s">
        <v>97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73"/>
    </row>
    <row r="14" spans="1:26" ht="14.25">
      <c r="A14" s="3" t="s">
        <v>98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73"/>
    </row>
    <row r="15" spans="1:26" ht="14.25">
      <c r="A15" s="3" t="s">
        <v>99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73"/>
    </row>
    <row r="16" spans="1:26" ht="14.25">
      <c r="A16" s="28" t="s">
        <v>109</v>
      </c>
      <c r="B16" s="77">
        <f>B11+B13+B14+B15</f>
        <v>0</v>
      </c>
      <c r="C16" s="77">
        <f aca="true" t="shared" si="2" ref="C16:Z16">C11+C13+C14+C15</f>
        <v>0</v>
      </c>
      <c r="D16" s="77">
        <f t="shared" si="2"/>
        <v>0</v>
      </c>
      <c r="E16" s="77">
        <f t="shared" si="2"/>
        <v>0</v>
      </c>
      <c r="F16" s="77">
        <f t="shared" si="2"/>
        <v>0</v>
      </c>
      <c r="G16" s="77">
        <f t="shared" si="2"/>
        <v>0</v>
      </c>
      <c r="H16" s="77">
        <f t="shared" si="2"/>
        <v>0</v>
      </c>
      <c r="I16" s="77">
        <f t="shared" si="2"/>
        <v>0</v>
      </c>
      <c r="J16" s="77">
        <f t="shared" si="2"/>
        <v>0</v>
      </c>
      <c r="K16" s="77">
        <f t="shared" si="2"/>
        <v>0</v>
      </c>
      <c r="L16" s="77">
        <f t="shared" si="2"/>
        <v>0</v>
      </c>
      <c r="M16" s="77">
        <f t="shared" si="2"/>
        <v>0</v>
      </c>
      <c r="N16" s="77">
        <f t="shared" si="2"/>
        <v>0</v>
      </c>
      <c r="O16" s="77">
        <f t="shared" si="2"/>
        <v>0</v>
      </c>
      <c r="P16" s="77">
        <f t="shared" si="2"/>
        <v>0</v>
      </c>
      <c r="Q16" s="77">
        <f t="shared" si="2"/>
        <v>0</v>
      </c>
      <c r="R16" s="77">
        <f t="shared" si="2"/>
        <v>0</v>
      </c>
      <c r="S16" s="77">
        <f t="shared" si="2"/>
        <v>0</v>
      </c>
      <c r="T16" s="77">
        <f t="shared" si="2"/>
        <v>0</v>
      </c>
      <c r="U16" s="77">
        <f t="shared" si="2"/>
        <v>0</v>
      </c>
      <c r="V16" s="77">
        <f t="shared" si="2"/>
        <v>0</v>
      </c>
      <c r="W16" s="77">
        <f t="shared" si="2"/>
        <v>0</v>
      </c>
      <c r="X16" s="77">
        <f t="shared" si="2"/>
        <v>0</v>
      </c>
      <c r="Y16" s="77">
        <f t="shared" si="2"/>
        <v>0</v>
      </c>
      <c r="Z16" s="108">
        <f t="shared" si="2"/>
        <v>0</v>
      </c>
    </row>
    <row r="17" spans="1:26" ht="15" thickBot="1">
      <c r="A17" s="110"/>
      <c r="B17" s="110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108"/>
    </row>
    <row r="18" spans="1:26" ht="14.25">
      <c r="A18" s="79" t="s">
        <v>100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1"/>
    </row>
    <row r="19" spans="1:26" ht="14.25">
      <c r="A19" s="112" t="s">
        <v>101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2"/>
    </row>
    <row r="20" spans="1:26" ht="14.25">
      <c r="A20" s="3" t="s">
        <v>102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73"/>
    </row>
    <row r="21" spans="1:26" ht="14.25">
      <c r="A21" s="3" t="s">
        <v>103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73"/>
    </row>
    <row r="22" spans="1:26" ht="14.25">
      <c r="A22" s="3" t="s">
        <v>104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73"/>
    </row>
    <row r="23" spans="1:26" ht="14.25">
      <c r="A23" s="3" t="s">
        <v>52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73"/>
    </row>
    <row r="24" spans="1:26" ht="14.25">
      <c r="A24" s="3" t="s">
        <v>105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73"/>
    </row>
    <row r="25" spans="1:26" s="82" customFormat="1" ht="14.25">
      <c r="A25" s="74" t="s">
        <v>112</v>
      </c>
      <c r="B25" s="7">
        <f>SUM(B20:B24)+B18</f>
        <v>0</v>
      </c>
      <c r="C25" s="7">
        <f aca="true" t="shared" si="3" ref="C25:X25">SUM(C20:C24)+C18</f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 t="shared" si="3"/>
        <v>0</v>
      </c>
      <c r="O25" s="7">
        <f t="shared" si="3"/>
        <v>0</v>
      </c>
      <c r="P25" s="7">
        <f t="shared" si="3"/>
        <v>0</v>
      </c>
      <c r="Q25" s="7">
        <f t="shared" si="3"/>
        <v>0</v>
      </c>
      <c r="R25" s="7">
        <f t="shared" si="3"/>
        <v>0</v>
      </c>
      <c r="S25" s="7">
        <f t="shared" si="3"/>
        <v>0</v>
      </c>
      <c r="T25" s="7">
        <f t="shared" si="3"/>
        <v>0</v>
      </c>
      <c r="U25" s="7">
        <f t="shared" si="3"/>
        <v>0</v>
      </c>
      <c r="V25" s="7">
        <f t="shared" si="3"/>
        <v>0</v>
      </c>
      <c r="W25" s="7">
        <f t="shared" si="3"/>
        <v>0</v>
      </c>
      <c r="X25" s="7">
        <f t="shared" si="3"/>
        <v>0</v>
      </c>
      <c r="Y25" s="7">
        <f>SUM(Y20:Y24)+Y18</f>
        <v>0</v>
      </c>
      <c r="Z25" s="108">
        <f>SUM(Z20:Z24)+Z18</f>
        <v>0</v>
      </c>
    </row>
    <row r="26" spans="1:26" ht="14.25">
      <c r="A26" s="74"/>
      <c r="B26" s="7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Z26" s="76"/>
    </row>
    <row r="27" spans="1:26" ht="14.25">
      <c r="A27" s="3" t="s">
        <v>106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73"/>
    </row>
    <row r="28" spans="1:26" ht="14.25">
      <c r="A28" s="3" t="s">
        <v>107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73"/>
    </row>
    <row r="29" spans="1:26" ht="14.25">
      <c r="A29" s="3" t="s">
        <v>108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73"/>
    </row>
    <row r="30" spans="1:26" ht="15" thickBot="1">
      <c r="A30" s="28" t="s">
        <v>110</v>
      </c>
      <c r="B30" s="77">
        <f>B25+B27+B28+B29</f>
        <v>0</v>
      </c>
      <c r="C30" s="77">
        <f aca="true" t="shared" si="4" ref="C30:Z30">C25+C27+C28+C29</f>
        <v>0</v>
      </c>
      <c r="D30" s="77">
        <f t="shared" si="4"/>
        <v>0</v>
      </c>
      <c r="E30" s="77">
        <f t="shared" si="4"/>
        <v>0</v>
      </c>
      <c r="F30" s="77">
        <f t="shared" si="4"/>
        <v>0</v>
      </c>
      <c r="G30" s="77">
        <f t="shared" si="4"/>
        <v>0</v>
      </c>
      <c r="H30" s="77">
        <f t="shared" si="4"/>
        <v>0</v>
      </c>
      <c r="I30" s="77">
        <f t="shared" si="4"/>
        <v>0</v>
      </c>
      <c r="J30" s="77">
        <f t="shared" si="4"/>
        <v>0</v>
      </c>
      <c r="K30" s="77">
        <f t="shared" si="4"/>
        <v>0</v>
      </c>
      <c r="L30" s="77">
        <f t="shared" si="4"/>
        <v>0</v>
      </c>
      <c r="M30" s="77">
        <f t="shared" si="4"/>
        <v>0</v>
      </c>
      <c r="N30" s="77">
        <f t="shared" si="4"/>
        <v>0</v>
      </c>
      <c r="O30" s="77">
        <f t="shared" si="4"/>
        <v>0</v>
      </c>
      <c r="P30" s="77">
        <f t="shared" si="4"/>
        <v>0</v>
      </c>
      <c r="Q30" s="77">
        <f t="shared" si="4"/>
        <v>0</v>
      </c>
      <c r="R30" s="77">
        <f t="shared" si="4"/>
        <v>0</v>
      </c>
      <c r="S30" s="77">
        <f t="shared" si="4"/>
        <v>0</v>
      </c>
      <c r="T30" s="77">
        <f t="shared" si="4"/>
        <v>0</v>
      </c>
      <c r="U30" s="77">
        <f t="shared" si="4"/>
        <v>0</v>
      </c>
      <c r="V30" s="77">
        <f t="shared" si="4"/>
        <v>0</v>
      </c>
      <c r="W30" s="77">
        <f t="shared" si="4"/>
        <v>0</v>
      </c>
      <c r="X30" s="77">
        <f t="shared" si="4"/>
        <v>0</v>
      </c>
      <c r="Y30" s="77">
        <f t="shared" si="4"/>
        <v>0</v>
      </c>
      <c r="Z30" s="108">
        <f t="shared" si="4"/>
        <v>0</v>
      </c>
    </row>
    <row r="31" spans="1:26" ht="15" thickBot="1">
      <c r="A31" s="115" t="s">
        <v>55</v>
      </c>
      <c r="B31" s="116">
        <f>B30+B16</f>
        <v>0</v>
      </c>
      <c r="C31" s="116">
        <f aca="true" t="shared" si="5" ref="C31:Z31">SUM(C13:C15)+C11</f>
        <v>0</v>
      </c>
      <c r="D31" s="116">
        <f t="shared" si="5"/>
        <v>0</v>
      </c>
      <c r="E31" s="116">
        <f t="shared" si="5"/>
        <v>0</v>
      </c>
      <c r="F31" s="116">
        <f t="shared" si="5"/>
        <v>0</v>
      </c>
      <c r="G31" s="116">
        <f t="shared" si="5"/>
        <v>0</v>
      </c>
      <c r="H31" s="116">
        <f t="shared" si="5"/>
        <v>0</v>
      </c>
      <c r="I31" s="116">
        <f t="shared" si="5"/>
        <v>0</v>
      </c>
      <c r="J31" s="116">
        <f t="shared" si="5"/>
        <v>0</v>
      </c>
      <c r="K31" s="116">
        <f t="shared" si="5"/>
        <v>0</v>
      </c>
      <c r="L31" s="116">
        <f t="shared" si="5"/>
        <v>0</v>
      </c>
      <c r="M31" s="116">
        <f t="shared" si="5"/>
        <v>0</v>
      </c>
      <c r="N31" s="116">
        <f t="shared" si="5"/>
        <v>0</v>
      </c>
      <c r="O31" s="116">
        <f t="shared" si="5"/>
        <v>0</v>
      </c>
      <c r="P31" s="116">
        <f t="shared" si="5"/>
        <v>0</v>
      </c>
      <c r="Q31" s="116">
        <f t="shared" si="5"/>
        <v>0</v>
      </c>
      <c r="R31" s="116">
        <f t="shared" si="5"/>
        <v>0</v>
      </c>
      <c r="S31" s="116">
        <f t="shared" si="5"/>
        <v>0</v>
      </c>
      <c r="T31" s="116">
        <f t="shared" si="5"/>
        <v>0</v>
      </c>
      <c r="U31" s="116">
        <f t="shared" si="5"/>
        <v>0</v>
      </c>
      <c r="V31" s="116">
        <f t="shared" si="5"/>
        <v>0</v>
      </c>
      <c r="W31" s="116">
        <f t="shared" si="5"/>
        <v>0</v>
      </c>
      <c r="X31" s="116">
        <f t="shared" si="5"/>
        <v>0</v>
      </c>
      <c r="Y31" s="116">
        <f t="shared" si="5"/>
        <v>0</v>
      </c>
      <c r="Z31" s="117">
        <f t="shared" si="5"/>
        <v>0</v>
      </c>
    </row>
    <row r="32" spans="1:26" ht="14.25">
      <c r="A32" s="110"/>
      <c r="B32" s="110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</row>
    <row r="33" ht="15" thickBot="1">
      <c r="B33" s="83"/>
    </row>
    <row r="34" spans="1:26" ht="14.25">
      <c r="A34" s="70" t="s">
        <v>20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18"/>
    </row>
    <row r="35" spans="1:26" ht="14.25">
      <c r="A35" s="3" t="s">
        <v>92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73"/>
    </row>
    <row r="36" spans="1:26" ht="14.25">
      <c r="A36" s="3" t="s">
        <v>93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73"/>
    </row>
    <row r="37" spans="1:26" ht="14.25">
      <c r="A37" s="3" t="s">
        <v>94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73"/>
    </row>
    <row r="38" spans="1:26" ht="14.25">
      <c r="A38" s="3" t="s">
        <v>52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73"/>
    </row>
    <row r="39" spans="1:26" ht="14.25">
      <c r="A39" s="3" t="s">
        <v>95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73"/>
    </row>
    <row r="40" spans="1:26" ht="14.25">
      <c r="A40" s="3" t="s">
        <v>102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73"/>
    </row>
    <row r="41" spans="1:26" ht="14.25">
      <c r="A41" s="3" t="s">
        <v>103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73"/>
    </row>
    <row r="42" spans="1:26" ht="14.25">
      <c r="A42" s="3" t="s">
        <v>104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73"/>
    </row>
    <row r="43" spans="1:26" ht="14.25">
      <c r="A43" s="3" t="s">
        <v>52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73"/>
    </row>
    <row r="44" spans="1:26" ht="14.25">
      <c r="A44" s="3" t="s">
        <v>105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73"/>
    </row>
    <row r="45" spans="1:26" ht="15" thickBot="1">
      <c r="A45" s="78" t="s">
        <v>21</v>
      </c>
      <c r="B45" s="5">
        <f>SUM(B35:B44)</f>
        <v>0</v>
      </c>
      <c r="C45" s="5">
        <f aca="true" t="shared" si="6" ref="C45:Z45">SUM(C35:C44)</f>
        <v>0</v>
      </c>
      <c r="D45" s="5">
        <f t="shared" si="6"/>
        <v>0</v>
      </c>
      <c r="E45" s="5">
        <f t="shared" si="6"/>
        <v>0</v>
      </c>
      <c r="F45" s="5">
        <f t="shared" si="6"/>
        <v>0</v>
      </c>
      <c r="G45" s="5">
        <f t="shared" si="6"/>
        <v>0</v>
      </c>
      <c r="H45" s="5">
        <f t="shared" si="6"/>
        <v>0</v>
      </c>
      <c r="I45" s="5">
        <f t="shared" si="6"/>
        <v>0</v>
      </c>
      <c r="J45" s="5">
        <f t="shared" si="6"/>
        <v>0</v>
      </c>
      <c r="K45" s="5">
        <f t="shared" si="6"/>
        <v>0</v>
      </c>
      <c r="L45" s="5">
        <f t="shared" si="6"/>
        <v>0</v>
      </c>
      <c r="M45" s="5">
        <f t="shared" si="6"/>
        <v>0</v>
      </c>
      <c r="N45" s="5">
        <f t="shared" si="6"/>
        <v>0</v>
      </c>
      <c r="O45" s="5">
        <f t="shared" si="6"/>
        <v>0</v>
      </c>
      <c r="P45" s="5">
        <f t="shared" si="6"/>
        <v>0</v>
      </c>
      <c r="Q45" s="5">
        <f t="shared" si="6"/>
        <v>0</v>
      </c>
      <c r="R45" s="5">
        <f t="shared" si="6"/>
        <v>0</v>
      </c>
      <c r="S45" s="5">
        <f t="shared" si="6"/>
        <v>0</v>
      </c>
      <c r="T45" s="5">
        <f t="shared" si="6"/>
        <v>0</v>
      </c>
      <c r="U45" s="5">
        <f t="shared" si="6"/>
        <v>0</v>
      </c>
      <c r="V45" s="5">
        <f t="shared" si="6"/>
        <v>0</v>
      </c>
      <c r="W45" s="5">
        <f t="shared" si="6"/>
        <v>0</v>
      </c>
      <c r="X45" s="5">
        <f t="shared" si="6"/>
        <v>0</v>
      </c>
      <c r="Y45" s="5">
        <f t="shared" si="6"/>
        <v>0</v>
      </c>
      <c r="Z45" s="109">
        <f t="shared" si="6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H40"/>
  <sheetViews>
    <sheetView zoomScalePageLayoutView="0" workbookViewId="0" topLeftCell="A19">
      <selection activeCell="A12" sqref="A12"/>
    </sheetView>
  </sheetViews>
  <sheetFormatPr defaultColWidth="11.421875" defaultRowHeight="15"/>
  <cols>
    <col min="1" max="1" width="23.7109375" style="4" bestFit="1" customWidth="1"/>
  </cols>
  <sheetData>
    <row r="1" spans="1:26" ht="15" thickBot="1">
      <c r="A1" s="4" t="s">
        <v>56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</row>
    <row r="2" s="2" customFormat="1" ht="14.25">
      <c r="A2" s="8" t="s">
        <v>7</v>
      </c>
    </row>
    <row r="3" spans="1:26" s="4" customFormat="1" ht="14.25">
      <c r="A3" s="3" t="s">
        <v>3</v>
      </c>
      <c r="B3" s="59">
        <f>+B14+B24+B34</f>
        <v>0</v>
      </c>
      <c r="C3" s="59">
        <f aca="true" t="shared" si="0" ref="C3:U3">+C14+C24+C34</f>
        <v>0</v>
      </c>
      <c r="D3" s="59">
        <f t="shared" si="0"/>
        <v>0</v>
      </c>
      <c r="E3" s="59">
        <f t="shared" si="0"/>
        <v>0</v>
      </c>
      <c r="F3" s="59">
        <f t="shared" si="0"/>
        <v>0</v>
      </c>
      <c r="G3" s="59">
        <f t="shared" si="0"/>
        <v>0</v>
      </c>
      <c r="H3" s="59">
        <f t="shared" si="0"/>
        <v>0</v>
      </c>
      <c r="I3" s="59">
        <f t="shared" si="0"/>
        <v>0</v>
      </c>
      <c r="J3" s="59">
        <f t="shared" si="0"/>
        <v>0</v>
      </c>
      <c r="K3" s="59">
        <f t="shared" si="0"/>
        <v>0</v>
      </c>
      <c r="L3" s="59">
        <f t="shared" si="0"/>
        <v>0</v>
      </c>
      <c r="M3" s="59">
        <f t="shared" si="0"/>
        <v>0</v>
      </c>
      <c r="N3" s="59">
        <f t="shared" si="0"/>
        <v>0</v>
      </c>
      <c r="O3" s="59">
        <f t="shared" si="0"/>
        <v>0</v>
      </c>
      <c r="P3" s="59">
        <f t="shared" si="0"/>
        <v>0</v>
      </c>
      <c r="Q3" s="59">
        <f t="shared" si="0"/>
        <v>0</v>
      </c>
      <c r="R3" s="59">
        <f t="shared" si="0"/>
        <v>0</v>
      </c>
      <c r="S3" s="59">
        <f t="shared" si="0"/>
        <v>0</v>
      </c>
      <c r="T3" s="59">
        <f t="shared" si="0"/>
        <v>0</v>
      </c>
      <c r="U3" s="59">
        <f t="shared" si="0"/>
        <v>0</v>
      </c>
      <c r="V3" s="59">
        <f aca="true" t="shared" si="1" ref="V3:Y6">+V14+V24+V34</f>
        <v>0</v>
      </c>
      <c r="W3" s="59">
        <f t="shared" si="1"/>
        <v>0</v>
      </c>
      <c r="X3" s="59">
        <f t="shared" si="1"/>
        <v>0</v>
      </c>
      <c r="Y3" s="59">
        <f t="shared" si="1"/>
        <v>0</v>
      </c>
      <c r="Z3" s="59">
        <f>+Z14+Z24+Z34</f>
        <v>0</v>
      </c>
    </row>
    <row r="4" spans="1:26" s="4" customFormat="1" ht="14.25">
      <c r="A4" s="3" t="s">
        <v>4</v>
      </c>
      <c r="B4" s="59">
        <f>+B15+B25+B35</f>
        <v>0</v>
      </c>
      <c r="C4" s="59">
        <f aca="true" t="shared" si="2" ref="C4:U4">+C15+C25+C35</f>
        <v>0</v>
      </c>
      <c r="D4" s="59">
        <f t="shared" si="2"/>
        <v>0</v>
      </c>
      <c r="E4" s="59">
        <f t="shared" si="2"/>
        <v>0</v>
      </c>
      <c r="F4" s="59">
        <f t="shared" si="2"/>
        <v>0</v>
      </c>
      <c r="G4" s="59">
        <f t="shared" si="2"/>
        <v>0</v>
      </c>
      <c r="H4" s="59">
        <f t="shared" si="2"/>
        <v>0</v>
      </c>
      <c r="I4" s="59">
        <f t="shared" si="2"/>
        <v>0</v>
      </c>
      <c r="J4" s="59">
        <f t="shared" si="2"/>
        <v>0</v>
      </c>
      <c r="K4" s="59">
        <f t="shared" si="2"/>
        <v>0</v>
      </c>
      <c r="L4" s="59">
        <f t="shared" si="2"/>
        <v>0</v>
      </c>
      <c r="M4" s="59">
        <f t="shared" si="2"/>
        <v>0</v>
      </c>
      <c r="N4" s="59">
        <f t="shared" si="2"/>
        <v>0</v>
      </c>
      <c r="O4" s="59">
        <f t="shared" si="2"/>
        <v>0</v>
      </c>
      <c r="P4" s="59">
        <f t="shared" si="2"/>
        <v>0</v>
      </c>
      <c r="Q4" s="59">
        <f t="shared" si="2"/>
        <v>0</v>
      </c>
      <c r="R4" s="59">
        <f t="shared" si="2"/>
        <v>0</v>
      </c>
      <c r="S4" s="59">
        <f t="shared" si="2"/>
        <v>0</v>
      </c>
      <c r="T4" s="59">
        <f t="shared" si="2"/>
        <v>0</v>
      </c>
      <c r="U4" s="59">
        <f t="shared" si="2"/>
        <v>0</v>
      </c>
      <c r="V4" s="59">
        <f t="shared" si="1"/>
        <v>0</v>
      </c>
      <c r="W4" s="59">
        <f t="shared" si="1"/>
        <v>0</v>
      </c>
      <c r="X4" s="59">
        <f t="shared" si="1"/>
        <v>0</v>
      </c>
      <c r="Y4" s="59">
        <f t="shared" si="1"/>
        <v>0</v>
      </c>
      <c r="Z4" s="59">
        <f>+Z15+Z25+Z35</f>
        <v>0</v>
      </c>
    </row>
    <row r="5" spans="1:26" s="4" customFormat="1" ht="14.25">
      <c r="A5" s="3" t="s">
        <v>6</v>
      </c>
      <c r="B5" s="59">
        <f>+B16+B26+B36</f>
        <v>0</v>
      </c>
      <c r="C5" s="59">
        <f aca="true" t="shared" si="3" ref="C5:U5">+C16+C26+C36</f>
        <v>0</v>
      </c>
      <c r="D5" s="59">
        <f t="shared" si="3"/>
        <v>0</v>
      </c>
      <c r="E5" s="59">
        <f t="shared" si="3"/>
        <v>0</v>
      </c>
      <c r="F5" s="59">
        <f t="shared" si="3"/>
        <v>0</v>
      </c>
      <c r="G5" s="59">
        <f t="shared" si="3"/>
        <v>0</v>
      </c>
      <c r="H5" s="59">
        <f t="shared" si="3"/>
        <v>0</v>
      </c>
      <c r="I5" s="59">
        <f t="shared" si="3"/>
        <v>0</v>
      </c>
      <c r="J5" s="59">
        <f t="shared" si="3"/>
        <v>0</v>
      </c>
      <c r="K5" s="59">
        <f t="shared" si="3"/>
        <v>0</v>
      </c>
      <c r="L5" s="59">
        <f t="shared" si="3"/>
        <v>0</v>
      </c>
      <c r="M5" s="59">
        <f t="shared" si="3"/>
        <v>0</v>
      </c>
      <c r="N5" s="59">
        <f t="shared" si="3"/>
        <v>0</v>
      </c>
      <c r="O5" s="59">
        <f t="shared" si="3"/>
        <v>0</v>
      </c>
      <c r="P5" s="59">
        <f t="shared" si="3"/>
        <v>0</v>
      </c>
      <c r="Q5" s="59">
        <f t="shared" si="3"/>
        <v>0</v>
      </c>
      <c r="R5" s="59">
        <f t="shared" si="3"/>
        <v>0</v>
      </c>
      <c r="S5" s="59">
        <f t="shared" si="3"/>
        <v>0</v>
      </c>
      <c r="T5" s="59">
        <f t="shared" si="3"/>
        <v>0</v>
      </c>
      <c r="U5" s="59">
        <f t="shared" si="3"/>
        <v>0</v>
      </c>
      <c r="V5" s="59">
        <f t="shared" si="1"/>
        <v>0</v>
      </c>
      <c r="W5" s="59">
        <f t="shared" si="1"/>
        <v>0</v>
      </c>
      <c r="X5" s="59">
        <f t="shared" si="1"/>
        <v>0</v>
      </c>
      <c r="Y5" s="59">
        <f t="shared" si="1"/>
        <v>0</v>
      </c>
      <c r="Z5" s="59">
        <f>+Z16+Z26+Z36</f>
        <v>0</v>
      </c>
    </row>
    <row r="6" spans="1:26" s="4" customFormat="1" ht="14.25">
      <c r="A6" s="3" t="s">
        <v>5</v>
      </c>
      <c r="B6" s="59">
        <f>+B17+B27+B37</f>
        <v>0</v>
      </c>
      <c r="C6" s="59">
        <f aca="true" t="shared" si="4" ref="C6:U6">+C17+C27+C37</f>
        <v>0</v>
      </c>
      <c r="D6" s="59">
        <f t="shared" si="4"/>
        <v>0</v>
      </c>
      <c r="E6" s="59">
        <f t="shared" si="4"/>
        <v>0</v>
      </c>
      <c r="F6" s="59">
        <f t="shared" si="4"/>
        <v>0</v>
      </c>
      <c r="G6" s="59">
        <f t="shared" si="4"/>
        <v>0</v>
      </c>
      <c r="H6" s="59">
        <f t="shared" si="4"/>
        <v>0</v>
      </c>
      <c r="I6" s="59">
        <f t="shared" si="4"/>
        <v>0</v>
      </c>
      <c r="J6" s="59">
        <f t="shared" si="4"/>
        <v>0</v>
      </c>
      <c r="K6" s="59">
        <f t="shared" si="4"/>
        <v>0</v>
      </c>
      <c r="L6" s="59">
        <f t="shared" si="4"/>
        <v>0</v>
      </c>
      <c r="M6" s="59">
        <f t="shared" si="4"/>
        <v>0</v>
      </c>
      <c r="N6" s="59">
        <f t="shared" si="4"/>
        <v>0</v>
      </c>
      <c r="O6" s="59">
        <f t="shared" si="4"/>
        <v>0</v>
      </c>
      <c r="P6" s="59">
        <f t="shared" si="4"/>
        <v>0</v>
      </c>
      <c r="Q6" s="59">
        <f t="shared" si="4"/>
        <v>0</v>
      </c>
      <c r="R6" s="59">
        <f t="shared" si="4"/>
        <v>0</v>
      </c>
      <c r="S6" s="59">
        <f t="shared" si="4"/>
        <v>0</v>
      </c>
      <c r="T6" s="59">
        <f t="shared" si="4"/>
        <v>0</v>
      </c>
      <c r="U6" s="59">
        <f t="shared" si="4"/>
        <v>0</v>
      </c>
      <c r="V6" s="59">
        <f t="shared" si="1"/>
        <v>0</v>
      </c>
      <c r="W6" s="59">
        <f t="shared" si="1"/>
        <v>0</v>
      </c>
      <c r="X6" s="59">
        <f t="shared" si="1"/>
        <v>0</v>
      </c>
      <c r="Y6" s="59">
        <f t="shared" si="1"/>
        <v>0</v>
      </c>
      <c r="Z6" s="59">
        <f>+Z17+Z27+Z37</f>
        <v>0</v>
      </c>
    </row>
    <row r="7" spans="1:26" s="4" customFormat="1" ht="14.25">
      <c r="A7" s="3" t="s">
        <v>22</v>
      </c>
      <c r="B7" s="59">
        <f>B18+B28+B38</f>
        <v>0</v>
      </c>
      <c r="C7" s="59">
        <f aca="true" t="shared" si="5" ref="C7:U7">C18+C28+C38</f>
        <v>0</v>
      </c>
      <c r="D7" s="59">
        <f t="shared" si="5"/>
        <v>0</v>
      </c>
      <c r="E7" s="59">
        <f t="shared" si="5"/>
        <v>0</v>
      </c>
      <c r="F7" s="59">
        <f t="shared" si="5"/>
        <v>0</v>
      </c>
      <c r="G7" s="59">
        <f t="shared" si="5"/>
        <v>0</v>
      </c>
      <c r="H7" s="59">
        <f t="shared" si="5"/>
        <v>0</v>
      </c>
      <c r="I7" s="59">
        <f t="shared" si="5"/>
        <v>0</v>
      </c>
      <c r="J7" s="59">
        <f t="shared" si="5"/>
        <v>0</v>
      </c>
      <c r="K7" s="59">
        <f t="shared" si="5"/>
        <v>0</v>
      </c>
      <c r="L7" s="59">
        <f t="shared" si="5"/>
        <v>0</v>
      </c>
      <c r="M7" s="59">
        <f t="shared" si="5"/>
        <v>0</v>
      </c>
      <c r="N7" s="59">
        <f t="shared" si="5"/>
        <v>0</v>
      </c>
      <c r="O7" s="59">
        <f t="shared" si="5"/>
        <v>0</v>
      </c>
      <c r="P7" s="59">
        <f t="shared" si="5"/>
        <v>0</v>
      </c>
      <c r="Q7" s="59">
        <f t="shared" si="5"/>
        <v>0</v>
      </c>
      <c r="R7" s="59">
        <f t="shared" si="5"/>
        <v>0</v>
      </c>
      <c r="S7" s="59">
        <f t="shared" si="5"/>
        <v>0</v>
      </c>
      <c r="T7" s="59">
        <f t="shared" si="5"/>
        <v>0</v>
      </c>
      <c r="U7" s="59">
        <f t="shared" si="5"/>
        <v>0</v>
      </c>
      <c r="V7" s="59">
        <f>V18+V28+V38</f>
        <v>0</v>
      </c>
      <c r="W7" s="59">
        <f>W18+W28+W38</f>
        <v>0</v>
      </c>
      <c r="X7" s="59">
        <f>X18+X28+X38</f>
        <v>0</v>
      </c>
      <c r="Y7" s="59">
        <f>Y18+Y28+Y38</f>
        <v>0</v>
      </c>
      <c r="Z7" s="59">
        <f>Z18+Z28+Z38</f>
        <v>0</v>
      </c>
    </row>
    <row r="8" spans="1:26" s="4" customFormat="1" ht="14.25">
      <c r="A8" s="28" t="s">
        <v>85</v>
      </c>
      <c r="B8" s="59">
        <f>+B19+B29+B39</f>
        <v>0</v>
      </c>
      <c r="C8" s="59">
        <f aca="true" t="shared" si="6" ref="C8:U8">+C19+C29+C39</f>
        <v>0</v>
      </c>
      <c r="D8" s="59">
        <f t="shared" si="6"/>
        <v>0</v>
      </c>
      <c r="E8" s="59">
        <f t="shared" si="6"/>
        <v>0</v>
      </c>
      <c r="F8" s="59">
        <f t="shared" si="6"/>
        <v>0</v>
      </c>
      <c r="G8" s="59">
        <f t="shared" si="6"/>
        <v>0</v>
      </c>
      <c r="H8" s="59">
        <f t="shared" si="6"/>
        <v>0</v>
      </c>
      <c r="I8" s="59">
        <f t="shared" si="6"/>
        <v>0</v>
      </c>
      <c r="J8" s="59">
        <f t="shared" si="6"/>
        <v>0</v>
      </c>
      <c r="K8" s="59">
        <f t="shared" si="6"/>
        <v>0</v>
      </c>
      <c r="L8" s="59">
        <f t="shared" si="6"/>
        <v>0</v>
      </c>
      <c r="M8" s="59">
        <f t="shared" si="6"/>
        <v>0</v>
      </c>
      <c r="N8" s="59">
        <f t="shared" si="6"/>
        <v>0</v>
      </c>
      <c r="O8" s="59">
        <f t="shared" si="6"/>
        <v>0</v>
      </c>
      <c r="P8" s="59">
        <f t="shared" si="6"/>
        <v>0</v>
      </c>
      <c r="Q8" s="59">
        <f t="shared" si="6"/>
        <v>0</v>
      </c>
      <c r="R8" s="59">
        <f t="shared" si="6"/>
        <v>0</v>
      </c>
      <c r="S8" s="59">
        <f t="shared" si="6"/>
        <v>0</v>
      </c>
      <c r="T8" s="59">
        <f t="shared" si="6"/>
        <v>0</v>
      </c>
      <c r="U8" s="59">
        <f t="shared" si="6"/>
        <v>0</v>
      </c>
      <c r="V8" s="59">
        <f>+V19+V29+V39</f>
        <v>0</v>
      </c>
      <c r="W8" s="59">
        <f>+W19+W29+W39</f>
        <v>0</v>
      </c>
      <c r="X8" s="59">
        <f>+X19+X29+X39</f>
        <v>0</v>
      </c>
      <c r="Y8" s="59">
        <f>+Y19+Y29+Y39</f>
        <v>0</v>
      </c>
      <c r="Z8" s="59">
        <f>+Z19+Z29+Z39</f>
        <v>0</v>
      </c>
    </row>
    <row r="9" s="5" customFormat="1" ht="15" thickBot="1">
      <c r="A9" s="6"/>
    </row>
    <row r="10" ht="15" thickBot="1"/>
    <row r="11" s="2" customFormat="1" ht="14.25">
      <c r="A11" s="8" t="s">
        <v>81</v>
      </c>
    </row>
    <row r="12" spans="1:2" s="4" customFormat="1" ht="14.25">
      <c r="A12" s="3" t="s">
        <v>29</v>
      </c>
      <c r="B12" s="57" t="s">
        <v>82</v>
      </c>
    </row>
    <row r="13" spans="1:2" s="7" customFormat="1" ht="14.25">
      <c r="A13" s="3" t="s">
        <v>8</v>
      </c>
      <c r="B13" s="57"/>
    </row>
    <row r="14" spans="1:26" s="4" customFormat="1" ht="14.25">
      <c r="A14" s="3" t="s">
        <v>3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6" s="4" customFormat="1" ht="14.25">
      <c r="A15" s="3" t="s">
        <v>4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spans="1:26" s="4" customFormat="1" ht="14.25">
      <c r="A16" s="3" t="s">
        <v>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</row>
    <row r="17" spans="1:26" s="4" customFormat="1" ht="14.25">
      <c r="A17" s="3" t="s">
        <v>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spans="1:26" s="4" customFormat="1" ht="14.25">
      <c r="A18" s="3" t="s">
        <v>22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spans="1:26" s="5" customFormat="1" ht="15" thickBot="1">
      <c r="A19" s="28" t="s">
        <v>85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s="4" customFormat="1" ht="15" thickBot="1"/>
    <row r="21" s="2" customFormat="1" ht="14.25">
      <c r="A21" s="8" t="s">
        <v>83</v>
      </c>
    </row>
    <row r="22" spans="1:2" s="7" customFormat="1" ht="14.25">
      <c r="A22" s="3" t="s">
        <v>29</v>
      </c>
      <c r="B22" s="57"/>
    </row>
    <row r="23" spans="1:2" s="7" customFormat="1" ht="14.25">
      <c r="A23" s="3" t="s">
        <v>8</v>
      </c>
      <c r="B23" s="57"/>
    </row>
    <row r="24" spans="1:26" s="4" customFormat="1" ht="14.25">
      <c r="A24" s="3" t="s">
        <v>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spans="1:26" s="4" customFormat="1" ht="14.25">
      <c r="A25" s="3" t="s">
        <v>4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</row>
    <row r="26" spans="1:26" s="4" customFormat="1" ht="14.25">
      <c r="A26" s="3" t="s">
        <v>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spans="1:26" s="4" customFormat="1" ht="14.25">
      <c r="A27" s="3" t="s">
        <v>5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</row>
    <row r="28" spans="1:26" s="4" customFormat="1" ht="14.25">
      <c r="A28" s="3" t="s">
        <v>22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spans="1:26" s="5" customFormat="1" ht="15" thickBot="1">
      <c r="A29" s="28" t="s">
        <v>85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s="4" customFormat="1" ht="15" thickBot="1"/>
    <row r="31" s="2" customFormat="1" ht="14.25">
      <c r="A31" s="8" t="s">
        <v>84</v>
      </c>
    </row>
    <row r="32" spans="1:2" s="7" customFormat="1" ht="14.25">
      <c r="A32" s="3" t="s">
        <v>29</v>
      </c>
      <c r="B32" s="57"/>
    </row>
    <row r="33" spans="1:2" s="7" customFormat="1" ht="14.25">
      <c r="A33" s="3" t="s">
        <v>8</v>
      </c>
      <c r="B33" s="57"/>
    </row>
    <row r="34" spans="1:26" s="4" customFormat="1" ht="14.25">
      <c r="A34" s="3" t="s">
        <v>3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</row>
    <row r="35" spans="1:26" s="4" customFormat="1" ht="14.25">
      <c r="A35" s="3" t="s">
        <v>4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</row>
    <row r="36" spans="1:26" s="4" customFormat="1" ht="14.25">
      <c r="A36" s="3" t="s">
        <v>6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</row>
    <row r="37" spans="1:26" s="4" customFormat="1" ht="14.25">
      <c r="A37" s="3" t="s">
        <v>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</row>
    <row r="38" spans="1:26" s="4" customFormat="1" ht="14.25">
      <c r="A38" s="3" t="s">
        <v>22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</row>
    <row r="39" spans="1:164" s="5" customFormat="1" ht="15" thickBot="1">
      <c r="A39" s="28" t="s">
        <v>85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</row>
    <row r="40" spans="1:164" s="4" customFormat="1" ht="15" thickBot="1">
      <c r="A40" s="5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1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7">
      <selection activeCell="A6" sqref="A6"/>
    </sheetView>
  </sheetViews>
  <sheetFormatPr defaultColWidth="11.421875" defaultRowHeight="15"/>
  <cols>
    <col min="1" max="1" width="33.28125" style="0" bestFit="1" customWidth="1"/>
    <col min="2" max="2" width="20.8515625" style="0" bestFit="1" customWidth="1"/>
    <col min="3" max="3" width="16.421875" style="0" customWidth="1"/>
  </cols>
  <sheetData>
    <row r="1" spans="1:2" ht="15" thickBot="1">
      <c r="A1" s="60" t="s">
        <v>31</v>
      </c>
      <c r="B1" s="64" t="s">
        <v>86</v>
      </c>
    </row>
    <row r="2" spans="1:8" ht="15" thickBot="1">
      <c r="A2" s="61" t="s">
        <v>30</v>
      </c>
      <c r="B2" s="62" t="s">
        <v>35</v>
      </c>
      <c r="C2" s="62" t="s">
        <v>36</v>
      </c>
      <c r="D2" s="62" t="s">
        <v>37</v>
      </c>
      <c r="E2" s="62" t="s">
        <v>38</v>
      </c>
      <c r="F2" s="62" t="s">
        <v>40</v>
      </c>
      <c r="G2" s="62" t="s">
        <v>41</v>
      </c>
      <c r="H2" s="84" t="s">
        <v>7</v>
      </c>
    </row>
    <row r="3" spans="1:8" ht="15" thickBot="1">
      <c r="A3" s="63" t="s">
        <v>39</v>
      </c>
      <c r="B3" s="65"/>
      <c r="C3" s="65"/>
      <c r="D3" s="65"/>
      <c r="E3" s="65"/>
      <c r="F3" s="65"/>
      <c r="G3" s="65"/>
      <c r="H3" s="65"/>
    </row>
    <row r="4" spans="1:8" ht="15" thickBot="1">
      <c r="A4" s="63" t="s">
        <v>33</v>
      </c>
      <c r="B4" s="65"/>
      <c r="C4" s="65"/>
      <c r="D4" s="65"/>
      <c r="E4" s="65"/>
      <c r="F4" s="65"/>
      <c r="G4" s="65"/>
      <c r="H4" s="65"/>
    </row>
    <row r="5" spans="1:8" ht="14.25">
      <c r="A5" s="85"/>
      <c r="B5" s="86"/>
      <c r="C5" s="86"/>
      <c r="D5" s="86"/>
      <c r="E5" s="86"/>
      <c r="F5" s="86"/>
      <c r="G5" s="86"/>
      <c r="H5" s="86"/>
    </row>
    <row r="6" spans="1:8" ht="14.25">
      <c r="A6" s="85"/>
      <c r="B6" s="86"/>
      <c r="C6" s="86"/>
      <c r="D6" s="86"/>
      <c r="E6" s="86"/>
      <c r="F6" s="86"/>
      <c r="G6" s="86"/>
      <c r="H6" s="86"/>
    </row>
    <row r="7" spans="1:8" ht="14.25">
      <c r="A7" s="89" t="s">
        <v>42</v>
      </c>
      <c r="B7" s="93" t="s">
        <v>87</v>
      </c>
      <c r="C7" s="93" t="s">
        <v>43</v>
      </c>
      <c r="D7" s="86"/>
      <c r="E7" s="86"/>
      <c r="F7" s="86"/>
      <c r="G7" s="86"/>
      <c r="H7" s="86"/>
    </row>
    <row r="8" spans="1:8" ht="14.25">
      <c r="A8" s="89"/>
      <c r="B8" s="90"/>
      <c r="C8" s="90"/>
      <c r="D8" s="86"/>
      <c r="E8" s="86"/>
      <c r="F8" s="86"/>
      <c r="G8" s="86"/>
      <c r="H8" s="86"/>
    </row>
    <row r="9" spans="1:8" ht="14.25">
      <c r="A9" s="89"/>
      <c r="B9" s="90"/>
      <c r="C9" s="90"/>
      <c r="D9" s="86"/>
      <c r="E9" s="86"/>
      <c r="F9" s="86"/>
      <c r="G9" s="86"/>
      <c r="H9" s="86"/>
    </row>
    <row r="10" spans="1:8" ht="14.25">
      <c r="A10" s="89" t="s">
        <v>7</v>
      </c>
      <c r="B10" s="90"/>
      <c r="C10" s="91">
        <v>1</v>
      </c>
      <c r="D10" s="86"/>
      <c r="E10" s="86"/>
      <c r="F10" s="86"/>
      <c r="G10" s="86"/>
      <c r="H10" s="86"/>
    </row>
    <row r="11" spans="1:3" ht="14.25">
      <c r="A11" s="92"/>
      <c r="B11" s="92"/>
      <c r="C11" s="92"/>
    </row>
    <row r="12" spans="1:2" ht="15" thickBot="1">
      <c r="A12" s="87" t="s">
        <v>88</v>
      </c>
      <c r="B12" s="88"/>
    </row>
    <row r="13" spans="1:8" ht="15" thickBot="1">
      <c r="A13" s="61" t="s">
        <v>30</v>
      </c>
      <c r="B13" s="62" t="s">
        <v>35</v>
      </c>
      <c r="C13" s="62" t="s">
        <v>36</v>
      </c>
      <c r="D13" s="62" t="s">
        <v>37</v>
      </c>
      <c r="E13" s="62" t="s">
        <v>38</v>
      </c>
      <c r="F13" s="62" t="s">
        <v>40</v>
      </c>
      <c r="G13" s="62" t="s">
        <v>41</v>
      </c>
      <c r="H13" s="84" t="s">
        <v>7</v>
      </c>
    </row>
    <row r="14" spans="1:8" ht="15" thickBot="1">
      <c r="A14" s="63" t="s">
        <v>39</v>
      </c>
      <c r="B14" s="65"/>
      <c r="C14" s="65"/>
      <c r="D14" s="65"/>
      <c r="E14" s="65"/>
      <c r="F14" s="65"/>
      <c r="G14" s="65"/>
      <c r="H14" s="65"/>
    </row>
    <row r="15" spans="1:8" ht="15" thickBot="1">
      <c r="A15" s="63" t="s">
        <v>33</v>
      </c>
      <c r="B15" s="65"/>
      <c r="C15" s="65"/>
      <c r="D15" s="65"/>
      <c r="E15" s="65"/>
      <c r="F15" s="65"/>
      <c r="G15" s="65"/>
      <c r="H15" s="65"/>
    </row>
    <row r="16" ht="15" thickBot="1">
      <c r="A16" s="63" t="s">
        <v>89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alexis.gerschuni</dc:creator>
  <cp:keywords/>
  <dc:description/>
  <cp:lastModifiedBy>Monica Rodriguez</cp:lastModifiedBy>
  <cp:lastPrinted>2015-09-30T16:05:12Z</cp:lastPrinted>
  <dcterms:created xsi:type="dcterms:W3CDTF">2015-09-28T17:06:24Z</dcterms:created>
  <dcterms:modified xsi:type="dcterms:W3CDTF">2022-01-05T17:03:05Z</dcterms:modified>
  <cp:category/>
  <cp:version/>
  <cp:contentType/>
  <cp:contentStatus/>
</cp:coreProperties>
</file>