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4\Informes WEB\"/>
    </mc:Choice>
  </mc:AlternateContent>
  <xr:revisionPtr revIDLastSave="0" documentId="13_ncr:1_{DF5E1DCD-E4C8-429F-A9F5-7BB28626445B}" xr6:coauthVersionLast="47" xr6:coauthVersionMax="47" xr10:uidLastSave="{00000000-0000-0000-0000-000000000000}"/>
  <bookViews>
    <workbookView xWindow="-120" yWindow="-120" windowWidth="29040" windowHeight="15840" xr2:uid="{FE9A2B5B-27AD-4CB7-97FE-6EE9B3F4E339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1" l="1"/>
  <c r="E140" i="1"/>
  <c r="F140" i="1"/>
  <c r="G140" i="1"/>
  <c r="H140" i="1"/>
  <c r="I140" i="1"/>
  <c r="J140" i="1"/>
  <c r="K140" i="1"/>
  <c r="L140" i="1"/>
  <c r="C140" i="1"/>
  <c r="L137" i="1"/>
  <c r="L122" i="1"/>
  <c r="L107" i="1"/>
  <c r="L108" i="1" s="1"/>
  <c r="D108" i="1"/>
  <c r="E108" i="1"/>
  <c r="F108" i="1"/>
  <c r="G108" i="1"/>
  <c r="H108" i="1"/>
  <c r="I108" i="1"/>
  <c r="J108" i="1"/>
  <c r="K108" i="1"/>
  <c r="C108" i="1"/>
  <c r="L92" i="1"/>
  <c r="L93" i="1" s="1"/>
  <c r="D93" i="1"/>
  <c r="E93" i="1"/>
  <c r="F93" i="1"/>
  <c r="G93" i="1"/>
  <c r="H93" i="1"/>
  <c r="I93" i="1"/>
  <c r="J93" i="1"/>
  <c r="K93" i="1"/>
  <c r="C93" i="1"/>
  <c r="L77" i="1"/>
  <c r="L78" i="1" s="1"/>
  <c r="D78" i="1"/>
  <c r="E78" i="1"/>
  <c r="F78" i="1"/>
  <c r="G78" i="1"/>
  <c r="H78" i="1"/>
  <c r="I78" i="1"/>
  <c r="J78" i="1"/>
  <c r="K78" i="1"/>
  <c r="C78" i="1"/>
  <c r="J63" i="1" l="1"/>
  <c r="I63" i="1"/>
  <c r="H63" i="1"/>
  <c r="G63" i="1"/>
  <c r="F63" i="1"/>
  <c r="E63" i="1"/>
  <c r="D63" i="1"/>
  <c r="C63" i="1"/>
  <c r="L62" i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J48" i="1"/>
  <c r="I48" i="1"/>
  <c r="H48" i="1"/>
  <c r="G48" i="1"/>
  <c r="F48" i="1"/>
  <c r="E48" i="1"/>
  <c r="D48" i="1"/>
  <c r="C48" i="1"/>
  <c r="L47" i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J33" i="1"/>
  <c r="I33" i="1"/>
  <c r="H33" i="1"/>
  <c r="G33" i="1"/>
  <c r="F33" i="1"/>
  <c r="E33" i="1"/>
  <c r="D33" i="1"/>
  <c r="C33" i="1"/>
  <c r="L32" i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J18" i="1"/>
  <c r="I18" i="1"/>
  <c r="H18" i="1"/>
  <c r="G18" i="1"/>
  <c r="F18" i="1"/>
  <c r="E18" i="1"/>
  <c r="D18" i="1"/>
  <c r="C18" i="1"/>
  <c r="L17" i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K63" i="1" l="1"/>
  <c r="K48" i="1"/>
  <c r="L48" i="1" s="1"/>
  <c r="K18" i="1"/>
  <c r="L18" i="1" s="1"/>
  <c r="L49" i="1"/>
  <c r="L34" i="1"/>
  <c r="L4" i="1"/>
  <c r="K33" i="1"/>
  <c r="L33" i="1" s="1"/>
  <c r="L6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<sst xmlns="http://schemas.openxmlformats.org/spreadsheetml/2006/main" count="148" uniqueCount="42">
  <si>
    <r>
      <rPr>
        <b/>
        <u/>
        <sz val="14"/>
        <rFont val="Aptos Narrow"/>
        <family val="2"/>
        <scheme val="minor"/>
      </rPr>
      <t>RECAUDACIÓN DE PEAJES 2024</t>
    </r>
    <r>
      <rPr>
        <b/>
        <sz val="12"/>
        <rFont val="Aptos Narrow"/>
        <family val="2"/>
        <scheme val="minor"/>
      </rPr>
      <t xml:space="preserve">
</t>
    </r>
    <r>
      <rPr>
        <sz val="9"/>
        <rFont val="Aptos Narrow"/>
        <family val="2"/>
        <scheme val="minor"/>
      </rPr>
      <t>Consideraciones:
* tránsitos valorados a la tarifa original del momento del tránsito, no incluye ajustes por paso de tarifa común a tarifa telepeaje.
*refleja los tránsitos facturados, no lo efectivamente cobrado.</t>
    </r>
  </si>
  <si>
    <t>ESTACION DE PEAJE</t>
  </si>
  <si>
    <t>Monto Cat. 1</t>
  </si>
  <si>
    <t>Monto Cat. 2</t>
  </si>
  <si>
    <t>Monto Cat. 3</t>
  </si>
  <si>
    <t>Monto Cat. 4</t>
  </si>
  <si>
    <t>Monto Cat. 5</t>
  </si>
  <si>
    <t>Monto Cat. 6</t>
  </si>
  <si>
    <t>Monto Cat. 7</t>
  </si>
  <si>
    <t>Monto Cat. 8</t>
  </si>
  <si>
    <t xml:space="preserve">Monto Total </t>
  </si>
  <si>
    <t>Monto Total SIN IVA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</si>
  <si>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</si>
  <si>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</si>
  <si>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</si>
  <si>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</si>
  <si>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</si>
  <si>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</si>
  <si>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</si>
  <si>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</si>
  <si>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</si>
  <si>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</si>
  <si>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</si>
  <si>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</si>
  <si>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</si>
  <si>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ABONADOS</t>
  </si>
  <si>
    <t>TOTAL ENERO 2024</t>
  </si>
  <si>
    <t>TOTAL FEBRERO 2024</t>
  </si>
  <si>
    <t>TOTAL MARZO 2024</t>
  </si>
  <si>
    <t>TOTAL ABRIL 2024</t>
  </si>
  <si>
    <t>TOTAL 2024</t>
  </si>
  <si>
    <t>Cebollati</t>
  </si>
  <si>
    <t>Cufre</t>
  </si>
  <si>
    <t>Garzon</t>
  </si>
  <si>
    <t>Manuel Diaz</t>
  </si>
  <si>
    <t>Santa Lucia</t>
  </si>
  <si>
    <t>Solis</t>
  </si>
  <si>
    <t>TOTAL MAYO 2024</t>
  </si>
  <si>
    <t>Total JUNIO 2024</t>
  </si>
  <si>
    <t>Total JULIO 2024</t>
  </si>
  <si>
    <t>Total AGOSTO 2024</t>
  </si>
  <si>
    <t>Total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</si>
</sst>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4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/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3" fillId="0" borderId="0" xfId="0" applyFont="1"/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BC863B54-3483-47E9-A0DF-453A1853C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C94F-1FA2-4033-853E-8ED85CC4632E}">
  <dimension ref="A1:N143"/>
  <sheetViews>
    <sheetView showGridLines="0" tabSelected="1" topLeftCell="A105" zoomScale="85" zoomScaleNormal="85" workbookViewId="0">
      <selection activeCell="B139" sqref="B139"/>
    </sheetView>
  </sheetViews>
  <sheetFormatPr baseColWidth="10" defaultRowHeight="15" x14ac:dyDescent="0.25"/>
  <cols>
    <col min="1" max="1" width="29.140625" customWidth="1"/>
    <col min="2" max="2" width="23.28515625" customWidth="1"/>
    <col min="3" max="3" width="21.28515625" style="1" customWidth="1"/>
    <col min="4" max="10" width="20.42578125" style="1" customWidth="1"/>
    <col min="11" max="11" width="16.42578125" style="2" customWidth="1"/>
    <col min="12" max="12" width="16.5703125" customWidth="1"/>
  </cols>
  <sheetData>
    <row r="1" spans="1:14" ht="88.5" customHeight="1" x14ac:dyDescent="0.25">
      <c r="A1" t="e" vm="1">
        <v>#VALUE!</v>
      </c>
      <c r="B1" s="13" t="s">
        <v>0</v>
      </c>
      <c r="C1" s="13"/>
    </row>
    <row r="2" spans="1:14" ht="21.75" customHeight="1" x14ac:dyDescent="0.25">
      <c r="C2" s="2"/>
      <c r="D2" s="2"/>
      <c r="E2" s="2"/>
      <c r="F2" s="2"/>
      <c r="G2" s="2"/>
      <c r="H2" s="2"/>
      <c r="I2" s="2"/>
      <c r="J2" s="2"/>
    </row>
    <row r="3" spans="1:14" s="10" customFormat="1" ht="35.25" customHeight="1" x14ac:dyDescent="0.25"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4" x14ac:dyDescent="0.25">
      <c r="B4" s="3" t="s">
        <v>12</v>
      </c>
      <c r="C4" s="1">
        <v>7836715.1299999999</v>
      </c>
      <c r="D4" s="1">
        <v>29596.289999999986</v>
      </c>
      <c r="E4" s="1">
        <v>401597.24999999988</v>
      </c>
      <c r="F4" s="1">
        <v>337906.10000000009</v>
      </c>
      <c r="G4" s="1">
        <v>173687.67</v>
      </c>
      <c r="H4" s="1">
        <v>45430.920000000013</v>
      </c>
      <c r="I4" s="1">
        <v>4686160.5700000012</v>
      </c>
      <c r="J4" s="1">
        <v>0</v>
      </c>
      <c r="K4" s="4">
        <f>+SUM(C4:J4)</f>
        <v>13511093.93</v>
      </c>
      <c r="L4" s="4">
        <f>+K4/1.22</f>
        <v>11074667.155737706</v>
      </c>
    </row>
    <row r="5" spans="1:14" x14ac:dyDescent="0.25">
      <c r="B5" s="3" t="s">
        <v>13</v>
      </c>
      <c r="C5" s="1">
        <v>9322873.1499999985</v>
      </c>
      <c r="D5" s="1">
        <v>189218.29000000018</v>
      </c>
      <c r="E5" s="1">
        <v>514784.16000000009</v>
      </c>
      <c r="F5" s="1">
        <v>592759.08000000019</v>
      </c>
      <c r="G5" s="1">
        <v>278929.83</v>
      </c>
      <c r="H5" s="1">
        <v>56036.710000000021</v>
      </c>
      <c r="I5" s="1">
        <v>10760567.760000002</v>
      </c>
      <c r="J5" s="1">
        <v>1207929.6599999997</v>
      </c>
      <c r="K5" s="4">
        <f t="shared" ref="K5:K16" si="0">+SUM(C5:J5)</f>
        <v>22923098.640000004</v>
      </c>
      <c r="L5" s="4">
        <f t="shared" ref="L5:L61" si="1">+K5/1.22</f>
        <v>18789425.114754103</v>
      </c>
    </row>
    <row r="6" spans="1:14" x14ac:dyDescent="0.25">
      <c r="B6" s="3" t="s">
        <v>14</v>
      </c>
      <c r="C6" s="1">
        <v>26914751.770000011</v>
      </c>
      <c r="D6" s="1">
        <v>121883.89000000004</v>
      </c>
      <c r="E6" s="1">
        <v>1195089.0299999998</v>
      </c>
      <c r="F6" s="1">
        <v>1365240.2899999989</v>
      </c>
      <c r="G6" s="1">
        <v>483914.54000000027</v>
      </c>
      <c r="H6" s="1">
        <v>77808.87000000001</v>
      </c>
      <c r="I6" s="1">
        <v>5130905.2200000025</v>
      </c>
      <c r="J6" s="1">
        <v>0</v>
      </c>
      <c r="K6" s="4">
        <f t="shared" si="0"/>
        <v>35289593.610000014</v>
      </c>
      <c r="L6" s="4">
        <f t="shared" si="1"/>
        <v>28925896.401639357</v>
      </c>
    </row>
    <row r="7" spans="1:14" x14ac:dyDescent="0.25">
      <c r="B7" s="3" t="s">
        <v>15</v>
      </c>
      <c r="C7" s="1">
        <v>34357191.620000027</v>
      </c>
      <c r="D7" s="1">
        <v>44760.86</v>
      </c>
      <c r="E7" s="1">
        <v>742549.09000000008</v>
      </c>
      <c r="F7" s="1">
        <v>827148.99999999977</v>
      </c>
      <c r="G7" s="1">
        <v>305264.61999999988</v>
      </c>
      <c r="H7" s="1">
        <v>31748.19</v>
      </c>
      <c r="I7" s="1">
        <v>2605461.5000000005</v>
      </c>
      <c r="J7" s="1">
        <v>0</v>
      </c>
      <c r="K7" s="4">
        <f t="shared" si="0"/>
        <v>38914124.880000025</v>
      </c>
      <c r="L7" s="4">
        <f t="shared" si="1"/>
        <v>31896823.67213117</v>
      </c>
    </row>
    <row r="8" spans="1:14" x14ac:dyDescent="0.25">
      <c r="B8" s="3" t="s">
        <v>16</v>
      </c>
      <c r="C8" s="1">
        <v>57845116.439999998</v>
      </c>
      <c r="D8" s="1">
        <v>277303.86000000016</v>
      </c>
      <c r="E8" s="1">
        <v>3168101.35</v>
      </c>
      <c r="F8" s="1">
        <v>2773274.1999999983</v>
      </c>
      <c r="G8" s="1">
        <v>1235917.909999999</v>
      </c>
      <c r="H8" s="1">
        <v>136389.65000000002</v>
      </c>
      <c r="I8" s="1">
        <v>12919283.060000002</v>
      </c>
      <c r="J8" s="1">
        <v>0</v>
      </c>
      <c r="K8" s="4">
        <f t="shared" si="0"/>
        <v>78355386.469999999</v>
      </c>
      <c r="L8" s="4">
        <f t="shared" si="1"/>
        <v>64225726.614754096</v>
      </c>
    </row>
    <row r="9" spans="1:14" x14ac:dyDescent="0.25">
      <c r="B9" s="3" t="s">
        <v>17</v>
      </c>
      <c r="C9" s="1">
        <v>10936059.260000002</v>
      </c>
      <c r="D9" s="1">
        <v>46501.329999999987</v>
      </c>
      <c r="E9" s="1">
        <v>343160.68</v>
      </c>
      <c r="F9" s="1">
        <v>475490.11999999988</v>
      </c>
      <c r="G9" s="1">
        <v>221690.32000000007</v>
      </c>
      <c r="H9" s="1">
        <v>60021.510000000009</v>
      </c>
      <c r="I9" s="1">
        <v>5203054.6100000003</v>
      </c>
      <c r="J9" s="1">
        <v>0</v>
      </c>
      <c r="K9" s="4">
        <f t="shared" si="0"/>
        <v>17285977.830000002</v>
      </c>
      <c r="L9" s="4">
        <f t="shared" si="1"/>
        <v>14168834.286885248</v>
      </c>
    </row>
    <row r="10" spans="1:14" x14ac:dyDescent="0.25">
      <c r="B10" s="3" t="s">
        <v>18</v>
      </c>
      <c r="C10" s="1">
        <v>19997040.959999993</v>
      </c>
      <c r="D10" s="1">
        <v>61360.850000000006</v>
      </c>
      <c r="E10" s="1">
        <v>639088.03999999969</v>
      </c>
      <c r="F10" s="1">
        <v>513947.62</v>
      </c>
      <c r="G10" s="1">
        <v>183274.73000000004</v>
      </c>
      <c r="H10" s="1">
        <v>81071.520000000019</v>
      </c>
      <c r="I10" s="1">
        <v>7742150.0900000026</v>
      </c>
      <c r="J10" s="1">
        <v>858802.03000000026</v>
      </c>
      <c r="K10" s="4">
        <f t="shared" si="0"/>
        <v>30076735.84</v>
      </c>
      <c r="L10" s="4">
        <f t="shared" si="1"/>
        <v>24653062.163934428</v>
      </c>
    </row>
    <row r="11" spans="1:14" x14ac:dyDescent="0.25">
      <c r="B11" s="3" t="s">
        <v>19</v>
      </c>
      <c r="C11" s="1">
        <v>161325286.44000003</v>
      </c>
      <c r="D11" s="1">
        <v>333947.38000000006</v>
      </c>
      <c r="E11" s="1">
        <v>3901817.4300000016</v>
      </c>
      <c r="F11" s="1">
        <v>5408639.1100000059</v>
      </c>
      <c r="G11" s="1">
        <v>665383.32999999961</v>
      </c>
      <c r="H11" s="1">
        <v>102212.10000000003</v>
      </c>
      <c r="I11" s="1">
        <v>534683.52000000014</v>
      </c>
      <c r="J11" s="1">
        <v>0</v>
      </c>
      <c r="K11" s="4">
        <f t="shared" si="0"/>
        <v>172271969.31000006</v>
      </c>
      <c r="L11" s="4">
        <f t="shared" si="1"/>
        <v>141206532.22131154</v>
      </c>
    </row>
    <row r="12" spans="1:14" x14ac:dyDescent="0.25">
      <c r="B12" s="3" t="s">
        <v>20</v>
      </c>
      <c r="C12" s="1">
        <v>10160951.039999994</v>
      </c>
      <c r="D12" s="1">
        <v>31976.639999999985</v>
      </c>
      <c r="E12" s="1">
        <v>434989.91000000009</v>
      </c>
      <c r="F12" s="1">
        <v>408510.01999999984</v>
      </c>
      <c r="G12" s="1">
        <v>186556.91000000003</v>
      </c>
      <c r="H12" s="1">
        <v>58173.210000000014</v>
      </c>
      <c r="I12" s="1">
        <v>5561207.1899999995</v>
      </c>
      <c r="J12" s="1">
        <v>0</v>
      </c>
      <c r="K12" s="4">
        <f t="shared" si="0"/>
        <v>16842364.919999994</v>
      </c>
      <c r="L12" s="4">
        <f t="shared" si="1"/>
        <v>13805217.147540979</v>
      </c>
    </row>
    <row r="13" spans="1:14" x14ac:dyDescent="0.25">
      <c r="B13" s="3" t="s">
        <v>21</v>
      </c>
      <c r="C13" s="1">
        <v>13977425.079999994</v>
      </c>
      <c r="D13" s="1">
        <v>27014.459999999985</v>
      </c>
      <c r="E13" s="1">
        <v>586651.57999999984</v>
      </c>
      <c r="F13" s="1">
        <v>359596.04000000004</v>
      </c>
      <c r="G13" s="1">
        <v>203200.26999999996</v>
      </c>
      <c r="H13" s="1">
        <v>96371.47000000003</v>
      </c>
      <c r="I13" s="1">
        <v>5115015.5199999986</v>
      </c>
      <c r="J13" s="1">
        <v>746644.19999999984</v>
      </c>
      <c r="K13" s="4">
        <f t="shared" si="0"/>
        <v>21111918.619999994</v>
      </c>
      <c r="L13" s="4">
        <f t="shared" si="1"/>
        <v>17304851.327868849</v>
      </c>
    </row>
    <row r="14" spans="1:14" x14ac:dyDescent="0.25">
      <c r="B14" s="3" t="s">
        <v>22</v>
      </c>
      <c r="C14" s="1">
        <v>28049135.550000027</v>
      </c>
      <c r="D14" s="1">
        <v>40000.379999999997</v>
      </c>
      <c r="E14" s="1">
        <v>830351.96999999951</v>
      </c>
      <c r="F14" s="1">
        <v>353844.0299999998</v>
      </c>
      <c r="G14" s="1">
        <v>488618.97999999957</v>
      </c>
      <c r="H14" s="1">
        <v>79923.34000000004</v>
      </c>
      <c r="I14" s="1">
        <v>5317179.5800000029</v>
      </c>
      <c r="J14" s="1">
        <v>0</v>
      </c>
      <c r="K14" s="4">
        <f t="shared" si="0"/>
        <v>35159053.830000028</v>
      </c>
      <c r="L14" s="4">
        <f t="shared" si="1"/>
        <v>28818896.581967238</v>
      </c>
    </row>
    <row r="15" spans="1:14" x14ac:dyDescent="0.25">
      <c r="B15" s="3" t="s">
        <v>23</v>
      </c>
      <c r="C15" s="1">
        <v>22219249.53000002</v>
      </c>
      <c r="D15" s="1">
        <v>66937.979999999981</v>
      </c>
      <c r="E15" s="1">
        <v>974131.77999999921</v>
      </c>
      <c r="F15" s="1">
        <v>300945.40000000008</v>
      </c>
      <c r="G15" s="1">
        <v>292739.52999999997</v>
      </c>
      <c r="H15" s="1">
        <v>79093.920000000042</v>
      </c>
      <c r="I15" s="1">
        <v>6021262.2400000039</v>
      </c>
      <c r="J15" s="1">
        <v>0</v>
      </c>
      <c r="K15" s="4">
        <f t="shared" si="0"/>
        <v>29954360.380000025</v>
      </c>
      <c r="L15" s="4">
        <f t="shared" si="1"/>
        <v>24552754.409836087</v>
      </c>
      <c r="N15" s="5"/>
    </row>
    <row r="16" spans="1:14" x14ac:dyDescent="0.25">
      <c r="B16" s="3" t="s">
        <v>24</v>
      </c>
      <c r="C16" s="1">
        <v>114594614.57999994</v>
      </c>
      <c r="D16" s="1">
        <v>227193.7900000001</v>
      </c>
      <c r="E16" s="1">
        <v>2832836.2299999981</v>
      </c>
      <c r="F16" s="1">
        <v>2611090.8299999973</v>
      </c>
      <c r="G16" s="1">
        <v>592482.08000000007</v>
      </c>
      <c r="H16" s="1">
        <v>152854.66000000009</v>
      </c>
      <c r="I16" s="1">
        <v>494917.36999999994</v>
      </c>
      <c r="J16" s="1">
        <v>0</v>
      </c>
      <c r="K16" s="4">
        <f t="shared" si="0"/>
        <v>121505989.53999995</v>
      </c>
      <c r="L16" s="4">
        <f t="shared" si="1"/>
        <v>99595073.393442586</v>
      </c>
    </row>
    <row r="17" spans="2:13" s="10" customFormat="1" x14ac:dyDescent="0.25">
      <c r="B17" s="7" t="s">
        <v>25</v>
      </c>
      <c r="C17" s="8"/>
      <c r="D17" s="8"/>
      <c r="E17" s="8"/>
      <c r="F17" s="8"/>
      <c r="G17" s="8"/>
      <c r="H17" s="8"/>
      <c r="I17" s="8"/>
      <c r="J17" s="8"/>
      <c r="K17" s="9">
        <v>890981</v>
      </c>
      <c r="L17" s="9">
        <f>+K17/1.22</f>
        <v>730312.29508196726</v>
      </c>
    </row>
    <row r="18" spans="2:13" s="10" customFormat="1" ht="16.5" customHeight="1" x14ac:dyDescent="0.25">
      <c r="B18" s="7" t="s">
        <v>26</v>
      </c>
      <c r="C18" s="9">
        <f>+SUM(C4:C17)</f>
        <v>517536410.55000007</v>
      </c>
      <c r="D18" s="9">
        <f t="shared" ref="D18:J18" si="2">+SUM(D4:D17)</f>
        <v>1497696.0000000002</v>
      </c>
      <c r="E18" s="9">
        <f t="shared" si="2"/>
        <v>16565148.499999998</v>
      </c>
      <c r="F18" s="9">
        <f t="shared" si="2"/>
        <v>16328391.84</v>
      </c>
      <c r="G18" s="9">
        <f t="shared" si="2"/>
        <v>5311660.72</v>
      </c>
      <c r="H18" s="9">
        <f t="shared" si="2"/>
        <v>1057136.0700000003</v>
      </c>
      <c r="I18" s="9">
        <f t="shared" si="2"/>
        <v>72091848.230000019</v>
      </c>
      <c r="J18" s="9">
        <f t="shared" si="2"/>
        <v>2813375.8899999997</v>
      </c>
      <c r="K18" s="9">
        <f>+SUM(K4:K17)</f>
        <v>634092648.80000019</v>
      </c>
      <c r="L18" s="9">
        <f t="shared" si="1"/>
        <v>519748072.78688544</v>
      </c>
    </row>
    <row r="19" spans="2:13" x14ac:dyDescent="0.25">
      <c r="B19" s="3" t="s">
        <v>12</v>
      </c>
      <c r="C19" s="1">
        <v>7385577.4200000009</v>
      </c>
      <c r="D19" s="1">
        <v>33532.179999999986</v>
      </c>
      <c r="E19" s="1">
        <v>386359.47999999992</v>
      </c>
      <c r="F19" s="1">
        <v>387722.87999999983</v>
      </c>
      <c r="G19" s="1">
        <v>165389.02000000008</v>
      </c>
      <c r="H19" s="1">
        <v>58490.070000000022</v>
      </c>
      <c r="I19" s="1">
        <v>4868522.0000000009</v>
      </c>
      <c r="J19" s="1">
        <v>1421.16</v>
      </c>
      <c r="K19" s="4">
        <f>+SUM(C19:J19)</f>
        <v>13287014.210000001</v>
      </c>
      <c r="L19" s="4">
        <f>+K19/1.22</f>
        <v>10890995.254098361</v>
      </c>
    </row>
    <row r="20" spans="2:13" x14ac:dyDescent="0.25">
      <c r="B20" s="3" t="s">
        <v>13</v>
      </c>
      <c r="C20" s="1">
        <v>9188457.2100000009</v>
      </c>
      <c r="D20" s="1">
        <v>181598.87000000011</v>
      </c>
      <c r="E20" s="1">
        <v>500552.09999999992</v>
      </c>
      <c r="F20" s="1">
        <v>606519.23</v>
      </c>
      <c r="G20" s="1">
        <v>259882.50999999998</v>
      </c>
      <c r="H20" s="1">
        <v>124842.57000000007</v>
      </c>
      <c r="I20" s="1">
        <v>9841198.7800000031</v>
      </c>
      <c r="J20" s="1">
        <v>871200.1599999998</v>
      </c>
      <c r="K20" s="4">
        <f t="shared" ref="K20:K31" si="3">+SUM(C20:J20)</f>
        <v>21574251.430000003</v>
      </c>
      <c r="L20" s="4">
        <f t="shared" si="1"/>
        <v>17683812.647540987</v>
      </c>
    </row>
    <row r="21" spans="2:13" x14ac:dyDescent="0.25">
      <c r="B21" s="3" t="s">
        <v>14</v>
      </c>
      <c r="C21" s="1">
        <v>24172412.900000017</v>
      </c>
      <c r="D21" s="1">
        <v>123431.13000000002</v>
      </c>
      <c r="E21" s="1">
        <v>1145021.4699999995</v>
      </c>
      <c r="F21" s="1">
        <v>1298212.189999999</v>
      </c>
      <c r="G21" s="1">
        <v>468428.28000000009</v>
      </c>
      <c r="H21" s="1">
        <v>129212.05000000003</v>
      </c>
      <c r="I21" s="1">
        <v>4779915.1399999987</v>
      </c>
      <c r="J21" s="1">
        <v>0</v>
      </c>
      <c r="K21" s="4">
        <f t="shared" si="3"/>
        <v>32116633.160000011</v>
      </c>
      <c r="L21" s="4">
        <f t="shared" si="1"/>
        <v>26325109.147540994</v>
      </c>
    </row>
    <row r="22" spans="2:13" x14ac:dyDescent="0.25">
      <c r="B22" s="3" t="s">
        <v>15</v>
      </c>
      <c r="C22" s="1">
        <v>27106197.93</v>
      </c>
      <c r="D22" s="1">
        <v>38940.69999999999</v>
      </c>
      <c r="E22" s="1">
        <v>714885.50999999978</v>
      </c>
      <c r="F22" s="1">
        <v>748205.15999999992</v>
      </c>
      <c r="G22" s="1">
        <v>316871.79999999993</v>
      </c>
      <c r="H22" s="1">
        <v>50716.99000000002</v>
      </c>
      <c r="I22" s="1">
        <v>2292827.9899999993</v>
      </c>
      <c r="J22" s="1">
        <v>0</v>
      </c>
      <c r="K22" s="4">
        <f t="shared" si="3"/>
        <v>31268646.079999998</v>
      </c>
      <c r="L22" s="4">
        <f t="shared" si="1"/>
        <v>25630037.770491801</v>
      </c>
    </row>
    <row r="23" spans="2:13" x14ac:dyDescent="0.25">
      <c r="B23" s="3" t="s">
        <v>16</v>
      </c>
      <c r="C23" s="1">
        <v>53619789.310000025</v>
      </c>
      <c r="D23" s="1">
        <v>245738.24999999997</v>
      </c>
      <c r="E23" s="1">
        <v>3045835.88</v>
      </c>
      <c r="F23" s="1">
        <v>2682086.4499999965</v>
      </c>
      <c r="G23" s="1">
        <v>1221292.8999999997</v>
      </c>
      <c r="H23" s="1">
        <v>219838.46000000017</v>
      </c>
      <c r="I23" s="1">
        <v>12691217.900000002</v>
      </c>
      <c r="J23" s="1">
        <v>3552.9000000000005</v>
      </c>
      <c r="K23" s="4">
        <f t="shared" si="3"/>
        <v>73729352.050000027</v>
      </c>
      <c r="L23" s="4">
        <f t="shared" si="1"/>
        <v>60433895.122950844</v>
      </c>
      <c r="M23" s="6"/>
    </row>
    <row r="24" spans="2:13" x14ac:dyDescent="0.25">
      <c r="B24" s="3" t="s">
        <v>17</v>
      </c>
      <c r="C24" s="1">
        <v>10025162.340000002</v>
      </c>
      <c r="D24" s="1">
        <v>45046.099999999991</v>
      </c>
      <c r="E24" s="1">
        <v>372101.20000000013</v>
      </c>
      <c r="F24" s="1">
        <v>487321.17000000004</v>
      </c>
      <c r="G24" s="1">
        <v>216358.25000000012</v>
      </c>
      <c r="H24" s="1">
        <v>121760.94000000005</v>
      </c>
      <c r="I24" s="1">
        <v>5126277.1399999987</v>
      </c>
      <c r="J24" s="1">
        <v>0</v>
      </c>
      <c r="K24" s="4">
        <f t="shared" si="3"/>
        <v>16394027.139999999</v>
      </c>
      <c r="L24" s="4">
        <f t="shared" si="1"/>
        <v>13437727.163934426</v>
      </c>
      <c r="M24" s="6"/>
    </row>
    <row r="25" spans="2:13" x14ac:dyDescent="0.25">
      <c r="B25" s="3" t="s">
        <v>18</v>
      </c>
      <c r="C25" s="1">
        <v>17292748.289999999</v>
      </c>
      <c r="D25" s="1">
        <v>62690.559999999961</v>
      </c>
      <c r="E25" s="1">
        <v>617567.96999999962</v>
      </c>
      <c r="F25" s="1">
        <v>514359.99999999977</v>
      </c>
      <c r="G25" s="1">
        <v>199661.09000000008</v>
      </c>
      <c r="H25" s="1">
        <v>99537.340000000069</v>
      </c>
      <c r="I25" s="1">
        <v>7141373.4200000009</v>
      </c>
      <c r="J25" s="1">
        <v>64285.700000000012</v>
      </c>
      <c r="K25" s="4">
        <f t="shared" si="3"/>
        <v>25992224.369999997</v>
      </c>
      <c r="L25" s="4">
        <f t="shared" si="1"/>
        <v>21305101.942622948</v>
      </c>
    </row>
    <row r="26" spans="2:13" x14ac:dyDescent="0.25">
      <c r="B26" s="3" t="s">
        <v>19</v>
      </c>
      <c r="C26" s="1">
        <v>132201324.34</v>
      </c>
      <c r="D26" s="1">
        <v>277865.54000000015</v>
      </c>
      <c r="E26" s="1">
        <v>3457754.8300000024</v>
      </c>
      <c r="F26" s="1">
        <v>4920715.9399999958</v>
      </c>
      <c r="G26" s="1">
        <v>626184.37999999966</v>
      </c>
      <c r="H26" s="1">
        <v>124956.48000000007</v>
      </c>
      <c r="I26" s="1">
        <v>508362.59000000008</v>
      </c>
      <c r="J26" s="1">
        <v>0</v>
      </c>
      <c r="K26" s="4">
        <f t="shared" si="3"/>
        <v>142117164.09999999</v>
      </c>
      <c r="L26" s="4">
        <f t="shared" si="1"/>
        <v>116489478.77049179</v>
      </c>
      <c r="M26" s="6"/>
    </row>
    <row r="27" spans="2:13" x14ac:dyDescent="0.25">
      <c r="B27" s="3" t="s">
        <v>20</v>
      </c>
      <c r="C27" s="1">
        <v>8807928.4699999988</v>
      </c>
      <c r="D27" s="1">
        <v>43549.25</v>
      </c>
      <c r="E27" s="1">
        <v>412596.19999999984</v>
      </c>
      <c r="F27" s="1">
        <v>407588.22999999992</v>
      </c>
      <c r="G27" s="1">
        <v>172166.62000000005</v>
      </c>
      <c r="H27" s="1">
        <v>78972.66</v>
      </c>
      <c r="I27" s="1">
        <v>5049352.7299999986</v>
      </c>
      <c r="J27" s="1">
        <v>710.58</v>
      </c>
      <c r="K27" s="4">
        <f t="shared" si="3"/>
        <v>14972864.739999996</v>
      </c>
      <c r="L27" s="4">
        <f t="shared" si="1"/>
        <v>12272839.950819669</v>
      </c>
      <c r="M27" s="6"/>
    </row>
    <row r="28" spans="2:13" x14ac:dyDescent="0.25">
      <c r="B28" s="3" t="s">
        <v>21</v>
      </c>
      <c r="C28" s="1">
        <v>12342697.949999996</v>
      </c>
      <c r="D28" s="1">
        <v>31337.429999999986</v>
      </c>
      <c r="E28" s="1">
        <v>581512.58999999985</v>
      </c>
      <c r="F28" s="1">
        <v>325472.55</v>
      </c>
      <c r="G28" s="1">
        <v>203044.96000000008</v>
      </c>
      <c r="H28" s="1">
        <v>123565.27000000006</v>
      </c>
      <c r="I28" s="1">
        <v>4465495.28</v>
      </c>
      <c r="J28" s="1">
        <v>709859.3</v>
      </c>
      <c r="K28" s="4">
        <f t="shared" si="3"/>
        <v>18782985.329999998</v>
      </c>
      <c r="L28" s="4">
        <f t="shared" si="1"/>
        <v>15395889.614754098</v>
      </c>
    </row>
    <row r="29" spans="2:13" x14ac:dyDescent="0.25">
      <c r="B29" s="3" t="s">
        <v>22</v>
      </c>
      <c r="C29" s="1">
        <v>21462253.870000012</v>
      </c>
      <c r="D29" s="1">
        <v>35164.289999999994</v>
      </c>
      <c r="E29" s="1">
        <v>784969.39999999979</v>
      </c>
      <c r="F29" s="1">
        <v>320927.98000000004</v>
      </c>
      <c r="G29" s="1">
        <v>450924.20999999985</v>
      </c>
      <c r="H29" s="1">
        <v>137473.19000000006</v>
      </c>
      <c r="I29" s="1">
        <v>5016626.5600000024</v>
      </c>
      <c r="J29" s="1">
        <v>0</v>
      </c>
      <c r="K29" s="4">
        <f t="shared" si="3"/>
        <v>28208339.500000015</v>
      </c>
      <c r="L29" s="4">
        <f t="shared" si="1"/>
        <v>23121589.754098374</v>
      </c>
    </row>
    <row r="30" spans="2:13" x14ac:dyDescent="0.25">
      <c r="B30" s="3" t="s">
        <v>23</v>
      </c>
      <c r="C30" s="1">
        <v>19003617.200000025</v>
      </c>
      <c r="D30" s="1">
        <v>59301.419999999976</v>
      </c>
      <c r="E30" s="1">
        <v>950546.97999999905</v>
      </c>
      <c r="F30" s="1">
        <v>285819.38000000012</v>
      </c>
      <c r="G30" s="1">
        <v>328326.36000000004</v>
      </c>
      <c r="H30" s="1">
        <v>141878.03</v>
      </c>
      <c r="I30" s="1">
        <v>5724494.4000000032</v>
      </c>
      <c r="J30" s="1">
        <v>0</v>
      </c>
      <c r="K30" s="4">
        <f t="shared" si="3"/>
        <v>26493983.770000029</v>
      </c>
      <c r="L30" s="4">
        <f t="shared" si="1"/>
        <v>21716380.139344286</v>
      </c>
    </row>
    <row r="31" spans="2:13" x14ac:dyDescent="0.25">
      <c r="B31" s="3" t="s">
        <v>24</v>
      </c>
      <c r="C31" s="1">
        <v>87320084.639999956</v>
      </c>
      <c r="D31" s="1">
        <v>196537.25000000009</v>
      </c>
      <c r="E31" s="1">
        <v>2315702.08</v>
      </c>
      <c r="F31" s="1">
        <v>2252456.7399999998</v>
      </c>
      <c r="G31" s="1">
        <v>502150.77000000014</v>
      </c>
      <c r="H31" s="1">
        <v>189553.46000000014</v>
      </c>
      <c r="I31" s="1">
        <v>374276.30999999994</v>
      </c>
      <c r="J31" s="1">
        <v>910</v>
      </c>
      <c r="K31" s="4">
        <f t="shared" si="3"/>
        <v>93151671.24999994</v>
      </c>
      <c r="L31" s="4">
        <f t="shared" si="1"/>
        <v>76353828.893442571</v>
      </c>
    </row>
    <row r="32" spans="2:13" s="10" customFormat="1" x14ac:dyDescent="0.25">
      <c r="B32" s="7" t="s">
        <v>25</v>
      </c>
      <c r="C32" s="8"/>
      <c r="D32" s="8"/>
      <c r="E32" s="8"/>
      <c r="F32" s="8"/>
      <c r="G32" s="8"/>
      <c r="H32" s="8"/>
      <c r="I32" s="8"/>
      <c r="J32" s="8"/>
      <c r="K32" s="9">
        <v>778471</v>
      </c>
      <c r="L32" s="9">
        <f>+K32/1.22</f>
        <v>638090.98360655736</v>
      </c>
    </row>
    <row r="33" spans="2:12" s="10" customFormat="1" x14ac:dyDescent="0.25">
      <c r="B33" s="7" t="s">
        <v>27</v>
      </c>
      <c r="C33" s="9">
        <f>+SUM(C19:C32)</f>
        <v>429928251.87</v>
      </c>
      <c r="D33" s="9">
        <f t="shared" ref="D33" si="4">+SUM(D19:D32)</f>
        <v>1374732.97</v>
      </c>
      <c r="E33" s="9">
        <f t="shared" ref="E33:J33" si="5">+SUM(E19:E32)</f>
        <v>15285405.689999999</v>
      </c>
      <c r="F33" s="9">
        <f t="shared" si="5"/>
        <v>15237407.899999995</v>
      </c>
      <c r="G33" s="9">
        <f t="shared" si="5"/>
        <v>5130681.1500000004</v>
      </c>
      <c r="H33" s="9">
        <f t="shared" si="5"/>
        <v>1600797.5100000012</v>
      </c>
      <c r="I33" s="9">
        <f t="shared" si="5"/>
        <v>67879940.24000001</v>
      </c>
      <c r="J33" s="9">
        <f t="shared" si="5"/>
        <v>1651939.7999999998</v>
      </c>
      <c r="K33" s="9">
        <f>+SUM(K19:K32)</f>
        <v>538867628.13</v>
      </c>
      <c r="L33" s="9">
        <f t="shared" ref="L33" si="6">+K33/1.22</f>
        <v>441694777.1557377</v>
      </c>
    </row>
    <row r="34" spans="2:12" x14ac:dyDescent="0.25">
      <c r="B34" s="3" t="s">
        <v>12</v>
      </c>
      <c r="C34" s="1">
        <v>9240785.4499999955</v>
      </c>
      <c r="D34" s="1">
        <v>41135.339999999989</v>
      </c>
      <c r="E34" s="1">
        <v>413514.89000000019</v>
      </c>
      <c r="F34" s="1">
        <v>414225.7699999999</v>
      </c>
      <c r="G34" s="1">
        <v>173840.4800000001</v>
      </c>
      <c r="H34" s="1">
        <v>69009.050000000017</v>
      </c>
      <c r="I34" s="1">
        <v>6016984.2499999963</v>
      </c>
      <c r="J34" s="1">
        <v>0</v>
      </c>
      <c r="K34" s="4">
        <f>+SUM(C34:J34)</f>
        <v>16369495.229999993</v>
      </c>
      <c r="L34" s="4">
        <f>+K34/1.22</f>
        <v>13417619.040983601</v>
      </c>
    </row>
    <row r="35" spans="2:12" x14ac:dyDescent="0.25">
      <c r="B35" s="3" t="s">
        <v>13</v>
      </c>
      <c r="C35" s="1">
        <v>9596968.8900000062</v>
      </c>
      <c r="D35" s="1">
        <v>207585.44000000012</v>
      </c>
      <c r="E35" s="1">
        <v>526816.5699999996</v>
      </c>
      <c r="F35" s="1">
        <v>642353.65999999957</v>
      </c>
      <c r="G35" s="1">
        <v>245122.17000000013</v>
      </c>
      <c r="H35" s="1">
        <v>159340.94000000009</v>
      </c>
      <c r="I35" s="1">
        <v>9758588.5699999984</v>
      </c>
      <c r="J35" s="1">
        <v>898912.39000000025</v>
      </c>
      <c r="K35" s="4">
        <f t="shared" ref="K35:K46" si="7">+SUM(C35:J35)</f>
        <v>22035688.630000003</v>
      </c>
      <c r="L35" s="4">
        <f t="shared" si="1"/>
        <v>18062039.86065574</v>
      </c>
    </row>
    <row r="36" spans="2:12" x14ac:dyDescent="0.25">
      <c r="B36" s="3" t="s">
        <v>14</v>
      </c>
      <c r="C36" s="1">
        <v>23679724.520000003</v>
      </c>
      <c r="D36" s="1">
        <v>130326.69000000005</v>
      </c>
      <c r="E36" s="1">
        <v>1156478.6699999992</v>
      </c>
      <c r="F36" s="1">
        <v>1505298.5699999991</v>
      </c>
      <c r="G36" s="1">
        <v>471670.16</v>
      </c>
      <c r="H36" s="1">
        <v>143963.08000000007</v>
      </c>
      <c r="I36" s="1">
        <v>5111816.0799999982</v>
      </c>
      <c r="J36" s="1">
        <v>0</v>
      </c>
      <c r="K36" s="4">
        <f t="shared" si="7"/>
        <v>32199277.770000003</v>
      </c>
      <c r="L36" s="4">
        <f t="shared" si="1"/>
        <v>26392850.631147545</v>
      </c>
    </row>
    <row r="37" spans="2:12" x14ac:dyDescent="0.25">
      <c r="B37" s="3" t="s">
        <v>15</v>
      </c>
      <c r="C37" s="1">
        <v>22669419.900000006</v>
      </c>
      <c r="D37" s="1">
        <v>32624.459999999985</v>
      </c>
      <c r="E37" s="1">
        <v>626786.99999999977</v>
      </c>
      <c r="F37" s="1">
        <v>582984.22999999986</v>
      </c>
      <c r="G37" s="1">
        <v>360833.34999999969</v>
      </c>
      <c r="H37" s="1">
        <v>68011.400000000023</v>
      </c>
      <c r="I37" s="1">
        <v>2168643.2299999995</v>
      </c>
      <c r="J37" s="1">
        <v>668.78</v>
      </c>
      <c r="K37" s="4">
        <f t="shared" si="7"/>
        <v>26509972.350000009</v>
      </c>
      <c r="L37" s="4">
        <f t="shared" si="1"/>
        <v>21729485.532786895</v>
      </c>
    </row>
    <row r="38" spans="2:12" x14ac:dyDescent="0.25">
      <c r="B38" s="3" t="s">
        <v>16</v>
      </c>
      <c r="C38" s="1">
        <v>56737694.900000043</v>
      </c>
      <c r="D38" s="1">
        <v>277717.71000000014</v>
      </c>
      <c r="E38" s="1">
        <v>2957987.0000000019</v>
      </c>
      <c r="F38" s="1">
        <v>3124686.3399999994</v>
      </c>
      <c r="G38" s="1">
        <v>1141151.0899999987</v>
      </c>
      <c r="H38" s="1">
        <v>283686.17000000022</v>
      </c>
      <c r="I38" s="1">
        <v>13323446.839999998</v>
      </c>
      <c r="J38" s="1">
        <v>0</v>
      </c>
      <c r="K38" s="4">
        <f t="shared" si="7"/>
        <v>77846370.050000042</v>
      </c>
      <c r="L38" s="4">
        <f t="shared" si="1"/>
        <v>63808500.04098364</v>
      </c>
    </row>
    <row r="39" spans="2:12" x14ac:dyDescent="0.25">
      <c r="B39" s="3" t="s">
        <v>17</v>
      </c>
      <c r="C39" s="1">
        <v>9901670.2500000037</v>
      </c>
      <c r="D39" s="1">
        <v>56349.830000000024</v>
      </c>
      <c r="E39" s="1">
        <v>386128.70000000007</v>
      </c>
      <c r="F39" s="1">
        <v>499563.36999999988</v>
      </c>
      <c r="G39" s="1">
        <v>221720.35</v>
      </c>
      <c r="H39" s="1">
        <v>189783.85000000009</v>
      </c>
      <c r="I39" s="1">
        <v>5396791.290000001</v>
      </c>
      <c r="J39" s="1">
        <v>0</v>
      </c>
      <c r="K39" s="4">
        <f t="shared" si="7"/>
        <v>16652007.640000002</v>
      </c>
      <c r="L39" s="4">
        <f t="shared" si="1"/>
        <v>13649186.590163937</v>
      </c>
    </row>
    <row r="40" spans="2:12" x14ac:dyDescent="0.25">
      <c r="B40" s="3" t="s">
        <v>18</v>
      </c>
      <c r="C40" s="1">
        <v>16904244.56000001</v>
      </c>
      <c r="D40" s="1">
        <v>68072.459999999977</v>
      </c>
      <c r="E40" s="1">
        <v>672189.71</v>
      </c>
      <c r="F40" s="1">
        <v>532804.46</v>
      </c>
      <c r="G40" s="1">
        <v>195471.06000000008</v>
      </c>
      <c r="H40" s="1">
        <v>115979.67000000007</v>
      </c>
      <c r="I40" s="1">
        <v>7836786.5899999989</v>
      </c>
      <c r="J40" s="1">
        <v>34348.239999999998</v>
      </c>
      <c r="K40" s="4">
        <f t="shared" si="7"/>
        <v>26359896.750000011</v>
      </c>
      <c r="L40" s="4">
        <f t="shared" si="1"/>
        <v>21606472.745901648</v>
      </c>
    </row>
    <row r="41" spans="2:12" x14ac:dyDescent="0.25">
      <c r="B41" s="3" t="s">
        <v>19</v>
      </c>
      <c r="C41" s="1">
        <v>113274949.94000003</v>
      </c>
      <c r="D41" s="1">
        <v>260960.43000000017</v>
      </c>
      <c r="E41" s="1">
        <v>3101227.86</v>
      </c>
      <c r="F41" s="1">
        <v>4290257.0600000024</v>
      </c>
      <c r="G41" s="1">
        <v>528846.6399999999</v>
      </c>
      <c r="H41" s="1">
        <v>108643.78000000006</v>
      </c>
      <c r="I41" s="1">
        <v>404907.9000000002</v>
      </c>
      <c r="J41" s="1">
        <v>0</v>
      </c>
      <c r="K41" s="4">
        <f t="shared" si="7"/>
        <v>121969793.61000004</v>
      </c>
      <c r="L41" s="4">
        <f t="shared" si="1"/>
        <v>99975240.663934469</v>
      </c>
    </row>
    <row r="42" spans="2:12" x14ac:dyDescent="0.25">
      <c r="B42" s="3" t="s">
        <v>20</v>
      </c>
      <c r="C42" s="1">
        <v>9687181.1999999993</v>
      </c>
      <c r="D42" s="1">
        <v>40680.809999999983</v>
      </c>
      <c r="E42" s="1">
        <v>426230.59</v>
      </c>
      <c r="F42" s="1">
        <v>478510.42000000004</v>
      </c>
      <c r="G42" s="1">
        <v>189451.12000000005</v>
      </c>
      <c r="H42" s="1">
        <v>109867.03000000009</v>
      </c>
      <c r="I42" s="1">
        <v>5173472.0699999984</v>
      </c>
      <c r="J42" s="1">
        <v>0</v>
      </c>
      <c r="K42" s="4">
        <f t="shared" si="7"/>
        <v>16105393.239999996</v>
      </c>
      <c r="L42" s="4">
        <f t="shared" si="1"/>
        <v>13201141.999999998</v>
      </c>
    </row>
    <row r="43" spans="2:12" x14ac:dyDescent="0.25">
      <c r="B43" s="3" t="s">
        <v>21</v>
      </c>
      <c r="C43" s="1">
        <v>13249981.340000005</v>
      </c>
      <c r="D43" s="1">
        <v>55130.259999999987</v>
      </c>
      <c r="E43" s="1">
        <v>576465.11</v>
      </c>
      <c r="F43" s="1">
        <v>347867.24000000011</v>
      </c>
      <c r="G43" s="1">
        <v>194978.30000000013</v>
      </c>
      <c r="H43" s="1">
        <v>164591.44000000009</v>
      </c>
      <c r="I43" s="1">
        <v>5333623.2700000023</v>
      </c>
      <c r="J43" s="1">
        <v>625811.4800000001</v>
      </c>
      <c r="K43" s="4">
        <f t="shared" si="7"/>
        <v>20548448.440000009</v>
      </c>
      <c r="L43" s="4">
        <f t="shared" si="1"/>
        <v>16842990.524590172</v>
      </c>
    </row>
    <row r="44" spans="2:12" x14ac:dyDescent="0.25">
      <c r="B44" s="3" t="s">
        <v>22</v>
      </c>
      <c r="C44" s="1">
        <v>15564627.990000015</v>
      </c>
      <c r="D44" s="1">
        <v>31581.409999999971</v>
      </c>
      <c r="E44" s="1">
        <v>712523.42</v>
      </c>
      <c r="F44" s="1">
        <v>246057.38</v>
      </c>
      <c r="G44" s="1">
        <v>403259.30000000022</v>
      </c>
      <c r="H44" s="1">
        <v>118496.00000000006</v>
      </c>
      <c r="I44" s="1">
        <v>4507561.1800000006</v>
      </c>
      <c r="J44" s="1">
        <v>0</v>
      </c>
      <c r="K44" s="4">
        <f t="shared" si="7"/>
        <v>21584106.680000015</v>
      </c>
      <c r="L44" s="4">
        <f t="shared" si="1"/>
        <v>17691890.721311487</v>
      </c>
    </row>
    <row r="45" spans="2:12" x14ac:dyDescent="0.25">
      <c r="B45" s="3" t="s">
        <v>23</v>
      </c>
      <c r="C45" s="1">
        <v>16569362.770000014</v>
      </c>
      <c r="D45" s="1">
        <v>63447.420000000006</v>
      </c>
      <c r="E45" s="1">
        <v>890636.66999999888</v>
      </c>
      <c r="F45" s="1">
        <v>275645.94000000012</v>
      </c>
      <c r="G45" s="1">
        <v>291284.54999999987</v>
      </c>
      <c r="H45" s="1">
        <v>181459.92000000013</v>
      </c>
      <c r="I45" s="1">
        <v>5700531.3400000036</v>
      </c>
      <c r="J45" s="1">
        <v>0</v>
      </c>
      <c r="K45" s="4">
        <f t="shared" si="7"/>
        <v>23972368.610000022</v>
      </c>
      <c r="L45" s="4">
        <f t="shared" si="1"/>
        <v>19649482.467213131</v>
      </c>
    </row>
    <row r="46" spans="2:12" x14ac:dyDescent="0.25">
      <c r="B46" s="3" t="s">
        <v>24</v>
      </c>
      <c r="C46" s="1">
        <v>71094805.010000005</v>
      </c>
      <c r="D46" s="1">
        <v>178857.44000000006</v>
      </c>
      <c r="E46" s="1">
        <v>2039970.3199999994</v>
      </c>
      <c r="F46" s="1">
        <v>1819346.7499999988</v>
      </c>
      <c r="G46" s="1">
        <v>403756.2199999998</v>
      </c>
      <c r="H46" s="1">
        <v>174637.79000000015</v>
      </c>
      <c r="I46" s="1">
        <v>323794.72000000003</v>
      </c>
      <c r="J46" s="1">
        <v>0</v>
      </c>
      <c r="K46" s="4">
        <f t="shared" si="7"/>
        <v>76035168.25</v>
      </c>
      <c r="L46" s="4">
        <f t="shared" si="1"/>
        <v>62323908.401639342</v>
      </c>
    </row>
    <row r="47" spans="2:12" s="10" customFormat="1" x14ac:dyDescent="0.25">
      <c r="B47" s="7" t="s">
        <v>25</v>
      </c>
      <c r="C47" s="8"/>
      <c r="D47" s="8"/>
      <c r="E47" s="8"/>
      <c r="F47" s="8"/>
      <c r="G47" s="8"/>
      <c r="H47" s="8"/>
      <c r="I47" s="8"/>
      <c r="J47" s="8"/>
      <c r="K47" s="9">
        <v>851289</v>
      </c>
      <c r="L47" s="9">
        <f>+K47/1.22</f>
        <v>697777.86885245901</v>
      </c>
    </row>
    <row r="48" spans="2:12" s="10" customFormat="1" ht="14.25" customHeight="1" x14ac:dyDescent="0.25">
      <c r="B48" s="7" t="s">
        <v>28</v>
      </c>
      <c r="C48" s="9">
        <f>+SUM(C34:C47)</f>
        <v>388171416.72000015</v>
      </c>
      <c r="D48" s="9">
        <f t="shared" ref="D48" si="8">+SUM(D34:D47)</f>
        <v>1444469.7000000002</v>
      </c>
      <c r="E48" s="9">
        <f t="shared" ref="E48:J48" si="9">+SUM(E34:E47)</f>
        <v>14486956.509999998</v>
      </c>
      <c r="F48" s="9">
        <f t="shared" si="9"/>
        <v>14759601.189999999</v>
      </c>
      <c r="G48" s="9">
        <f t="shared" si="9"/>
        <v>4821384.7899999991</v>
      </c>
      <c r="H48" s="9">
        <f t="shared" si="9"/>
        <v>1887470.120000001</v>
      </c>
      <c r="I48" s="9">
        <f t="shared" si="9"/>
        <v>71056947.329999983</v>
      </c>
      <c r="J48" s="9">
        <f t="shared" si="9"/>
        <v>1559740.8900000004</v>
      </c>
      <c r="K48" s="9">
        <f>+SUM(K34:K47)</f>
        <v>499039276.25000012</v>
      </c>
      <c r="L48" s="9">
        <f t="shared" ref="L48" si="10">+K48/1.22</f>
        <v>409048587.09016407</v>
      </c>
    </row>
    <row r="49" spans="2:13" x14ac:dyDescent="0.25">
      <c r="B49" s="3" t="s">
        <v>12</v>
      </c>
      <c r="C49" s="1">
        <v>5729998.8699999982</v>
      </c>
      <c r="D49" s="1">
        <v>40336.709999999985</v>
      </c>
      <c r="E49" s="1">
        <v>386673.07000000012</v>
      </c>
      <c r="F49" s="1">
        <v>360411.91999999993</v>
      </c>
      <c r="G49" s="1">
        <v>187504.52000000005</v>
      </c>
      <c r="H49" s="1">
        <v>71333.340000000026</v>
      </c>
      <c r="I49" s="1">
        <v>6280051.459999999</v>
      </c>
      <c r="J49" s="1">
        <v>0</v>
      </c>
      <c r="K49" s="4">
        <f>+SUM(C49:J49)</f>
        <v>13056309.889999997</v>
      </c>
      <c r="L49" s="4">
        <f>+K49/1.22</f>
        <v>10701893.352459013</v>
      </c>
    </row>
    <row r="50" spans="2:13" x14ac:dyDescent="0.25">
      <c r="B50" s="3" t="s">
        <v>13</v>
      </c>
      <c r="C50" s="1">
        <v>7417362.1500000041</v>
      </c>
      <c r="D50" s="1">
        <v>183820.82000000012</v>
      </c>
      <c r="E50" s="1">
        <v>552540.47999999986</v>
      </c>
      <c r="F50" s="1">
        <v>588546.58999999985</v>
      </c>
      <c r="G50" s="1">
        <v>275663.17</v>
      </c>
      <c r="H50" s="1">
        <v>126009.03000000013</v>
      </c>
      <c r="I50" s="1">
        <v>10209562.760000002</v>
      </c>
      <c r="J50" s="1">
        <v>851343.58</v>
      </c>
      <c r="K50" s="4">
        <f t="shared" ref="K50:K61" si="11">+SUM(C50:J50)</f>
        <v>20204848.580000002</v>
      </c>
      <c r="L50" s="4">
        <f t="shared" si="1"/>
        <v>16561351.295081969</v>
      </c>
    </row>
    <row r="51" spans="2:13" x14ac:dyDescent="0.25">
      <c r="B51" s="3" t="s">
        <v>14</v>
      </c>
      <c r="C51" s="1">
        <v>19755430.590000011</v>
      </c>
      <c r="D51" s="1">
        <v>112917.78</v>
      </c>
      <c r="E51" s="1">
        <v>1259326.9499999993</v>
      </c>
      <c r="F51" s="1">
        <v>1348296.439999999</v>
      </c>
      <c r="G51" s="1">
        <v>533262.2699999999</v>
      </c>
      <c r="H51" s="1">
        <v>160986.00000000012</v>
      </c>
      <c r="I51" s="1">
        <v>5956789.9100000011</v>
      </c>
      <c r="J51" s="1">
        <v>0</v>
      </c>
      <c r="K51" s="4">
        <f t="shared" si="11"/>
        <v>29127009.940000009</v>
      </c>
      <c r="L51" s="4">
        <f t="shared" si="1"/>
        <v>23874598.311475419</v>
      </c>
    </row>
    <row r="52" spans="2:13" x14ac:dyDescent="0.25">
      <c r="B52" s="3" t="s">
        <v>15</v>
      </c>
      <c r="C52" s="1">
        <v>12962526.640000006</v>
      </c>
      <c r="D52" s="1">
        <v>24996.099999999988</v>
      </c>
      <c r="E52" s="1">
        <v>643958.07999999973</v>
      </c>
      <c r="F52" s="1">
        <v>424396.07999999996</v>
      </c>
      <c r="G52" s="1">
        <v>362320.27999999974</v>
      </c>
      <c r="H52" s="1">
        <v>59525.06</v>
      </c>
      <c r="I52" s="1">
        <v>2512735.5700000008</v>
      </c>
      <c r="J52" s="1">
        <v>0</v>
      </c>
      <c r="K52" s="4">
        <f t="shared" si="11"/>
        <v>16990457.810000006</v>
      </c>
      <c r="L52" s="4">
        <f t="shared" si="1"/>
        <v>13926604.762295088</v>
      </c>
    </row>
    <row r="53" spans="2:13" x14ac:dyDescent="0.25">
      <c r="B53" s="3" t="s">
        <v>16</v>
      </c>
      <c r="C53" s="1">
        <v>50415722.050000012</v>
      </c>
      <c r="D53" s="1">
        <v>299273.3000000001</v>
      </c>
      <c r="E53" s="1">
        <v>3251363.8000000007</v>
      </c>
      <c r="F53" s="1">
        <v>2984575.3699999978</v>
      </c>
      <c r="G53" s="1">
        <v>1257120.5199999998</v>
      </c>
      <c r="H53" s="1">
        <v>353327.07000000018</v>
      </c>
      <c r="I53" s="1">
        <v>15512998.389999993</v>
      </c>
      <c r="J53" s="1">
        <v>6302.0399999999991</v>
      </c>
      <c r="K53" s="4">
        <f t="shared" si="11"/>
        <v>74080682.540000007</v>
      </c>
      <c r="L53" s="4">
        <f t="shared" si="1"/>
        <v>60721870.934426233</v>
      </c>
    </row>
    <row r="54" spans="2:13" x14ac:dyDescent="0.25">
      <c r="B54" s="3" t="s">
        <v>17</v>
      </c>
      <c r="C54" s="1">
        <v>6840429.0399999991</v>
      </c>
      <c r="D54" s="1">
        <v>46425.409999999996</v>
      </c>
      <c r="E54" s="1">
        <v>365366.5</v>
      </c>
      <c r="F54" s="1">
        <v>450669.01999999979</v>
      </c>
      <c r="G54" s="1">
        <v>269113.49999999994</v>
      </c>
      <c r="H54" s="1">
        <v>115175.65000000007</v>
      </c>
      <c r="I54" s="1">
        <v>5324821.6100000013</v>
      </c>
      <c r="J54" s="1">
        <v>0</v>
      </c>
      <c r="K54" s="4">
        <f t="shared" si="11"/>
        <v>13412000.73</v>
      </c>
      <c r="L54" s="4">
        <f t="shared" si="1"/>
        <v>10993443.221311476</v>
      </c>
    </row>
    <row r="55" spans="2:13" x14ac:dyDescent="0.25">
      <c r="B55" s="3" t="s">
        <v>18</v>
      </c>
      <c r="C55" s="1">
        <v>13556837.420000004</v>
      </c>
      <c r="D55" s="1">
        <v>73624.459999999977</v>
      </c>
      <c r="E55" s="1">
        <v>714801.10999999917</v>
      </c>
      <c r="F55" s="1">
        <v>592504.41999999934</v>
      </c>
      <c r="G55" s="1">
        <v>217050.26000000013</v>
      </c>
      <c r="H55" s="1">
        <v>104242.31000000007</v>
      </c>
      <c r="I55" s="1">
        <v>9382222.4200000074</v>
      </c>
      <c r="J55" s="1">
        <v>42261.569999999992</v>
      </c>
      <c r="K55" s="4">
        <f t="shared" si="11"/>
        <v>24683543.970000014</v>
      </c>
      <c r="L55" s="4">
        <f t="shared" si="1"/>
        <v>20232413.090163946</v>
      </c>
    </row>
    <row r="56" spans="2:13" x14ac:dyDescent="0.25">
      <c r="B56" s="3" t="s">
        <v>19</v>
      </c>
      <c r="C56" s="1">
        <v>89492602.800000012</v>
      </c>
      <c r="D56" s="1">
        <v>225323.4700000002</v>
      </c>
      <c r="E56" s="1">
        <v>3179195.7800000003</v>
      </c>
      <c r="F56" s="1">
        <v>3994046.1999999997</v>
      </c>
      <c r="G56" s="1">
        <v>559605.44999999995</v>
      </c>
      <c r="H56" s="1">
        <v>118768.27000000009</v>
      </c>
      <c r="I56" s="1">
        <v>415886.81000000006</v>
      </c>
      <c r="J56" s="1">
        <v>0</v>
      </c>
      <c r="K56" s="4">
        <f t="shared" si="11"/>
        <v>97985428.780000016</v>
      </c>
      <c r="L56" s="4">
        <f t="shared" si="1"/>
        <v>80315925.229508206</v>
      </c>
    </row>
    <row r="57" spans="2:13" x14ac:dyDescent="0.25">
      <c r="B57" s="3" t="s">
        <v>20</v>
      </c>
      <c r="C57" s="1">
        <v>6220586.4199999971</v>
      </c>
      <c r="D57" s="1">
        <v>44238.959999999985</v>
      </c>
      <c r="E57" s="1">
        <v>414999.12999999983</v>
      </c>
      <c r="F57" s="1">
        <v>408339.34999999969</v>
      </c>
      <c r="G57" s="1">
        <v>198339.71000000005</v>
      </c>
      <c r="H57" s="1">
        <v>114661.94000000008</v>
      </c>
      <c r="I57" s="1">
        <v>5421614.5599999977</v>
      </c>
      <c r="J57" s="1">
        <v>0</v>
      </c>
      <c r="K57" s="4">
        <f t="shared" si="11"/>
        <v>12822780.069999995</v>
      </c>
      <c r="L57" s="4">
        <f t="shared" si="1"/>
        <v>10510475.467213111</v>
      </c>
    </row>
    <row r="58" spans="2:13" x14ac:dyDescent="0.25">
      <c r="B58" s="3" t="s">
        <v>21</v>
      </c>
      <c r="C58" s="1">
        <v>9135387.5100000035</v>
      </c>
      <c r="D58" s="1">
        <v>72699.49000000002</v>
      </c>
      <c r="E58" s="1">
        <v>599395.83999999997</v>
      </c>
      <c r="F58" s="1">
        <v>316003.54000000004</v>
      </c>
      <c r="G58" s="1">
        <v>225527.57000000004</v>
      </c>
      <c r="H58" s="1">
        <v>153835.24000000008</v>
      </c>
      <c r="I58" s="1">
        <v>5446175.1499999994</v>
      </c>
      <c r="J58" s="1">
        <v>232275.84000000003</v>
      </c>
      <c r="K58" s="4">
        <f t="shared" si="11"/>
        <v>16181300.180000003</v>
      </c>
      <c r="L58" s="4">
        <f t="shared" si="1"/>
        <v>13263360.803278692</v>
      </c>
    </row>
    <row r="59" spans="2:13" x14ac:dyDescent="0.25">
      <c r="B59" s="3" t="s">
        <v>22</v>
      </c>
      <c r="C59" s="1">
        <v>9691361.5400000028</v>
      </c>
      <c r="D59" s="1">
        <v>24255.949999999979</v>
      </c>
      <c r="E59" s="1">
        <v>694096.41999999946</v>
      </c>
      <c r="F59" s="1">
        <v>193958.84000000003</v>
      </c>
      <c r="G59" s="1">
        <v>428329.17999999976</v>
      </c>
      <c r="H59" s="1">
        <v>131127.63000000009</v>
      </c>
      <c r="I59" s="1">
        <v>4996665.3299999991</v>
      </c>
      <c r="J59" s="1">
        <v>0</v>
      </c>
      <c r="K59" s="4">
        <f t="shared" si="11"/>
        <v>16159794.890000001</v>
      </c>
      <c r="L59" s="4">
        <f t="shared" si="1"/>
        <v>13245733.516393444</v>
      </c>
    </row>
    <row r="60" spans="2:13" x14ac:dyDescent="0.25">
      <c r="B60" s="3" t="s">
        <v>23</v>
      </c>
      <c r="C60" s="1">
        <v>13564570.000000011</v>
      </c>
      <c r="D60" s="1">
        <v>57333.76999999999</v>
      </c>
      <c r="E60" s="1">
        <v>959916.36999999965</v>
      </c>
      <c r="F60" s="1">
        <v>273394.95999999996</v>
      </c>
      <c r="G60" s="1">
        <v>306243.63</v>
      </c>
      <c r="H60" s="1">
        <v>236612.05000000005</v>
      </c>
      <c r="I60" s="1">
        <v>6724725.9100000048</v>
      </c>
      <c r="J60" s="1">
        <v>0</v>
      </c>
      <c r="K60" s="4">
        <f t="shared" si="11"/>
        <v>22122796.690000016</v>
      </c>
      <c r="L60" s="4">
        <f t="shared" si="1"/>
        <v>18133439.90983608</v>
      </c>
    </row>
    <row r="61" spans="2:13" x14ac:dyDescent="0.25">
      <c r="B61" s="3" t="s">
        <v>24</v>
      </c>
      <c r="C61" s="1">
        <v>49313636.590000056</v>
      </c>
      <c r="D61" s="1">
        <v>132600.37000000002</v>
      </c>
      <c r="E61" s="1">
        <v>2077874.5699999991</v>
      </c>
      <c r="F61" s="1">
        <v>1449226.1099999996</v>
      </c>
      <c r="G61" s="1">
        <v>478102.11000000016</v>
      </c>
      <c r="H61" s="1">
        <v>165989.93000000011</v>
      </c>
      <c r="I61" s="1">
        <v>373005.22000000003</v>
      </c>
      <c r="J61" s="1">
        <v>0</v>
      </c>
      <c r="K61" s="4">
        <f t="shared" si="11"/>
        <v>53990434.900000051</v>
      </c>
      <c r="L61" s="4">
        <f t="shared" si="1"/>
        <v>44254454.836065613</v>
      </c>
    </row>
    <row r="62" spans="2:13" s="10" customFormat="1" x14ac:dyDescent="0.25">
      <c r="B62" s="7" t="s">
        <v>25</v>
      </c>
      <c r="C62" s="8"/>
      <c r="D62" s="8"/>
      <c r="E62" s="8"/>
      <c r="F62" s="8"/>
      <c r="G62" s="8"/>
      <c r="H62" s="8"/>
      <c r="I62" s="8"/>
      <c r="J62" s="8"/>
      <c r="K62" s="9">
        <v>976404</v>
      </c>
      <c r="L62" s="9">
        <f>+K62/1.22</f>
        <v>800331.14754098363</v>
      </c>
    </row>
    <row r="63" spans="2:13" s="10" customFormat="1" x14ac:dyDescent="0.25">
      <c r="B63" s="7" t="s">
        <v>29</v>
      </c>
      <c r="C63" s="9">
        <f>+SUM(C49:C62)</f>
        <v>294096451.62000006</v>
      </c>
      <c r="D63" s="9">
        <f t="shared" ref="D63" si="12">+SUM(D49:D62)</f>
        <v>1337846.5900000005</v>
      </c>
      <c r="E63" s="9">
        <f t="shared" ref="E63:J63" si="13">+SUM(E49:E62)</f>
        <v>15099508.099999996</v>
      </c>
      <c r="F63" s="9">
        <f t="shared" si="13"/>
        <v>13384368.839999996</v>
      </c>
      <c r="G63" s="9">
        <f t="shared" si="13"/>
        <v>5298182.17</v>
      </c>
      <c r="H63" s="9">
        <f t="shared" si="13"/>
        <v>1911593.5200000012</v>
      </c>
      <c r="I63" s="9">
        <f t="shared" si="13"/>
        <v>78557255.100000009</v>
      </c>
      <c r="J63" s="9">
        <f t="shared" si="13"/>
        <v>1132183.03</v>
      </c>
      <c r="K63" s="9">
        <f>+SUM(K49:K62)</f>
        <v>411793792.97000009</v>
      </c>
      <c r="L63" s="9">
        <f t="shared" ref="L63" si="14">+K63/1.22</f>
        <v>337535895.87704927</v>
      </c>
    </row>
    <row r="64" spans="2:13" s="10" customFormat="1" x14ac:dyDescent="0.25">
      <c r="B64" s="3" t="s">
        <v>31</v>
      </c>
      <c r="C64" s="1">
        <v>5438508.0499999998</v>
      </c>
      <c r="D64" s="1">
        <v>42657.929999999986</v>
      </c>
      <c r="E64" s="1">
        <v>375614.25000000006</v>
      </c>
      <c r="F64" s="1">
        <v>354644.7</v>
      </c>
      <c r="G64" s="1">
        <v>180057.94000000009</v>
      </c>
      <c r="H64" s="1">
        <v>88302.390000000043</v>
      </c>
      <c r="I64" s="1">
        <v>6063819.9000000004</v>
      </c>
      <c r="J64" s="1">
        <v>0</v>
      </c>
      <c r="K64" s="4">
        <v>12543605.160000004</v>
      </c>
      <c r="L64" s="4">
        <v>10281643.573770484</v>
      </c>
      <c r="M64" s="10">
        <v>10281643.573770484</v>
      </c>
    </row>
    <row r="65" spans="2:13" s="10" customFormat="1" x14ac:dyDescent="0.25">
      <c r="B65" s="3" t="s">
        <v>13</v>
      </c>
      <c r="C65" s="1">
        <v>7538004.620000002</v>
      </c>
      <c r="D65" s="1">
        <v>209773.3900000001</v>
      </c>
      <c r="E65" s="1">
        <v>533946.21000000008</v>
      </c>
      <c r="F65" s="1">
        <v>607560.60999999964</v>
      </c>
      <c r="G65" s="1">
        <v>317069.13</v>
      </c>
      <c r="H65" s="1">
        <v>91485.550000000047</v>
      </c>
      <c r="I65" s="1">
        <v>9802544.9499999955</v>
      </c>
      <c r="J65" s="1">
        <v>665163.03</v>
      </c>
      <c r="K65" s="4">
        <v>19765547.490000006</v>
      </c>
      <c r="L65" s="4">
        <v>16201268.434426229</v>
      </c>
      <c r="M65" s="10">
        <v>16201268.434426229</v>
      </c>
    </row>
    <row r="66" spans="2:13" s="10" customFormat="1" x14ac:dyDescent="0.25">
      <c r="B66" s="3" t="s">
        <v>32</v>
      </c>
      <c r="C66" s="1">
        <v>18413991.780000001</v>
      </c>
      <c r="D66" s="1">
        <v>117626.29</v>
      </c>
      <c r="E66" s="1">
        <v>1236908.2900000005</v>
      </c>
      <c r="F66" s="1">
        <v>1228289.3099999989</v>
      </c>
      <c r="G66" s="1">
        <v>529684.39999999991</v>
      </c>
      <c r="H66" s="1">
        <v>136046.95000000016</v>
      </c>
      <c r="I66" s="1">
        <v>6105222.9699999969</v>
      </c>
      <c r="J66" s="1">
        <v>0</v>
      </c>
      <c r="K66" s="4">
        <v>27767769.990000024</v>
      </c>
      <c r="L66" s="4">
        <v>22760467.204918005</v>
      </c>
      <c r="M66" s="10">
        <v>22760467.204918005</v>
      </c>
    </row>
    <row r="67" spans="2:13" s="10" customFormat="1" x14ac:dyDescent="0.25">
      <c r="B67" s="3" t="s">
        <v>33</v>
      </c>
      <c r="C67" s="1">
        <v>10946582.100000009</v>
      </c>
      <c r="D67" s="1">
        <v>30059.199999999983</v>
      </c>
      <c r="E67" s="1">
        <v>658707.15999999957</v>
      </c>
      <c r="F67" s="1">
        <v>397216.97999999981</v>
      </c>
      <c r="G67" s="1">
        <v>332987.35000000003</v>
      </c>
      <c r="H67" s="1">
        <v>33138.049999999988</v>
      </c>
      <c r="I67" s="1">
        <v>2627412.42</v>
      </c>
      <c r="J67" s="1">
        <v>710.58</v>
      </c>
      <c r="K67" s="4">
        <v>15026813.840000005</v>
      </c>
      <c r="L67" s="4">
        <v>12317060.524590168</v>
      </c>
      <c r="M67" s="10">
        <v>12317060.524590168</v>
      </c>
    </row>
    <row r="68" spans="2:13" s="10" customFormat="1" x14ac:dyDescent="0.25">
      <c r="B68" s="3" t="s">
        <v>16</v>
      </c>
      <c r="C68" s="1">
        <v>49153172.600000046</v>
      </c>
      <c r="D68" s="1">
        <v>289734.33</v>
      </c>
      <c r="E68" s="1">
        <v>3215123.8200000017</v>
      </c>
      <c r="F68" s="1">
        <v>2893953.2699999982</v>
      </c>
      <c r="G68" s="1">
        <v>1315314.5299999989</v>
      </c>
      <c r="H68" s="1">
        <v>310797.49</v>
      </c>
      <c r="I68" s="1">
        <v>16827705.680000007</v>
      </c>
      <c r="J68" s="1">
        <v>668.78</v>
      </c>
      <c r="K68" s="4">
        <v>74006470.5</v>
      </c>
      <c r="L68" s="4">
        <v>60661041.393442638</v>
      </c>
      <c r="M68" s="10">
        <v>60661041.393442638</v>
      </c>
    </row>
    <row r="69" spans="2:13" s="10" customFormat="1" x14ac:dyDescent="0.25">
      <c r="B69" s="3" t="s">
        <v>34</v>
      </c>
      <c r="C69" s="1">
        <v>6439218.3799999999</v>
      </c>
      <c r="D69" s="1">
        <v>43549.22</v>
      </c>
      <c r="E69" s="1">
        <v>344997.66999999987</v>
      </c>
      <c r="F69" s="1">
        <v>474348.74999999988</v>
      </c>
      <c r="G69" s="1">
        <v>231758.43000000008</v>
      </c>
      <c r="H69" s="1">
        <v>106256.84000000005</v>
      </c>
      <c r="I69" s="1">
        <v>5483854.5000000019</v>
      </c>
      <c r="J69" s="1">
        <v>0</v>
      </c>
      <c r="K69" s="4">
        <v>13123983.790000007</v>
      </c>
      <c r="L69" s="4">
        <v>10757363.762295073</v>
      </c>
      <c r="M69" s="10">
        <v>10757363.762295073</v>
      </c>
    </row>
    <row r="70" spans="2:13" s="10" customFormat="1" x14ac:dyDescent="0.25">
      <c r="B70" s="3" t="s">
        <v>18</v>
      </c>
      <c r="C70" s="1">
        <v>11820655.630000006</v>
      </c>
      <c r="D70" s="1">
        <v>95689.279999999984</v>
      </c>
      <c r="E70" s="1">
        <v>704177.60999999987</v>
      </c>
      <c r="F70" s="1">
        <v>541489.31999999972</v>
      </c>
      <c r="G70" s="1">
        <v>241740.38000000003</v>
      </c>
      <c r="H70" s="1">
        <v>91576.320000000051</v>
      </c>
      <c r="I70" s="1">
        <v>14282053.389999997</v>
      </c>
      <c r="J70" s="1">
        <v>879980.70000000019</v>
      </c>
      <c r="K70" s="4">
        <v>28657362.630000021</v>
      </c>
      <c r="L70" s="4">
        <v>23489641.500000015</v>
      </c>
      <c r="M70" s="10">
        <v>23489641.500000015</v>
      </c>
    </row>
    <row r="71" spans="2:13" s="10" customFormat="1" x14ac:dyDescent="0.25">
      <c r="B71" s="3" t="s">
        <v>19</v>
      </c>
      <c r="C71" s="1">
        <v>86739724.87999998</v>
      </c>
      <c r="D71" s="1">
        <v>207418.93000000011</v>
      </c>
      <c r="E71" s="1">
        <v>3126243.7900000014</v>
      </c>
      <c r="F71" s="1">
        <v>3926003.6599999988</v>
      </c>
      <c r="G71" s="1">
        <v>598797.87999999977</v>
      </c>
      <c r="H71" s="1">
        <v>106567.21000000006</v>
      </c>
      <c r="I71" s="1">
        <v>362421.35999999987</v>
      </c>
      <c r="J71" s="1">
        <v>0</v>
      </c>
      <c r="K71" s="4">
        <v>95067177.710000098</v>
      </c>
      <c r="L71" s="4">
        <v>77923916.155737713</v>
      </c>
      <c r="M71" s="10">
        <v>77923916.155737713</v>
      </c>
    </row>
    <row r="72" spans="2:13" s="10" customFormat="1" x14ac:dyDescent="0.25">
      <c r="B72" s="3" t="s">
        <v>20</v>
      </c>
      <c r="C72" s="1">
        <v>5993573.4900000021</v>
      </c>
      <c r="D72" s="1">
        <v>41017.539999999986</v>
      </c>
      <c r="E72" s="1">
        <v>427653.80999999982</v>
      </c>
      <c r="F72" s="1">
        <v>435461.91999999993</v>
      </c>
      <c r="G72" s="1">
        <v>210373.45000000007</v>
      </c>
      <c r="H72" s="1">
        <v>102614.42000000007</v>
      </c>
      <c r="I72" s="1">
        <v>5893680.8600000013</v>
      </c>
      <c r="J72" s="1">
        <v>0</v>
      </c>
      <c r="K72" s="4">
        <v>13104375.490000013</v>
      </c>
      <c r="L72" s="4">
        <v>10741291.385245902</v>
      </c>
      <c r="M72" s="10">
        <v>10741291.385245902</v>
      </c>
    </row>
    <row r="73" spans="2:13" s="10" customFormat="1" x14ac:dyDescent="0.25">
      <c r="B73" s="3" t="s">
        <v>21</v>
      </c>
      <c r="C73" s="1">
        <v>8649612.0099999998</v>
      </c>
      <c r="D73" s="1">
        <v>53355.400000000009</v>
      </c>
      <c r="E73" s="1">
        <v>653610.59</v>
      </c>
      <c r="F73" s="1">
        <v>363067.59999999992</v>
      </c>
      <c r="G73" s="1">
        <v>272020.44</v>
      </c>
      <c r="H73" s="1">
        <v>138596.63000000012</v>
      </c>
      <c r="I73" s="1">
        <v>6590504.0000000009</v>
      </c>
      <c r="J73" s="1">
        <v>517231.22000000003</v>
      </c>
      <c r="K73" s="4">
        <v>17237997.889999997</v>
      </c>
      <c r="L73" s="4">
        <v>14129506.467213113</v>
      </c>
      <c r="M73" s="10">
        <v>14129506.467213113</v>
      </c>
    </row>
    <row r="74" spans="2:13" s="10" customFormat="1" x14ac:dyDescent="0.25">
      <c r="B74" s="3" t="s">
        <v>22</v>
      </c>
      <c r="C74" s="1">
        <v>8332167.5800000019</v>
      </c>
      <c r="D74" s="1">
        <v>28200.319999999985</v>
      </c>
      <c r="E74" s="1">
        <v>689255.62999999989</v>
      </c>
      <c r="F74" s="1">
        <v>188506.94000000006</v>
      </c>
      <c r="G74" s="1">
        <v>485819.48999999982</v>
      </c>
      <c r="H74" s="1">
        <v>119473.38000000005</v>
      </c>
      <c r="I74" s="1">
        <v>5422686.0699999994</v>
      </c>
      <c r="J74" s="1">
        <v>0</v>
      </c>
      <c r="K74" s="4">
        <v>15266109.409999993</v>
      </c>
      <c r="L74" s="4">
        <v>12513204.434426233</v>
      </c>
      <c r="M74" s="10">
        <v>12513204.434426233</v>
      </c>
    </row>
    <row r="75" spans="2:13" s="10" customFormat="1" x14ac:dyDescent="0.25">
      <c r="B75" s="3" t="s">
        <v>35</v>
      </c>
      <c r="C75" s="1">
        <v>12157357.880000012</v>
      </c>
      <c r="D75" s="1">
        <v>61740.369999999995</v>
      </c>
      <c r="E75" s="1">
        <v>976887.25999999943</v>
      </c>
      <c r="F75" s="1">
        <v>268339.53000000009</v>
      </c>
      <c r="G75" s="1">
        <v>360853.74999999994</v>
      </c>
      <c r="H75" s="1">
        <v>224576.09000000014</v>
      </c>
      <c r="I75" s="1">
        <v>6768472.4899999993</v>
      </c>
      <c r="J75" s="1">
        <v>0</v>
      </c>
      <c r="K75" s="4">
        <v>20818227.370000001</v>
      </c>
      <c r="L75" s="4">
        <v>17064120.795081977</v>
      </c>
      <c r="M75" s="10">
        <v>17064120.795081977</v>
      </c>
    </row>
    <row r="76" spans="2:13" s="10" customFormat="1" x14ac:dyDescent="0.25">
      <c r="B76" s="3" t="s">
        <v>36</v>
      </c>
      <c r="C76" s="1">
        <v>45042010.650000028</v>
      </c>
      <c r="D76" s="1">
        <v>127587.32000000004</v>
      </c>
      <c r="E76" s="1">
        <v>2032392.2699999991</v>
      </c>
      <c r="F76" s="1">
        <v>1398695.5999999985</v>
      </c>
      <c r="G76" s="1">
        <v>498136.89999999979</v>
      </c>
      <c r="H76" s="1">
        <v>145994.94000000009</v>
      </c>
      <c r="I76" s="1">
        <v>359704.96</v>
      </c>
      <c r="J76" s="1">
        <v>0</v>
      </c>
      <c r="K76" s="4">
        <v>49604522.639999978</v>
      </c>
      <c r="L76" s="4">
        <v>40659444.786885269</v>
      </c>
      <c r="M76" s="10">
        <v>40659444.786885269</v>
      </c>
    </row>
    <row r="77" spans="2:13" s="10" customFormat="1" x14ac:dyDescent="0.25">
      <c r="B77" s="7" t="s">
        <v>25</v>
      </c>
      <c r="C77" s="8"/>
      <c r="D77" s="8"/>
      <c r="E77" s="8"/>
      <c r="F77" s="8"/>
      <c r="G77" s="8"/>
      <c r="H77" s="8"/>
      <c r="I77" s="8"/>
      <c r="J77" s="8"/>
      <c r="K77" s="9">
        <v>863271.42700000003</v>
      </c>
      <c r="L77" s="9">
        <f>+K77/1.22</f>
        <v>707599.53032786888</v>
      </c>
    </row>
    <row r="78" spans="2:13" s="10" customFormat="1" x14ac:dyDescent="0.25">
      <c r="B78" s="7" t="s">
        <v>37</v>
      </c>
      <c r="C78" s="9">
        <f>SUM(C64:C77)</f>
        <v>276664579.6500001</v>
      </c>
      <c r="D78" s="9">
        <f t="shared" ref="D78:L78" si="15">SUM(D64:D77)</f>
        <v>1348409.5200000003</v>
      </c>
      <c r="E78" s="9">
        <f t="shared" si="15"/>
        <v>14975518.360000001</v>
      </c>
      <c r="F78" s="9">
        <f t="shared" si="15"/>
        <v>13077578.18999999</v>
      </c>
      <c r="G78" s="9">
        <f t="shared" si="15"/>
        <v>5574614.0699999984</v>
      </c>
      <c r="H78" s="9">
        <f t="shared" si="15"/>
        <v>1695426.2600000009</v>
      </c>
      <c r="I78" s="9">
        <f t="shared" si="15"/>
        <v>86590083.549999982</v>
      </c>
      <c r="J78" s="9">
        <f t="shared" si="15"/>
        <v>2063754.3100000003</v>
      </c>
      <c r="K78" s="9">
        <f t="shared" si="15"/>
        <v>402853235.33700007</v>
      </c>
      <c r="L78" s="9">
        <f t="shared" si="15"/>
        <v>330207569.94836068</v>
      </c>
      <c r="M78" s="10">
        <v>329499970.41803282</v>
      </c>
    </row>
    <row r="79" spans="2:13" s="10" customFormat="1" x14ac:dyDescent="0.25">
      <c r="B79" s="3" t="s">
        <v>31</v>
      </c>
      <c r="C79" s="1">
        <v>5587587.3500000015</v>
      </c>
      <c r="D79" s="1">
        <v>34197.910000000003</v>
      </c>
      <c r="E79" s="1">
        <v>353385.85000000009</v>
      </c>
      <c r="F79" s="1">
        <v>369044.28000000009</v>
      </c>
      <c r="G79" s="1">
        <v>175120.77</v>
      </c>
      <c r="H79" s="1">
        <v>85334.949999999953</v>
      </c>
      <c r="I79" s="1">
        <v>6179812.8300000019</v>
      </c>
      <c r="J79" s="1">
        <v>709.43</v>
      </c>
      <c r="K79" s="4">
        <v>12785193.369999997</v>
      </c>
      <c r="L79" s="4">
        <v>10479666.696721321</v>
      </c>
      <c r="M79" s="10">
        <v>54716</v>
      </c>
    </row>
    <row r="80" spans="2:13" s="10" customFormat="1" x14ac:dyDescent="0.25">
      <c r="B80" s="3" t="s">
        <v>13</v>
      </c>
      <c r="C80" s="1">
        <v>8676844.9199999981</v>
      </c>
      <c r="D80" s="1">
        <v>262848.14999999985</v>
      </c>
      <c r="E80" s="1">
        <v>542914.79999999993</v>
      </c>
      <c r="F80" s="1">
        <v>705884.90000000061</v>
      </c>
      <c r="G80" s="1">
        <v>271102.44</v>
      </c>
      <c r="H80" s="1">
        <v>101062.70999999995</v>
      </c>
      <c r="I80" s="1">
        <v>9828138.8300000038</v>
      </c>
      <c r="J80" s="1">
        <v>500316.89999999985</v>
      </c>
      <c r="K80" s="4">
        <v>20889113.650000002</v>
      </c>
      <c r="L80" s="4">
        <v>17122224.303278711</v>
      </c>
      <c r="M80" s="10">
        <v>94211</v>
      </c>
    </row>
    <row r="81" spans="2:13" s="10" customFormat="1" x14ac:dyDescent="0.25">
      <c r="B81" s="3" t="s">
        <v>32</v>
      </c>
      <c r="C81" s="1">
        <v>18831084.109999999</v>
      </c>
      <c r="D81" s="1">
        <v>124267.26000000002</v>
      </c>
      <c r="E81" s="1">
        <v>1147979.3999999999</v>
      </c>
      <c r="F81" s="1">
        <v>1223336.4600000007</v>
      </c>
      <c r="G81" s="1">
        <v>481483.22000000003</v>
      </c>
      <c r="H81" s="1">
        <v>145392.35999999993</v>
      </c>
      <c r="I81" s="1">
        <v>5960518.8699999992</v>
      </c>
      <c r="J81" s="1">
        <v>0</v>
      </c>
      <c r="K81" s="4">
        <v>27914061.680000026</v>
      </c>
      <c r="L81" s="4">
        <v>22880378.426229522</v>
      </c>
      <c r="M81" s="10">
        <v>153591</v>
      </c>
    </row>
    <row r="82" spans="2:13" s="10" customFormat="1" x14ac:dyDescent="0.25">
      <c r="B82" s="3" t="s">
        <v>33</v>
      </c>
      <c r="C82" s="1">
        <v>12126612.270000009</v>
      </c>
      <c r="D82" s="1">
        <v>22999.18</v>
      </c>
      <c r="E82" s="1">
        <v>631439.11000000022</v>
      </c>
      <c r="F82" s="1">
        <v>406422.99000000011</v>
      </c>
      <c r="G82" s="1">
        <v>322988.80000000005</v>
      </c>
      <c r="H82" s="1">
        <v>38004.439999999973</v>
      </c>
      <c r="I82" s="1">
        <v>2824921.12</v>
      </c>
      <c r="J82" s="1">
        <v>0</v>
      </c>
      <c r="K82" s="4">
        <v>16373387.910000002</v>
      </c>
      <c r="L82" s="4">
        <v>13420809.762295093</v>
      </c>
      <c r="M82" s="10">
        <v>90163</v>
      </c>
    </row>
    <row r="83" spans="2:13" s="10" customFormat="1" x14ac:dyDescent="0.25">
      <c r="B83" s="3" t="s">
        <v>16</v>
      </c>
      <c r="C83" s="1">
        <v>50282506.120000035</v>
      </c>
      <c r="D83" s="1">
        <v>281165.27</v>
      </c>
      <c r="E83" s="1">
        <v>2873919.3700000006</v>
      </c>
      <c r="F83" s="1">
        <v>2884002.2200000007</v>
      </c>
      <c r="G83" s="1">
        <v>1230924.3500000008</v>
      </c>
      <c r="H83" s="1">
        <v>279697.00000000017</v>
      </c>
      <c r="I83" s="1">
        <v>16123591.280000003</v>
      </c>
      <c r="J83" s="1">
        <v>1577.45</v>
      </c>
      <c r="K83" s="4">
        <v>73957383.060000032</v>
      </c>
      <c r="L83" s="4">
        <v>60620805.786885336</v>
      </c>
      <c r="M83" s="10">
        <v>404926</v>
      </c>
    </row>
    <row r="84" spans="2:13" s="10" customFormat="1" x14ac:dyDescent="0.25">
      <c r="B84" s="3" t="s">
        <v>34</v>
      </c>
      <c r="C84" s="1">
        <v>7212479.660000002</v>
      </c>
      <c r="D84" s="1">
        <v>35586.439999999988</v>
      </c>
      <c r="E84" s="1">
        <v>364220.54000000004</v>
      </c>
      <c r="F84" s="1">
        <v>479357.92000000027</v>
      </c>
      <c r="G84" s="1">
        <v>230174.93000000011</v>
      </c>
      <c r="H84" s="1">
        <v>102813.49999999993</v>
      </c>
      <c r="I84" s="1">
        <v>6952267.0300000003</v>
      </c>
      <c r="J84" s="1">
        <v>0</v>
      </c>
      <c r="K84" s="4">
        <v>15376900.019999994</v>
      </c>
      <c r="L84" s="4">
        <v>12604016.409836071</v>
      </c>
    </row>
    <row r="85" spans="2:13" s="10" customFormat="1" x14ac:dyDescent="0.25">
      <c r="B85" s="3" t="s">
        <v>18</v>
      </c>
      <c r="C85" s="1">
        <v>12367477.099999994</v>
      </c>
      <c r="D85" s="1">
        <v>70064.959999999992</v>
      </c>
      <c r="E85" s="1">
        <v>637642.81000000052</v>
      </c>
      <c r="F85" s="1">
        <v>505875.76000000018</v>
      </c>
      <c r="G85" s="1">
        <v>237618.37000000017</v>
      </c>
      <c r="H85" s="1">
        <v>92371.209999999963</v>
      </c>
      <c r="I85" s="1">
        <v>11215444.199999997</v>
      </c>
      <c r="J85" s="1">
        <v>973299.36000000034</v>
      </c>
      <c r="K85" s="4">
        <v>26099793.770000041</v>
      </c>
      <c r="L85" s="4">
        <v>21393273.581967205</v>
      </c>
    </row>
    <row r="86" spans="2:13" s="10" customFormat="1" x14ac:dyDescent="0.25">
      <c r="B86" s="3" t="s">
        <v>19</v>
      </c>
      <c r="C86" s="1">
        <v>87283726.650000021</v>
      </c>
      <c r="D86" s="1">
        <v>173999.26000000013</v>
      </c>
      <c r="E86" s="1">
        <v>2930517.2399999993</v>
      </c>
      <c r="F86" s="1">
        <v>3862526.9100000006</v>
      </c>
      <c r="G86" s="1">
        <v>614767.83999999985</v>
      </c>
      <c r="H86" s="1">
        <v>112510.14999999994</v>
      </c>
      <c r="I86" s="1">
        <v>338467.13000000006</v>
      </c>
      <c r="J86" s="1">
        <v>0</v>
      </c>
      <c r="K86" s="4">
        <v>95316515.180000052</v>
      </c>
      <c r="L86" s="4">
        <v>78128291.131147593</v>
      </c>
      <c r="M86" s="10">
        <v>66614</v>
      </c>
    </row>
    <row r="87" spans="2:13" s="10" customFormat="1" x14ac:dyDescent="0.25">
      <c r="B87" s="3" t="s">
        <v>20</v>
      </c>
      <c r="C87" s="1">
        <v>6414425.5600000015</v>
      </c>
      <c r="D87" s="1">
        <v>39339.38999999997</v>
      </c>
      <c r="E87" s="1">
        <v>411808.23</v>
      </c>
      <c r="F87" s="1">
        <v>429775.28000000014</v>
      </c>
      <c r="G87" s="1">
        <v>191656.13999999993</v>
      </c>
      <c r="H87" s="1">
        <v>111974.12999999992</v>
      </c>
      <c r="I87" s="1">
        <v>6608657.4400000023</v>
      </c>
      <c r="J87" s="1">
        <v>1335.4</v>
      </c>
      <c r="K87" s="4">
        <v>14208971.57000001</v>
      </c>
      <c r="L87" s="4">
        <v>11646698.00819673</v>
      </c>
      <c r="M87" s="10">
        <v>125037</v>
      </c>
    </row>
    <row r="88" spans="2:13" s="10" customFormat="1" x14ac:dyDescent="0.25">
      <c r="B88" s="3" t="s">
        <v>21</v>
      </c>
      <c r="C88" s="1">
        <v>9332947.1799999978</v>
      </c>
      <c r="D88" s="1">
        <v>56483.699999999983</v>
      </c>
      <c r="E88" s="1">
        <v>638614.88000000059</v>
      </c>
      <c r="F88" s="1">
        <v>340843.32000000012</v>
      </c>
      <c r="G88" s="1">
        <v>259020.05000000005</v>
      </c>
      <c r="H88" s="1">
        <v>165701.96000000002</v>
      </c>
      <c r="I88" s="1">
        <v>6172810.4699999997</v>
      </c>
      <c r="J88" s="1">
        <v>1996582.4500000002</v>
      </c>
      <c r="K88" s="4">
        <v>18963004.010000005</v>
      </c>
      <c r="L88" s="4">
        <v>15543445.909836071</v>
      </c>
      <c r="M88" s="10">
        <v>697411</v>
      </c>
    </row>
    <row r="89" spans="2:13" s="10" customFormat="1" x14ac:dyDescent="0.25">
      <c r="B89" s="3" t="s">
        <v>22</v>
      </c>
      <c r="C89" s="1">
        <v>8839435.9600000028</v>
      </c>
      <c r="D89" s="1">
        <v>24928.109999999986</v>
      </c>
      <c r="E89" s="1">
        <v>621459.34</v>
      </c>
      <c r="F89" s="1">
        <v>191812.3</v>
      </c>
      <c r="G89" s="1">
        <v>443408.86000000022</v>
      </c>
      <c r="H89" s="1">
        <v>97592.889999999956</v>
      </c>
      <c r="I89" s="1">
        <v>5354611.0800000019</v>
      </c>
      <c r="J89" s="1">
        <v>0</v>
      </c>
      <c r="K89" s="4">
        <v>15573248.540000016</v>
      </c>
      <c r="L89" s="4">
        <v>12764957.819672134</v>
      </c>
      <c r="M89" s="10">
        <v>62288</v>
      </c>
    </row>
    <row r="90" spans="2:13" s="10" customFormat="1" x14ac:dyDescent="0.25">
      <c r="B90" s="3" t="s">
        <v>35</v>
      </c>
      <c r="C90" s="1">
        <v>12362017.730000006</v>
      </c>
      <c r="D90" s="1">
        <v>50908.579999999965</v>
      </c>
      <c r="E90" s="1">
        <v>898302.64999999979</v>
      </c>
      <c r="F90" s="1">
        <v>259569.28000000006</v>
      </c>
      <c r="G90" s="1">
        <v>329428.66000000009</v>
      </c>
      <c r="H90" s="1">
        <v>214659.46000000008</v>
      </c>
      <c r="I90" s="1">
        <v>7450953.0299999984</v>
      </c>
      <c r="J90" s="1">
        <v>0</v>
      </c>
      <c r="K90" s="4">
        <v>21565839.390000012</v>
      </c>
      <c r="L90" s="4">
        <v>17676917.532786895</v>
      </c>
      <c r="M90" s="10">
        <v>81622</v>
      </c>
    </row>
    <row r="91" spans="2:13" s="10" customFormat="1" x14ac:dyDescent="0.25">
      <c r="B91" s="3" t="s">
        <v>36</v>
      </c>
      <c r="C91" s="1">
        <v>46307064.540000044</v>
      </c>
      <c r="D91" s="1">
        <v>116649.99000000003</v>
      </c>
      <c r="E91" s="1">
        <v>1899898.2400000002</v>
      </c>
      <c r="F91" s="1">
        <v>1366260.0700000008</v>
      </c>
      <c r="G91" s="1">
        <v>442064.78</v>
      </c>
      <c r="H91" s="1">
        <v>144105.28999999992</v>
      </c>
      <c r="I91" s="1">
        <v>356767.05</v>
      </c>
      <c r="J91" s="1">
        <v>0</v>
      </c>
      <c r="K91" s="4">
        <v>50632809.960000053</v>
      </c>
      <c r="L91" s="4">
        <v>41502303.245901652</v>
      </c>
      <c r="M91" s="10">
        <v>76220</v>
      </c>
    </row>
    <row r="92" spans="2:13" s="10" customFormat="1" x14ac:dyDescent="0.25">
      <c r="B92" s="7" t="s">
        <v>25</v>
      </c>
      <c r="C92" s="8"/>
      <c r="D92" s="8"/>
      <c r="E92" s="8"/>
      <c r="F92" s="8"/>
      <c r="G92" s="8"/>
      <c r="H92" s="8"/>
      <c r="I92" s="8"/>
      <c r="J92" s="8"/>
      <c r="K92" s="9">
        <v>838718.3787</v>
      </c>
      <c r="L92" s="9">
        <f>+K92/1.22</f>
        <v>687474.0809016393</v>
      </c>
      <c r="M92" s="10">
        <v>106716</v>
      </c>
    </row>
    <row r="93" spans="2:13" s="10" customFormat="1" x14ac:dyDescent="0.25">
      <c r="B93" s="7" t="s">
        <v>38</v>
      </c>
      <c r="C93" s="9">
        <f>SUM(C79:C92)</f>
        <v>285624209.15000015</v>
      </c>
      <c r="D93" s="9">
        <f t="shared" ref="D93:L93" si="16">SUM(D79:D92)</f>
        <v>1293438.2</v>
      </c>
      <c r="E93" s="9">
        <f t="shared" si="16"/>
        <v>13952102.460000003</v>
      </c>
      <c r="F93" s="9">
        <f t="shared" si="16"/>
        <v>13024711.690000003</v>
      </c>
      <c r="G93" s="9">
        <f t="shared" si="16"/>
        <v>5229759.2100000018</v>
      </c>
      <c r="H93" s="9">
        <f t="shared" si="16"/>
        <v>1691220.0499999998</v>
      </c>
      <c r="I93" s="9">
        <f t="shared" si="16"/>
        <v>85366960.360000014</v>
      </c>
      <c r="J93" s="9">
        <f t="shared" si="16"/>
        <v>3473820.99</v>
      </c>
      <c r="K93" s="9">
        <f t="shared" si="16"/>
        <v>410494940.48870015</v>
      </c>
      <c r="L93" s="9">
        <f t="shared" si="16"/>
        <v>336471262.695656</v>
      </c>
      <c r="M93" s="10">
        <v>326335</v>
      </c>
    </row>
    <row r="94" spans="2:13" s="10" customFormat="1" x14ac:dyDescent="0.25">
      <c r="B94" s="3" t="s">
        <v>31</v>
      </c>
      <c r="C94" s="1">
        <v>6440158.4599999934</v>
      </c>
      <c r="D94" s="1">
        <v>30948.319999999989</v>
      </c>
      <c r="E94" s="1">
        <v>370016.78</v>
      </c>
      <c r="F94" s="1">
        <v>372135.22000000015</v>
      </c>
      <c r="G94" s="1">
        <v>189602.73999999985</v>
      </c>
      <c r="H94" s="1">
        <v>64279.019999999953</v>
      </c>
      <c r="I94" s="1">
        <v>6607129.3500000015</v>
      </c>
      <c r="J94" s="1">
        <v>0</v>
      </c>
      <c r="K94" s="4">
        <v>14074269.889999995</v>
      </c>
      <c r="L94" s="4">
        <v>11536286.795081977</v>
      </c>
    </row>
    <row r="95" spans="2:13" s="10" customFormat="1" x14ac:dyDescent="0.25">
      <c r="B95" s="3" t="s">
        <v>13</v>
      </c>
      <c r="C95" s="1">
        <v>8661687.4500000011</v>
      </c>
      <c r="D95" s="1">
        <v>209860.95999999993</v>
      </c>
      <c r="E95" s="1">
        <v>559057</v>
      </c>
      <c r="F95" s="1">
        <v>609514.29000000027</v>
      </c>
      <c r="G95" s="1">
        <v>326512.9500000003</v>
      </c>
      <c r="H95" s="1">
        <v>91416.469999999943</v>
      </c>
      <c r="I95" s="1">
        <v>11869191.110000001</v>
      </c>
      <c r="J95" s="1">
        <v>884413.16999999993</v>
      </c>
      <c r="K95" s="4">
        <v>23211653.399999995</v>
      </c>
      <c r="L95" s="4">
        <v>19025945.409836072</v>
      </c>
    </row>
    <row r="96" spans="2:13" s="10" customFormat="1" x14ac:dyDescent="0.25">
      <c r="B96" s="3" t="s">
        <v>32</v>
      </c>
      <c r="C96" s="1">
        <v>21199745.249999989</v>
      </c>
      <c r="D96" s="1">
        <v>113205.89999999995</v>
      </c>
      <c r="E96" s="1">
        <v>1242423.18</v>
      </c>
      <c r="F96" s="1">
        <v>1336224.2300000009</v>
      </c>
      <c r="G96" s="1">
        <v>528090.05000000016</v>
      </c>
      <c r="H96" s="1">
        <v>152156.18</v>
      </c>
      <c r="I96" s="1">
        <v>6068888.0900000008</v>
      </c>
      <c r="J96" s="1">
        <v>0</v>
      </c>
      <c r="K96" s="4">
        <v>30640732.880000025</v>
      </c>
      <c r="L96" s="4">
        <v>25115354.819672108</v>
      </c>
    </row>
    <row r="97" spans="2:13" s="10" customFormat="1" x14ac:dyDescent="0.25">
      <c r="B97" s="3" t="s">
        <v>33</v>
      </c>
      <c r="C97" s="1">
        <v>14676340.110000007</v>
      </c>
      <c r="D97" s="1">
        <v>18364.850000000006</v>
      </c>
      <c r="E97" s="1">
        <v>710197.97000000032</v>
      </c>
      <c r="F97" s="1">
        <v>407973.26000000018</v>
      </c>
      <c r="G97" s="1">
        <v>378691.80000000022</v>
      </c>
      <c r="H97" s="1">
        <v>52947.689999999966</v>
      </c>
      <c r="I97" s="1">
        <v>2621313.0500000012</v>
      </c>
      <c r="J97" s="1">
        <v>0</v>
      </c>
      <c r="K97" s="4">
        <v>18865828.730000004</v>
      </c>
      <c r="L97" s="4">
        <v>15463794.040983617</v>
      </c>
    </row>
    <row r="98" spans="2:13" s="10" customFormat="1" x14ac:dyDescent="0.25">
      <c r="B98" s="3" t="s">
        <v>16</v>
      </c>
      <c r="C98" s="1">
        <v>56274761.430000037</v>
      </c>
      <c r="D98" s="1">
        <v>321078.53000000044</v>
      </c>
      <c r="E98" s="1">
        <v>3311515.2699999986</v>
      </c>
      <c r="F98" s="1">
        <v>3135959.7799999993</v>
      </c>
      <c r="G98" s="1">
        <v>1320477.9000000008</v>
      </c>
      <c r="H98" s="1">
        <v>296443.74000000022</v>
      </c>
      <c r="I98" s="1">
        <v>16614599.039999999</v>
      </c>
      <c r="J98" s="1">
        <v>0</v>
      </c>
      <c r="K98" s="4">
        <v>81274835.690000013</v>
      </c>
      <c r="L98" s="4">
        <v>66618717.778688475</v>
      </c>
    </row>
    <row r="99" spans="2:13" s="10" customFormat="1" x14ac:dyDescent="0.25">
      <c r="B99" s="3" t="s">
        <v>34</v>
      </c>
      <c r="C99" s="1">
        <v>8535510.9700000025</v>
      </c>
      <c r="D99" s="1">
        <v>31917.339999999997</v>
      </c>
      <c r="E99" s="1">
        <v>369824.76000000018</v>
      </c>
      <c r="F99" s="1">
        <v>516954.0700000003</v>
      </c>
      <c r="G99" s="1">
        <v>256362.25000000012</v>
      </c>
      <c r="H99" s="1">
        <v>98771.189999999959</v>
      </c>
      <c r="I99" s="1">
        <v>6617266.3499999996</v>
      </c>
      <c r="J99" s="1">
        <v>667.7</v>
      </c>
      <c r="K99" s="4">
        <v>16427274.630000005</v>
      </c>
      <c r="L99" s="4">
        <v>13464979.204918033</v>
      </c>
    </row>
    <row r="100" spans="2:13" s="10" customFormat="1" x14ac:dyDescent="0.25">
      <c r="B100" s="3" t="s">
        <v>18</v>
      </c>
      <c r="C100" s="1">
        <v>14648578.199999999</v>
      </c>
      <c r="D100" s="1">
        <v>55200.899999999958</v>
      </c>
      <c r="E100" s="1">
        <v>645459.99000000057</v>
      </c>
      <c r="F100" s="1">
        <v>541070.56999999995</v>
      </c>
      <c r="G100" s="1">
        <v>229297.0100000003</v>
      </c>
      <c r="H100" s="1">
        <v>82585.009999999966</v>
      </c>
      <c r="I100" s="1">
        <v>12726901.240000008</v>
      </c>
      <c r="J100" s="1">
        <v>770919.99000000022</v>
      </c>
      <c r="K100" s="4">
        <v>29700012.91</v>
      </c>
      <c r="L100" s="4">
        <v>24344272.877049174</v>
      </c>
    </row>
    <row r="101" spans="2:13" s="10" customFormat="1" x14ac:dyDescent="0.25">
      <c r="B101" s="3" t="s">
        <v>19</v>
      </c>
      <c r="C101" s="1">
        <v>96521682.269999936</v>
      </c>
      <c r="D101" s="1">
        <v>174561.85000000009</v>
      </c>
      <c r="E101" s="1">
        <v>3251158.2400000007</v>
      </c>
      <c r="F101" s="1">
        <v>4073824.7900000005</v>
      </c>
      <c r="G101" s="1">
        <v>648320.94000000088</v>
      </c>
      <c r="H101" s="1">
        <v>123761.53999999992</v>
      </c>
      <c r="I101" s="1">
        <v>404847.16999999981</v>
      </c>
      <c r="J101" s="1">
        <v>166.93</v>
      </c>
      <c r="K101" s="4">
        <v>105198323.72999988</v>
      </c>
      <c r="L101" s="4">
        <v>86228134.204918176</v>
      </c>
    </row>
    <row r="102" spans="2:13" s="10" customFormat="1" x14ac:dyDescent="0.25">
      <c r="B102" s="3" t="s">
        <v>20</v>
      </c>
      <c r="C102" s="1">
        <v>7934899.9699999969</v>
      </c>
      <c r="D102" s="1">
        <v>36915.049999999996</v>
      </c>
      <c r="E102" s="1">
        <v>437419.44000000058</v>
      </c>
      <c r="F102" s="1">
        <v>447107.38000000018</v>
      </c>
      <c r="G102" s="1">
        <v>192309.66999999995</v>
      </c>
      <c r="H102" s="1">
        <v>118307.23999999992</v>
      </c>
      <c r="I102" s="1">
        <v>6881903.3400000064</v>
      </c>
      <c r="J102" s="1">
        <v>0</v>
      </c>
      <c r="K102" s="4">
        <v>16048862.09</v>
      </c>
      <c r="L102" s="4">
        <v>13154804.991803287</v>
      </c>
    </row>
    <row r="103" spans="2:13" s="10" customFormat="1" x14ac:dyDescent="0.25">
      <c r="B103" s="3" t="s">
        <v>21</v>
      </c>
      <c r="C103" s="1">
        <v>11099126.910000008</v>
      </c>
      <c r="D103" s="1">
        <v>38515.099999999991</v>
      </c>
      <c r="E103" s="1">
        <v>654683.2300000001</v>
      </c>
      <c r="F103" s="1">
        <v>358990.77000000031</v>
      </c>
      <c r="G103" s="1">
        <v>229020.26999999996</v>
      </c>
      <c r="H103" s="1">
        <v>164901.95999999996</v>
      </c>
      <c r="I103" s="1">
        <v>7333487.0900000026</v>
      </c>
      <c r="J103" s="1">
        <v>2060387.4400000004</v>
      </c>
      <c r="K103" s="4">
        <v>21939112.770000018</v>
      </c>
      <c r="L103" s="4">
        <v>17982879.319672123</v>
      </c>
    </row>
    <row r="104" spans="2:13" s="10" customFormat="1" x14ac:dyDescent="0.25">
      <c r="B104" s="3" t="s">
        <v>22</v>
      </c>
      <c r="C104" s="1">
        <v>10167474.190000011</v>
      </c>
      <c r="D104" s="1">
        <v>33726.689999999988</v>
      </c>
      <c r="E104" s="1">
        <v>675252.05999999982</v>
      </c>
      <c r="F104" s="1">
        <v>195334.11</v>
      </c>
      <c r="G104" s="1">
        <v>592818.94999999972</v>
      </c>
      <c r="H104" s="1">
        <v>116898.36999999992</v>
      </c>
      <c r="I104" s="1">
        <v>5643707.2300000004</v>
      </c>
      <c r="J104" s="1">
        <v>0</v>
      </c>
      <c r="K104" s="4">
        <v>17425211.600000013</v>
      </c>
      <c r="L104" s="4">
        <v>14282960.32786887</v>
      </c>
    </row>
    <row r="105" spans="2:13" s="10" customFormat="1" x14ac:dyDescent="0.25">
      <c r="B105" s="3" t="s">
        <v>35</v>
      </c>
      <c r="C105" s="1">
        <v>14166554.579999993</v>
      </c>
      <c r="D105" s="1">
        <v>60299.539999999921</v>
      </c>
      <c r="E105" s="1">
        <v>1039936.18</v>
      </c>
      <c r="F105" s="1">
        <v>273417.38</v>
      </c>
      <c r="G105" s="1">
        <v>608332.81999999995</v>
      </c>
      <c r="H105" s="1">
        <v>180789.48000000004</v>
      </c>
      <c r="I105" s="1">
        <v>7599870.7100000037</v>
      </c>
      <c r="J105" s="1">
        <v>0</v>
      </c>
      <c r="K105" s="4">
        <v>23929200.690000005</v>
      </c>
      <c r="L105" s="4">
        <v>19614098.926229518</v>
      </c>
    </row>
    <row r="106" spans="2:13" s="10" customFormat="1" x14ac:dyDescent="0.25">
      <c r="B106" s="3" t="s">
        <v>36</v>
      </c>
      <c r="C106" s="1">
        <v>53061592.830000058</v>
      </c>
      <c r="D106" s="1">
        <v>110326.42999999998</v>
      </c>
      <c r="E106" s="1">
        <v>2093707.18</v>
      </c>
      <c r="F106" s="1">
        <v>1408915.9299999997</v>
      </c>
      <c r="G106" s="1">
        <v>587685.0900000002</v>
      </c>
      <c r="H106" s="1">
        <v>139117.43999999994</v>
      </c>
      <c r="I106" s="1">
        <v>461200.15</v>
      </c>
      <c r="J106" s="1">
        <v>0</v>
      </c>
      <c r="K106" s="4">
        <v>57862545.050000049</v>
      </c>
      <c r="L106" s="4">
        <v>47428315.614754103</v>
      </c>
    </row>
    <row r="107" spans="2:13" s="10" customFormat="1" x14ac:dyDescent="0.25">
      <c r="B107" s="7" t="s">
        <v>25</v>
      </c>
      <c r="C107" s="8"/>
      <c r="D107" s="8"/>
      <c r="E107" s="8"/>
      <c r="F107" s="8"/>
      <c r="G107" s="8"/>
      <c r="H107" s="8"/>
      <c r="I107" s="8"/>
      <c r="J107" s="8"/>
      <c r="K107" s="9">
        <v>865994</v>
      </c>
      <c r="L107" s="9">
        <f>+K107/1.22</f>
        <v>709831.14754098363</v>
      </c>
    </row>
    <row r="108" spans="2:13" s="10" customFormat="1" x14ac:dyDescent="0.25">
      <c r="B108" s="7" t="s">
        <v>39</v>
      </c>
      <c r="C108" s="9">
        <f>SUM(C94:C107)</f>
        <v>323388112.62</v>
      </c>
      <c r="D108" s="9">
        <f t="shared" ref="D108:L108" si="17">SUM(D94:D107)</f>
        <v>1234921.4600000002</v>
      </c>
      <c r="E108" s="9">
        <f t="shared" si="17"/>
        <v>15360651.280000001</v>
      </c>
      <c r="F108" s="9">
        <f t="shared" si="17"/>
        <v>13677421.780000003</v>
      </c>
      <c r="G108" s="9">
        <f t="shared" si="17"/>
        <v>6087522.4400000013</v>
      </c>
      <c r="H108" s="9">
        <f t="shared" si="17"/>
        <v>1682375.3299999996</v>
      </c>
      <c r="I108" s="9">
        <f t="shared" si="17"/>
        <v>91450303.920000046</v>
      </c>
      <c r="J108" s="9">
        <f t="shared" si="17"/>
        <v>3716555.2300000004</v>
      </c>
      <c r="K108" s="9">
        <f t="shared" si="17"/>
        <v>457463858.06</v>
      </c>
      <c r="L108" s="9">
        <f t="shared" si="17"/>
        <v>374970375.4590165</v>
      </c>
    </row>
    <row r="109" spans="2:13" s="10" customFormat="1" x14ac:dyDescent="0.25">
      <c r="B109" s="3" t="s">
        <v>31</v>
      </c>
      <c r="C109" s="1">
        <v>5807457.589999998</v>
      </c>
      <c r="D109" s="1">
        <v>27312.399999999991</v>
      </c>
      <c r="E109" s="1">
        <v>360445.87000000005</v>
      </c>
      <c r="F109" s="1">
        <v>370383.52999999997</v>
      </c>
      <c r="G109" s="1">
        <v>190252.44</v>
      </c>
      <c r="H109" s="1">
        <v>100316.35999999997</v>
      </c>
      <c r="I109" s="1">
        <v>6286953.1899999995</v>
      </c>
      <c r="J109" s="1">
        <v>0</v>
      </c>
      <c r="K109" s="4">
        <v>56440</v>
      </c>
      <c r="L109" s="4">
        <v>13143121.380000008</v>
      </c>
      <c r="M109" s="10">
        <v>10773050.311475413</v>
      </c>
    </row>
    <row r="110" spans="2:13" s="10" customFormat="1" x14ac:dyDescent="0.25">
      <c r="B110" s="3" t="s">
        <v>13</v>
      </c>
      <c r="C110" s="1">
        <v>7767263.1500000004</v>
      </c>
      <c r="D110" s="1">
        <v>196169.76999999984</v>
      </c>
      <c r="E110" s="1">
        <v>527537.04999999981</v>
      </c>
      <c r="F110" s="1">
        <v>594759.92000000074</v>
      </c>
      <c r="G110" s="1">
        <v>287476.91000000009</v>
      </c>
      <c r="H110" s="1">
        <v>121597.45999999996</v>
      </c>
      <c r="I110" s="1">
        <v>11446717.370000003</v>
      </c>
      <c r="J110" s="1">
        <v>787200.38</v>
      </c>
      <c r="K110" s="4">
        <v>92720</v>
      </c>
      <c r="L110" s="4">
        <v>21728722.010000005</v>
      </c>
      <c r="M110" s="10">
        <v>17810427.877049197</v>
      </c>
    </row>
    <row r="111" spans="2:13" s="10" customFormat="1" x14ac:dyDescent="0.25">
      <c r="B111" s="3" t="s">
        <v>32</v>
      </c>
      <c r="C111" s="1">
        <v>19060218.909999993</v>
      </c>
      <c r="D111" s="1">
        <v>128473.29999999999</v>
      </c>
      <c r="E111" s="1">
        <v>1221944.6900000006</v>
      </c>
      <c r="F111" s="1">
        <v>1283361.51</v>
      </c>
      <c r="G111" s="1">
        <v>501408.38000000006</v>
      </c>
      <c r="H111" s="1">
        <v>188282.69000000006</v>
      </c>
      <c r="I111" s="1">
        <v>5972139.1499999994</v>
      </c>
      <c r="J111" s="1">
        <v>667.7</v>
      </c>
      <c r="K111" s="4">
        <v>155410</v>
      </c>
      <c r="L111" s="4">
        <v>28356496.329999976</v>
      </c>
      <c r="M111" s="10">
        <v>23243029.778688516</v>
      </c>
    </row>
    <row r="112" spans="2:13" s="10" customFormat="1" x14ac:dyDescent="0.25">
      <c r="B112" s="3" t="s">
        <v>33</v>
      </c>
      <c r="C112" s="1">
        <v>11981280.900000006</v>
      </c>
      <c r="D112" s="1">
        <v>16867.600000000002</v>
      </c>
      <c r="E112" s="1">
        <v>626860.99000000011</v>
      </c>
      <c r="F112" s="1">
        <v>407496.55000000005</v>
      </c>
      <c r="G112" s="1">
        <v>317086.55000000022</v>
      </c>
      <c r="H112" s="1">
        <v>49308.289999999979</v>
      </c>
      <c r="I112" s="1">
        <v>2325595.54</v>
      </c>
      <c r="J112" s="1">
        <v>0</v>
      </c>
      <c r="K112" s="4">
        <v>87670</v>
      </c>
      <c r="L112" s="4">
        <v>15724496.419999991</v>
      </c>
      <c r="M112" s="10">
        <v>12888931.49180329</v>
      </c>
    </row>
    <row r="113" spans="2:13" s="10" customFormat="1" x14ac:dyDescent="0.25">
      <c r="B113" s="3" t="s">
        <v>16</v>
      </c>
      <c r="C113" s="1">
        <v>53302908.120000079</v>
      </c>
      <c r="D113" s="1">
        <v>327406.91000000038</v>
      </c>
      <c r="E113" s="1">
        <v>3239787.4399999981</v>
      </c>
      <c r="F113" s="1">
        <v>3058259.38</v>
      </c>
      <c r="G113" s="1">
        <v>1217323.0399999993</v>
      </c>
      <c r="H113" s="1">
        <v>308305.92000000016</v>
      </c>
      <c r="I113" s="1">
        <v>16412377.640000001</v>
      </c>
      <c r="J113" s="1">
        <v>709.43</v>
      </c>
      <c r="K113" s="4">
        <v>426294</v>
      </c>
      <c r="L113" s="4">
        <v>77867077.879999995</v>
      </c>
      <c r="M113" s="10">
        <v>63825473.672131211</v>
      </c>
    </row>
    <row r="114" spans="2:13" s="10" customFormat="1" x14ac:dyDescent="0.25">
      <c r="B114" s="3" t="s">
        <v>34</v>
      </c>
      <c r="C114" s="1">
        <v>7498258.0599999949</v>
      </c>
      <c r="D114" s="1">
        <v>35078.179999999993</v>
      </c>
      <c r="E114" s="1">
        <v>348115.54000000004</v>
      </c>
      <c r="F114" s="1">
        <v>493212.31</v>
      </c>
      <c r="G114" s="1">
        <v>187252.70000000004</v>
      </c>
      <c r="H114" s="1">
        <v>102467.07999999994</v>
      </c>
      <c r="I114" s="1">
        <v>5741844.4900000002</v>
      </c>
      <c r="J114" s="1">
        <v>667.7</v>
      </c>
      <c r="K114" s="4">
        <v>65308</v>
      </c>
      <c r="L114" s="4">
        <v>14406896.059999997</v>
      </c>
      <c r="M114" s="10">
        <v>11808931.196721315</v>
      </c>
    </row>
    <row r="115" spans="2:13" s="10" customFormat="1" x14ac:dyDescent="0.25">
      <c r="B115" s="3" t="s">
        <v>18</v>
      </c>
      <c r="C115" s="1">
        <v>13154456.710000003</v>
      </c>
      <c r="D115" s="1">
        <v>72543.589999999982</v>
      </c>
      <c r="E115" s="1">
        <v>683452.77000000025</v>
      </c>
      <c r="F115" s="1">
        <v>544229.05000000028</v>
      </c>
      <c r="G115" s="1">
        <v>239991.27000000008</v>
      </c>
      <c r="H115" s="1">
        <v>101535.75999999991</v>
      </c>
      <c r="I115" s="1">
        <v>10102558.629999999</v>
      </c>
      <c r="J115" s="1">
        <v>36307.18</v>
      </c>
      <c r="K115" s="4">
        <v>126183</v>
      </c>
      <c r="L115" s="4">
        <v>24935074.960000016</v>
      </c>
      <c r="M115" s="10">
        <v>20438586.032786869</v>
      </c>
    </row>
    <row r="116" spans="2:13" s="10" customFormat="1" x14ac:dyDescent="0.25">
      <c r="B116" s="3" t="s">
        <v>19</v>
      </c>
      <c r="C116" s="1">
        <v>91155056.890000001</v>
      </c>
      <c r="D116" s="1">
        <v>166310.60000000012</v>
      </c>
      <c r="E116" s="1">
        <v>3214144.1700000004</v>
      </c>
      <c r="F116" s="1">
        <v>4003208.2900000033</v>
      </c>
      <c r="G116" s="1">
        <v>613782.81000000064</v>
      </c>
      <c r="H116" s="1">
        <v>125624.07999999993</v>
      </c>
      <c r="I116" s="1">
        <v>421450.56000000006</v>
      </c>
      <c r="J116" s="1">
        <v>0</v>
      </c>
      <c r="K116" s="4">
        <v>725775</v>
      </c>
      <c r="L116" s="4">
        <v>99699577.400000066</v>
      </c>
      <c r="M116" s="10">
        <v>81720965.081967175</v>
      </c>
    </row>
    <row r="117" spans="2:13" s="10" customFormat="1" x14ac:dyDescent="0.25">
      <c r="B117" s="3" t="s">
        <v>20</v>
      </c>
      <c r="C117" s="1">
        <v>6659060.2899999917</v>
      </c>
      <c r="D117" s="1">
        <v>45459.399999999987</v>
      </c>
      <c r="E117" s="1">
        <v>427336.13000000024</v>
      </c>
      <c r="F117" s="1">
        <v>455889.44000000006</v>
      </c>
      <c r="G117" s="1">
        <v>195849.44000000003</v>
      </c>
      <c r="H117" s="1">
        <v>105297.91999999993</v>
      </c>
      <c r="I117" s="1">
        <v>6637096.8900000034</v>
      </c>
      <c r="J117" s="1">
        <v>0</v>
      </c>
      <c r="K117" s="4">
        <v>64026</v>
      </c>
      <c r="L117" s="4">
        <v>14525989.510000004</v>
      </c>
      <c r="M117" s="10">
        <v>11906548.778688531</v>
      </c>
    </row>
    <row r="118" spans="2:13" s="10" customFormat="1" x14ac:dyDescent="0.25">
      <c r="B118" s="3" t="s">
        <v>21</v>
      </c>
      <c r="C118" s="1">
        <v>9804113.0800000038</v>
      </c>
      <c r="D118" s="1">
        <v>39147.949999999983</v>
      </c>
      <c r="E118" s="1">
        <v>601944.80000000028</v>
      </c>
      <c r="F118" s="1">
        <v>368769.62000000017</v>
      </c>
      <c r="G118" s="1">
        <v>233087.77000000011</v>
      </c>
      <c r="H118" s="1">
        <v>170398.54</v>
      </c>
      <c r="I118" s="1">
        <v>6348005.4500000002</v>
      </c>
      <c r="J118" s="1">
        <v>2298422</v>
      </c>
      <c r="K118" s="4">
        <v>85211</v>
      </c>
      <c r="L118" s="4">
        <v>19863889.209999986</v>
      </c>
      <c r="M118" s="10">
        <v>16281876.401639348</v>
      </c>
    </row>
    <row r="119" spans="2:13" s="10" customFormat="1" x14ac:dyDescent="0.25">
      <c r="B119" s="3" t="s">
        <v>22</v>
      </c>
      <c r="C119" s="1">
        <v>8906604.8200000003</v>
      </c>
      <c r="D119" s="1">
        <v>27399.849999999991</v>
      </c>
      <c r="E119" s="1">
        <v>684503.08999999962</v>
      </c>
      <c r="F119" s="1">
        <v>207301.50999999995</v>
      </c>
      <c r="G119" s="1">
        <v>481378.29000000021</v>
      </c>
      <c r="H119" s="1">
        <v>111741.76999999992</v>
      </c>
      <c r="I119" s="1">
        <v>5338026.009999997</v>
      </c>
      <c r="J119" s="1">
        <v>0</v>
      </c>
      <c r="K119" s="4">
        <v>76638</v>
      </c>
      <c r="L119" s="4">
        <v>15756955.339999992</v>
      </c>
      <c r="M119" s="10">
        <v>12915537.163934436</v>
      </c>
    </row>
    <row r="120" spans="2:13" s="10" customFormat="1" x14ac:dyDescent="0.25">
      <c r="B120" s="3" t="s">
        <v>35</v>
      </c>
      <c r="C120" s="1">
        <v>12832403.119999995</v>
      </c>
      <c r="D120" s="1">
        <v>59035.499999999978</v>
      </c>
      <c r="E120" s="1">
        <v>1032581.07</v>
      </c>
      <c r="F120" s="1">
        <v>302983.17000000022</v>
      </c>
      <c r="G120" s="1">
        <v>336616.97000000026</v>
      </c>
      <c r="H120" s="1">
        <v>257156.94000000009</v>
      </c>
      <c r="I120" s="1">
        <v>8068106.5400000047</v>
      </c>
      <c r="J120" s="1">
        <v>0</v>
      </c>
      <c r="K120" s="4">
        <v>112052</v>
      </c>
      <c r="L120" s="4">
        <v>22888883.310000017</v>
      </c>
      <c r="M120" s="10">
        <v>18761379.762295086</v>
      </c>
    </row>
    <row r="121" spans="2:13" s="10" customFormat="1" x14ac:dyDescent="0.25">
      <c r="B121" s="3" t="s">
        <v>36</v>
      </c>
      <c r="C121" s="1">
        <v>47658353.900000058</v>
      </c>
      <c r="D121" s="1">
        <v>115725.39999999992</v>
      </c>
      <c r="E121" s="1">
        <v>2110933.8599999994</v>
      </c>
      <c r="F121" s="1">
        <v>1437730.7800000007</v>
      </c>
      <c r="G121" s="1">
        <v>576150.71999999974</v>
      </c>
      <c r="H121" s="1">
        <v>165747.91999999998</v>
      </c>
      <c r="I121" s="1">
        <v>416837.06999999983</v>
      </c>
      <c r="J121" s="1">
        <v>0</v>
      </c>
      <c r="K121" s="4">
        <v>335701</v>
      </c>
      <c r="L121" s="4">
        <v>52481479.650000073</v>
      </c>
      <c r="M121" s="10">
        <v>43017606.270491801</v>
      </c>
    </row>
    <row r="122" spans="2:13" s="10" customFormat="1" x14ac:dyDescent="0.25">
      <c r="B122" s="7" t="s">
        <v>25</v>
      </c>
      <c r="C122" s="8"/>
      <c r="D122" s="8"/>
      <c r="E122" s="8"/>
      <c r="F122" s="8"/>
      <c r="G122" s="8"/>
      <c r="H122" s="8"/>
      <c r="I122" s="8"/>
      <c r="J122" s="8"/>
      <c r="K122" s="9"/>
      <c r="L122" s="9">
        <f>+K122/1.22</f>
        <v>0</v>
      </c>
    </row>
    <row r="123" spans="2:13" s="10" customFormat="1" x14ac:dyDescent="0.25">
      <c r="B123" s="7" t="s">
        <v>40</v>
      </c>
      <c r="C123" s="9">
        <v>295587435.54000014</v>
      </c>
      <c r="D123" s="9">
        <v>1256930.4500000002</v>
      </c>
      <c r="E123" s="9">
        <v>15079587.470000001</v>
      </c>
      <c r="F123" s="9">
        <v>13527585.060000004</v>
      </c>
      <c r="G123" s="9">
        <v>5377657.290000001</v>
      </c>
      <c r="H123" s="9">
        <v>1907780.73</v>
      </c>
      <c r="I123" s="9">
        <v>85517708.530000001</v>
      </c>
      <c r="J123" s="9">
        <v>3123974.39</v>
      </c>
      <c r="K123" s="9">
        <v>2409428</v>
      </c>
      <c r="L123" s="9">
        <v>421378659.4600001</v>
      </c>
      <c r="M123" s="10">
        <v>345392343.81967211</v>
      </c>
    </row>
    <row r="124" spans="2:13" s="10" customFormat="1" x14ac:dyDescent="0.25">
      <c r="B124" s="3" t="s">
        <v>31</v>
      </c>
      <c r="C124" s="1">
        <v>6639125.5699999966</v>
      </c>
      <c r="D124" s="1">
        <v>40406.849999999991</v>
      </c>
      <c r="E124" s="1">
        <v>374799.77000000031</v>
      </c>
      <c r="F124" s="1">
        <v>391379.37000000011</v>
      </c>
      <c r="G124" s="1">
        <v>177498.51000000004</v>
      </c>
      <c r="H124" s="1">
        <v>99649.579999999929</v>
      </c>
      <c r="I124" s="1">
        <v>5613017.0699999994</v>
      </c>
      <c r="J124" s="1">
        <v>0</v>
      </c>
      <c r="K124" s="4">
        <v>13335876.719999997</v>
      </c>
      <c r="L124" s="4">
        <v>10931046.49180329</v>
      </c>
    </row>
    <row r="125" spans="2:13" s="10" customFormat="1" x14ac:dyDescent="0.25">
      <c r="B125" s="3" t="s">
        <v>13</v>
      </c>
      <c r="C125" s="1">
        <v>8346022.3999999957</v>
      </c>
      <c r="D125" s="1">
        <v>205113.71000000005</v>
      </c>
      <c r="E125" s="1">
        <v>524251.29999999987</v>
      </c>
      <c r="F125" s="1">
        <v>651777.94000000018</v>
      </c>
      <c r="G125" s="1">
        <v>292382.45000000019</v>
      </c>
      <c r="H125" s="1">
        <v>119928.52999999996</v>
      </c>
      <c r="I125" s="1">
        <v>9666459.1300000064</v>
      </c>
      <c r="J125" s="1">
        <v>764927.51</v>
      </c>
      <c r="K125" s="4">
        <v>20570862.969999991</v>
      </c>
      <c r="L125" s="4">
        <v>16861363.090163946</v>
      </c>
    </row>
    <row r="126" spans="2:13" s="10" customFormat="1" x14ac:dyDescent="0.25">
      <c r="B126" s="3" t="s">
        <v>32</v>
      </c>
      <c r="C126" s="1">
        <v>21293120.459999997</v>
      </c>
      <c r="D126" s="1">
        <v>134155.30000000002</v>
      </c>
      <c r="E126" s="1">
        <v>1220974.8199999994</v>
      </c>
      <c r="F126" s="1">
        <v>1379975.3699999992</v>
      </c>
      <c r="G126" s="1">
        <v>510690.39</v>
      </c>
      <c r="H126" s="1">
        <v>234931.3400000002</v>
      </c>
      <c r="I126" s="1">
        <v>5917955.9600000018</v>
      </c>
      <c r="J126" s="1">
        <v>0</v>
      </c>
      <c r="K126" s="4">
        <v>30691803.640000042</v>
      </c>
      <c r="L126" s="4">
        <v>25157216.098360661</v>
      </c>
    </row>
    <row r="127" spans="2:13" s="10" customFormat="1" x14ac:dyDescent="0.25">
      <c r="B127" s="3" t="s">
        <v>33</v>
      </c>
      <c r="C127" s="1">
        <v>14713261.750000007</v>
      </c>
      <c r="D127" s="1">
        <v>23815.309999999998</v>
      </c>
      <c r="E127" s="1">
        <v>640267.7900000005</v>
      </c>
      <c r="F127" s="1">
        <v>488573.84</v>
      </c>
      <c r="G127" s="1">
        <v>331074.42000000004</v>
      </c>
      <c r="H127" s="1">
        <v>50120.019999999982</v>
      </c>
      <c r="I127" s="1">
        <v>2191060.3599999994</v>
      </c>
      <c r="J127" s="1">
        <v>0</v>
      </c>
      <c r="K127" s="4">
        <v>18438173.489999998</v>
      </c>
      <c r="L127" s="4">
        <v>15113256.95901639</v>
      </c>
    </row>
    <row r="128" spans="2:13" s="10" customFormat="1" x14ac:dyDescent="0.25">
      <c r="B128" s="3" t="s">
        <v>16</v>
      </c>
      <c r="C128" s="1">
        <v>57226027.360000029</v>
      </c>
      <c r="D128" s="1">
        <v>319208.95000000019</v>
      </c>
      <c r="E128" s="1">
        <v>3212537.84</v>
      </c>
      <c r="F128" s="1">
        <v>3157846.8999999985</v>
      </c>
      <c r="G128" s="1">
        <v>1211773.8200000003</v>
      </c>
      <c r="H128" s="1">
        <v>358496.59000000008</v>
      </c>
      <c r="I128" s="1">
        <v>16083765.59</v>
      </c>
      <c r="J128" s="1">
        <v>909.75</v>
      </c>
      <c r="K128" s="4">
        <v>81570566.800000086</v>
      </c>
      <c r="L128" s="4">
        <v>66861120.327868849</v>
      </c>
    </row>
    <row r="129" spans="2:13" s="10" customFormat="1" x14ac:dyDescent="0.25">
      <c r="B129" s="3" t="s">
        <v>34</v>
      </c>
      <c r="C129" s="1">
        <v>8042892.1999999983</v>
      </c>
      <c r="D129" s="1">
        <v>41542.289999999979</v>
      </c>
      <c r="E129" s="1">
        <v>347018.70000000019</v>
      </c>
      <c r="F129" s="1">
        <v>537344.70000000019</v>
      </c>
      <c r="G129" s="1">
        <v>190631.25000000017</v>
      </c>
      <c r="H129" s="1">
        <v>119410.29999999996</v>
      </c>
      <c r="I129" s="1">
        <v>6001647.2100000018</v>
      </c>
      <c r="J129" s="1">
        <v>0</v>
      </c>
      <c r="K129" s="4">
        <v>15280486.650000006</v>
      </c>
      <c r="L129" s="4">
        <v>12524989.057377061</v>
      </c>
    </row>
    <row r="130" spans="2:13" s="10" customFormat="1" x14ac:dyDescent="0.25">
      <c r="B130" s="3" t="s">
        <v>18</v>
      </c>
      <c r="C130" s="1">
        <v>13856619.180000003</v>
      </c>
      <c r="D130" s="1">
        <v>79772.479999999996</v>
      </c>
      <c r="E130" s="1">
        <v>583607.30000000028</v>
      </c>
      <c r="F130" s="1">
        <v>578585.15</v>
      </c>
      <c r="G130" s="1">
        <v>212866.82000000004</v>
      </c>
      <c r="H130" s="1">
        <v>129180.62999999995</v>
      </c>
      <c r="I130" s="1">
        <v>9501866.7100000028</v>
      </c>
      <c r="J130" s="1">
        <v>43276.480000000018</v>
      </c>
      <c r="K130" s="4">
        <v>24985774.750000034</v>
      </c>
      <c r="L130" s="4">
        <v>20480143.237704922</v>
      </c>
    </row>
    <row r="131" spans="2:13" s="10" customFormat="1" x14ac:dyDescent="0.25">
      <c r="B131" s="3" t="s">
        <v>19</v>
      </c>
      <c r="C131" s="1">
        <v>102634775.45000002</v>
      </c>
      <c r="D131" s="1">
        <v>202849.93000000008</v>
      </c>
      <c r="E131" s="1">
        <v>3225044.2599999993</v>
      </c>
      <c r="F131" s="1">
        <v>3941857.1100000003</v>
      </c>
      <c r="G131" s="1">
        <v>660003.60000000033</v>
      </c>
      <c r="H131" s="1">
        <v>180834.21000000005</v>
      </c>
      <c r="I131" s="1">
        <v>398074.73999999993</v>
      </c>
      <c r="J131" s="1">
        <v>0</v>
      </c>
      <c r="K131" s="4">
        <v>111243439.30000006</v>
      </c>
      <c r="L131" s="4">
        <v>91183146.967213213</v>
      </c>
    </row>
    <row r="132" spans="2:13" s="10" customFormat="1" x14ac:dyDescent="0.25">
      <c r="B132" s="3" t="s">
        <v>20</v>
      </c>
      <c r="C132" s="1">
        <v>8056639.5100000016</v>
      </c>
      <c r="D132" s="1">
        <v>45262.259999999973</v>
      </c>
      <c r="E132" s="1">
        <v>431700.91000000021</v>
      </c>
      <c r="F132" s="1">
        <v>484824.49999999994</v>
      </c>
      <c r="G132" s="1">
        <v>201379.67000000007</v>
      </c>
      <c r="H132" s="1">
        <v>157477.76999999999</v>
      </c>
      <c r="I132" s="1">
        <v>5921266.5100000035</v>
      </c>
      <c r="J132" s="1">
        <v>0</v>
      </c>
      <c r="K132" s="4">
        <v>15298551.130000008</v>
      </c>
      <c r="L132" s="4">
        <v>12539796.008196726</v>
      </c>
    </row>
    <row r="133" spans="2:13" s="10" customFormat="1" x14ac:dyDescent="0.25">
      <c r="B133" s="3" t="s">
        <v>21</v>
      </c>
      <c r="C133" s="1">
        <v>11890595.890000002</v>
      </c>
      <c r="D133" s="1">
        <v>40878.44999999999</v>
      </c>
      <c r="E133" s="1">
        <v>635663.35000000044</v>
      </c>
      <c r="F133" s="1">
        <v>381391.26000000018</v>
      </c>
      <c r="G133" s="1">
        <v>210660.07000000004</v>
      </c>
      <c r="H133" s="1">
        <v>362390.31000000023</v>
      </c>
      <c r="I133" s="1">
        <v>5339290.1700000027</v>
      </c>
      <c r="J133" s="1">
        <v>2321040.2200000007</v>
      </c>
      <c r="K133" s="4">
        <v>21181909.720000021</v>
      </c>
      <c r="L133" s="4">
        <v>17362221.081967212</v>
      </c>
    </row>
    <row r="134" spans="2:13" s="10" customFormat="1" x14ac:dyDescent="0.25">
      <c r="B134" s="3" t="s">
        <v>22</v>
      </c>
      <c r="C134" s="1">
        <v>11843414.190000005</v>
      </c>
      <c r="D134" s="1">
        <v>33584.349999999991</v>
      </c>
      <c r="E134" s="1">
        <v>724826.22999999975</v>
      </c>
      <c r="F134" s="1">
        <v>235284.01</v>
      </c>
      <c r="G134" s="1">
        <v>490736.00000000006</v>
      </c>
      <c r="H134" s="1">
        <v>137402.11999999994</v>
      </c>
      <c r="I134" s="1">
        <v>5189162.2300000004</v>
      </c>
      <c r="J134" s="1">
        <v>0</v>
      </c>
      <c r="K134" s="4">
        <v>18654409.129999999</v>
      </c>
      <c r="L134" s="4">
        <v>15290499.286885262</v>
      </c>
    </row>
    <row r="135" spans="2:13" s="10" customFormat="1" x14ac:dyDescent="0.25">
      <c r="B135" s="3" t="s">
        <v>35</v>
      </c>
      <c r="C135" s="1">
        <v>14478951.510000002</v>
      </c>
      <c r="D135" s="1">
        <v>62935.469999999958</v>
      </c>
      <c r="E135" s="1">
        <v>1071336.57</v>
      </c>
      <c r="F135" s="1">
        <v>326272.00000000023</v>
      </c>
      <c r="G135" s="1">
        <v>339199.87000000017</v>
      </c>
      <c r="H135" s="1">
        <v>315285.64</v>
      </c>
      <c r="I135" s="1">
        <v>7046739.96</v>
      </c>
      <c r="J135" s="1">
        <v>0</v>
      </c>
      <c r="K135" s="4">
        <v>23640721.020000011</v>
      </c>
      <c r="L135" s="4">
        <v>19377640.180327881</v>
      </c>
    </row>
    <row r="136" spans="2:13" s="10" customFormat="1" x14ac:dyDescent="0.25">
      <c r="B136" s="3" t="s">
        <v>36</v>
      </c>
      <c r="C136" s="1">
        <v>58647215.450000063</v>
      </c>
      <c r="D136" s="1">
        <v>154235.38000000003</v>
      </c>
      <c r="E136" s="1">
        <v>2214512.7600000002</v>
      </c>
      <c r="F136" s="1">
        <v>1574907.5300000003</v>
      </c>
      <c r="G136" s="1">
        <v>583464.39</v>
      </c>
      <c r="H136" s="1">
        <v>181664.94</v>
      </c>
      <c r="I136" s="1">
        <v>437944.02999999997</v>
      </c>
      <c r="J136" s="1">
        <v>0</v>
      </c>
      <c r="K136" s="4">
        <v>63793944.480000071</v>
      </c>
      <c r="L136" s="4">
        <v>52290118.426229484</v>
      </c>
    </row>
    <row r="137" spans="2:13" s="10" customFormat="1" x14ac:dyDescent="0.25">
      <c r="B137" s="7" t="s">
        <v>25</v>
      </c>
      <c r="C137" s="8"/>
      <c r="D137" s="8"/>
      <c r="E137" s="8"/>
      <c r="F137" s="8"/>
      <c r="G137" s="8"/>
      <c r="H137" s="8"/>
      <c r="I137" s="8"/>
      <c r="J137" s="8"/>
      <c r="K137" s="9"/>
      <c r="L137" s="9">
        <f>+K137/1.22</f>
        <v>0</v>
      </c>
    </row>
    <row r="138" spans="2:13" s="10" customFormat="1" x14ac:dyDescent="0.25">
      <c r="B138" s="7" t="s">
        <v>41</v>
      </c>
      <c r="C138" s="9">
        <v>337668660.92000014</v>
      </c>
      <c r="D138" s="9">
        <v>1383760.7300000004</v>
      </c>
      <c r="E138" s="9">
        <v>15206541.6</v>
      </c>
      <c r="F138" s="9">
        <v>14130019.68</v>
      </c>
      <c r="G138" s="9">
        <v>5412361.2600000007</v>
      </c>
      <c r="H138" s="9">
        <v>2446771.98</v>
      </c>
      <c r="I138" s="9">
        <v>79308249.670000017</v>
      </c>
      <c r="J138" s="9">
        <v>3130153.9600000009</v>
      </c>
      <c r="K138" s="9">
        <v>458686519.80000037</v>
      </c>
      <c r="L138" s="9">
        <v>375972557.21311492</v>
      </c>
    </row>
    <row r="139" spans="2:13" s="10" customFormat="1" x14ac:dyDescent="0.25">
      <c r="B139" s="11"/>
      <c r="C139" s="12">
        <v>285624209.15000015</v>
      </c>
      <c r="D139" s="12">
        <v>1293438.2</v>
      </c>
      <c r="E139" s="12">
        <v>13952102.460000003</v>
      </c>
      <c r="F139" s="12">
        <v>13024711.690000003</v>
      </c>
      <c r="G139" s="12">
        <v>5229759.2100000018</v>
      </c>
      <c r="H139" s="12">
        <v>1691220.0499999998</v>
      </c>
      <c r="I139" s="12">
        <v>85366960.360000014</v>
      </c>
      <c r="J139" s="12">
        <v>3473820.99</v>
      </c>
      <c r="K139" s="12">
        <v>409656222.11000013</v>
      </c>
      <c r="L139" s="12">
        <v>335783788.61475438</v>
      </c>
      <c r="M139" s="10">
        <v>2339850</v>
      </c>
    </row>
    <row r="140" spans="2:13" s="10" customFormat="1" x14ac:dyDescent="0.25">
      <c r="B140" s="7" t="s">
        <v>30</v>
      </c>
      <c r="C140" s="9">
        <f>+C63+C48+C33+C18+C78+C93+C108+C123+C138</f>
        <v>3148665528.6400003</v>
      </c>
      <c r="D140" s="9">
        <f t="shared" ref="D140:L140" si="18">+D63+D48+D33+D18+D78+D93+D108+D123+D138</f>
        <v>12172205.620000001</v>
      </c>
      <c r="E140" s="9">
        <f t="shared" si="18"/>
        <v>136011419.97</v>
      </c>
      <c r="F140" s="9">
        <f t="shared" si="18"/>
        <v>127147086.16999999</v>
      </c>
      <c r="G140" s="9">
        <f t="shared" si="18"/>
        <v>48243823.099999994</v>
      </c>
      <c r="H140" s="9">
        <f t="shared" si="18"/>
        <v>15880571.570000006</v>
      </c>
      <c r="I140" s="9">
        <f t="shared" si="18"/>
        <v>717819296.93000007</v>
      </c>
      <c r="J140" s="9">
        <f t="shared" si="18"/>
        <v>22665498.490000002</v>
      </c>
      <c r="K140" s="9">
        <f t="shared" si="18"/>
        <v>3815701327.8357005</v>
      </c>
      <c r="L140" s="9">
        <f t="shared" si="18"/>
        <v>3547027757.6859841</v>
      </c>
    </row>
    <row r="143" spans="2:13" x14ac:dyDescent="0.25">
      <c r="K143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Peña</dc:creator>
  <cp:lastModifiedBy>Maiko Fernandez</cp:lastModifiedBy>
  <dcterms:created xsi:type="dcterms:W3CDTF">2024-05-29T15:38:29Z</dcterms:created>
  <dcterms:modified xsi:type="dcterms:W3CDTF">2024-10-30T16:38:05Z</dcterms:modified>
</cp:coreProperties>
</file>