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NTROL DE GESTION\PÚBLICO\RECAUDACIÓN DE PEAJES\"/>
    </mc:Choice>
  </mc:AlternateContent>
  <xr:revisionPtr revIDLastSave="0" documentId="13_ncr:1_{3CDE0D5F-5B8C-4629-925B-450B340DC696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2012 a 2022" sheetId="3" r:id="rId1"/>
    <sheet name="Detalle por mes" sheetId="1" r:id="rId2"/>
    <sheet name="Variaciones" sheetId="4" r:id="rId3"/>
  </sheets>
  <definedNames>
    <definedName name="_xlnm.Print_Area" localSheetId="0">'2012 a 2022'!$A$1:$S$124</definedName>
    <definedName name="_xlnm.Print_Area" localSheetId="1">'Detalle por mes'!$A$1:$S$347</definedName>
    <definedName name="_xlnm.Print_Area" localSheetId="2">Variaciones!$A$1:$S$176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17" i="4" l="1"/>
  <c r="E1017" i="4"/>
  <c r="F1017" i="4"/>
  <c r="G1017" i="4"/>
  <c r="H1017" i="4"/>
  <c r="I1017" i="4"/>
  <c r="J1017" i="4"/>
  <c r="K1017" i="4"/>
  <c r="L1017" i="4"/>
  <c r="M1017" i="4"/>
  <c r="N1017" i="4"/>
  <c r="O1017" i="4"/>
  <c r="P1017" i="4"/>
  <c r="Q1017" i="4"/>
  <c r="R1017" i="4"/>
  <c r="S1017" i="4"/>
  <c r="D1018" i="4"/>
  <c r="E1018" i="4"/>
  <c r="F1018" i="4"/>
  <c r="G1018" i="4"/>
  <c r="H1018" i="4"/>
  <c r="I1018" i="4"/>
  <c r="J1018" i="4"/>
  <c r="K1018" i="4"/>
  <c r="L1018" i="4"/>
  <c r="M1018" i="4"/>
  <c r="N1018" i="4"/>
  <c r="O1018" i="4"/>
  <c r="P1018" i="4"/>
  <c r="Q1018" i="4"/>
  <c r="R1018" i="4"/>
  <c r="S1018" i="4"/>
  <c r="D1019" i="4"/>
  <c r="E1019" i="4"/>
  <c r="F1019" i="4"/>
  <c r="G1019" i="4"/>
  <c r="H1019" i="4"/>
  <c r="I1019" i="4"/>
  <c r="J1019" i="4"/>
  <c r="K1019" i="4"/>
  <c r="L1019" i="4"/>
  <c r="M1019" i="4"/>
  <c r="N1019" i="4"/>
  <c r="O1019" i="4"/>
  <c r="P1019" i="4"/>
  <c r="Q1019" i="4"/>
  <c r="R1019" i="4"/>
  <c r="S1019" i="4"/>
  <c r="D1020" i="4"/>
  <c r="E1020" i="4"/>
  <c r="F1020" i="4"/>
  <c r="G1020" i="4"/>
  <c r="H1020" i="4"/>
  <c r="I1020" i="4"/>
  <c r="J1020" i="4"/>
  <c r="K1020" i="4"/>
  <c r="L1020" i="4"/>
  <c r="M1020" i="4"/>
  <c r="N1020" i="4"/>
  <c r="O1020" i="4"/>
  <c r="P1020" i="4"/>
  <c r="Q1020" i="4"/>
  <c r="R1020" i="4"/>
  <c r="S1020" i="4"/>
  <c r="D1021" i="4"/>
  <c r="E1021" i="4"/>
  <c r="F1021" i="4"/>
  <c r="G1021" i="4"/>
  <c r="H1021" i="4"/>
  <c r="I1021" i="4"/>
  <c r="J1021" i="4"/>
  <c r="K1021" i="4"/>
  <c r="L1021" i="4"/>
  <c r="M1021" i="4"/>
  <c r="N1021" i="4"/>
  <c r="O1021" i="4"/>
  <c r="P1021" i="4"/>
  <c r="Q1021" i="4"/>
  <c r="R1021" i="4"/>
  <c r="S1021" i="4"/>
  <c r="D1022" i="4"/>
  <c r="E1022" i="4"/>
  <c r="F1022" i="4"/>
  <c r="G1022" i="4"/>
  <c r="H1022" i="4"/>
  <c r="I1022" i="4"/>
  <c r="J1022" i="4"/>
  <c r="K1022" i="4"/>
  <c r="L1022" i="4"/>
  <c r="M1022" i="4"/>
  <c r="N1022" i="4"/>
  <c r="O1022" i="4"/>
  <c r="P1022" i="4"/>
  <c r="Q1022" i="4"/>
  <c r="R1022" i="4"/>
  <c r="S1022" i="4"/>
  <c r="D1023" i="4"/>
  <c r="E1023" i="4"/>
  <c r="F1023" i="4"/>
  <c r="G1023" i="4"/>
  <c r="H1023" i="4"/>
  <c r="I1023" i="4"/>
  <c r="J1023" i="4"/>
  <c r="K1023" i="4"/>
  <c r="L1023" i="4"/>
  <c r="M1023" i="4"/>
  <c r="N1023" i="4"/>
  <c r="O1023" i="4"/>
  <c r="P1023" i="4"/>
  <c r="Q1023" i="4"/>
  <c r="R1023" i="4"/>
  <c r="S1023" i="4"/>
  <c r="D1024" i="4"/>
  <c r="E1024" i="4"/>
  <c r="F1024" i="4"/>
  <c r="G1024" i="4"/>
  <c r="H1024" i="4"/>
  <c r="I1024" i="4"/>
  <c r="J1024" i="4"/>
  <c r="K1024" i="4"/>
  <c r="L1024" i="4"/>
  <c r="M1024" i="4"/>
  <c r="N1024" i="4"/>
  <c r="O1024" i="4"/>
  <c r="P1024" i="4"/>
  <c r="Q1024" i="4"/>
  <c r="R1024" i="4"/>
  <c r="S1024" i="4"/>
  <c r="D1025" i="4"/>
  <c r="E1025" i="4"/>
  <c r="F1025" i="4"/>
  <c r="G1025" i="4"/>
  <c r="H1025" i="4"/>
  <c r="I1025" i="4"/>
  <c r="J1025" i="4"/>
  <c r="K1025" i="4"/>
  <c r="L1025" i="4"/>
  <c r="M1025" i="4"/>
  <c r="N1025" i="4"/>
  <c r="O1025" i="4"/>
  <c r="P1025" i="4"/>
  <c r="Q1025" i="4"/>
  <c r="R1025" i="4"/>
  <c r="S1025" i="4"/>
  <c r="D1026" i="4"/>
  <c r="E1026" i="4"/>
  <c r="F1026" i="4"/>
  <c r="G1026" i="4"/>
  <c r="H1026" i="4"/>
  <c r="I1026" i="4"/>
  <c r="J1026" i="4"/>
  <c r="K1026" i="4"/>
  <c r="L1026" i="4"/>
  <c r="M1026" i="4"/>
  <c r="N1026" i="4"/>
  <c r="O1026" i="4"/>
  <c r="P1026" i="4"/>
  <c r="Q1026" i="4"/>
  <c r="R1026" i="4"/>
  <c r="S1026" i="4"/>
  <c r="D1027" i="4"/>
  <c r="E1027" i="4"/>
  <c r="F1027" i="4"/>
  <c r="G1027" i="4"/>
  <c r="H1027" i="4"/>
  <c r="I1027" i="4"/>
  <c r="J1027" i="4"/>
  <c r="K1027" i="4"/>
  <c r="L1027" i="4"/>
  <c r="M1027" i="4"/>
  <c r="N1027" i="4"/>
  <c r="O1027" i="4"/>
  <c r="P1027" i="4"/>
  <c r="Q1027" i="4"/>
  <c r="R1027" i="4"/>
  <c r="S1027" i="4"/>
  <c r="D1028" i="4"/>
  <c r="E1028" i="4"/>
  <c r="F1028" i="4"/>
  <c r="G1028" i="4"/>
  <c r="H1028" i="4"/>
  <c r="I1028" i="4"/>
  <c r="J1028" i="4"/>
  <c r="K1028" i="4"/>
  <c r="L1028" i="4"/>
  <c r="M1028" i="4"/>
  <c r="N1028" i="4"/>
  <c r="O1028" i="4"/>
  <c r="P1028" i="4"/>
  <c r="Q1028" i="4"/>
  <c r="R1028" i="4"/>
  <c r="S1028" i="4"/>
  <c r="D1029" i="4"/>
  <c r="E1029" i="4"/>
  <c r="F1029" i="4"/>
  <c r="G1029" i="4"/>
  <c r="H1029" i="4"/>
  <c r="I1029" i="4"/>
  <c r="J1029" i="4"/>
  <c r="K1029" i="4"/>
  <c r="L1029" i="4"/>
  <c r="M1029" i="4"/>
  <c r="N1029" i="4"/>
  <c r="O1029" i="4"/>
  <c r="P1029" i="4"/>
  <c r="Q1029" i="4"/>
  <c r="R1029" i="4"/>
  <c r="S1029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17" i="4"/>
  <c r="D1003" i="4"/>
  <c r="E1003" i="4"/>
  <c r="F1003" i="4"/>
  <c r="G1003" i="4"/>
  <c r="H1003" i="4"/>
  <c r="I1003" i="4"/>
  <c r="J1003" i="4"/>
  <c r="K1003" i="4"/>
  <c r="L1003" i="4"/>
  <c r="M1003" i="4"/>
  <c r="N1003" i="4"/>
  <c r="O1003" i="4"/>
  <c r="P1003" i="4"/>
  <c r="Q1003" i="4"/>
  <c r="R1003" i="4"/>
  <c r="S1003" i="4"/>
  <c r="D1004" i="4"/>
  <c r="E1004" i="4"/>
  <c r="F1004" i="4"/>
  <c r="G1004" i="4"/>
  <c r="H1004" i="4"/>
  <c r="I1004" i="4"/>
  <c r="J1004" i="4"/>
  <c r="K1004" i="4"/>
  <c r="L1004" i="4"/>
  <c r="M1004" i="4"/>
  <c r="N1004" i="4"/>
  <c r="O1004" i="4"/>
  <c r="P1004" i="4"/>
  <c r="Q1004" i="4"/>
  <c r="R1004" i="4"/>
  <c r="S1004" i="4"/>
  <c r="D1005" i="4"/>
  <c r="E1005" i="4"/>
  <c r="F1005" i="4"/>
  <c r="G1005" i="4"/>
  <c r="H1005" i="4"/>
  <c r="I1005" i="4"/>
  <c r="J1005" i="4"/>
  <c r="K1005" i="4"/>
  <c r="L1005" i="4"/>
  <c r="M1005" i="4"/>
  <c r="N1005" i="4"/>
  <c r="O1005" i="4"/>
  <c r="P1005" i="4"/>
  <c r="Q1005" i="4"/>
  <c r="R1005" i="4"/>
  <c r="S1005" i="4"/>
  <c r="D1006" i="4"/>
  <c r="E1006" i="4"/>
  <c r="F1006" i="4"/>
  <c r="G1006" i="4"/>
  <c r="H1006" i="4"/>
  <c r="I1006" i="4"/>
  <c r="J1006" i="4"/>
  <c r="K1006" i="4"/>
  <c r="L1006" i="4"/>
  <c r="M1006" i="4"/>
  <c r="N1006" i="4"/>
  <c r="O1006" i="4"/>
  <c r="P1006" i="4"/>
  <c r="Q1006" i="4"/>
  <c r="R1006" i="4"/>
  <c r="S1006" i="4"/>
  <c r="D1007" i="4"/>
  <c r="E1007" i="4"/>
  <c r="F1007" i="4"/>
  <c r="G1007" i="4"/>
  <c r="H1007" i="4"/>
  <c r="I1007" i="4"/>
  <c r="J1007" i="4"/>
  <c r="K1007" i="4"/>
  <c r="L1007" i="4"/>
  <c r="M1007" i="4"/>
  <c r="N1007" i="4"/>
  <c r="O1007" i="4"/>
  <c r="P1007" i="4"/>
  <c r="Q1007" i="4"/>
  <c r="R1007" i="4"/>
  <c r="S1007" i="4"/>
  <c r="D1008" i="4"/>
  <c r="E1008" i="4"/>
  <c r="F1008" i="4"/>
  <c r="G1008" i="4"/>
  <c r="H1008" i="4"/>
  <c r="I1008" i="4"/>
  <c r="J1008" i="4"/>
  <c r="K1008" i="4"/>
  <c r="L1008" i="4"/>
  <c r="M1008" i="4"/>
  <c r="N1008" i="4"/>
  <c r="O1008" i="4"/>
  <c r="P1008" i="4"/>
  <c r="Q1008" i="4"/>
  <c r="R1008" i="4"/>
  <c r="S1008" i="4"/>
  <c r="D1009" i="4"/>
  <c r="E1009" i="4"/>
  <c r="F1009" i="4"/>
  <c r="G1009" i="4"/>
  <c r="H1009" i="4"/>
  <c r="I1009" i="4"/>
  <c r="J1009" i="4"/>
  <c r="K1009" i="4"/>
  <c r="L1009" i="4"/>
  <c r="M1009" i="4"/>
  <c r="N1009" i="4"/>
  <c r="O1009" i="4"/>
  <c r="P1009" i="4"/>
  <c r="Q1009" i="4"/>
  <c r="R1009" i="4"/>
  <c r="S1009" i="4"/>
  <c r="D1010" i="4"/>
  <c r="E1010" i="4"/>
  <c r="F1010" i="4"/>
  <c r="G1010" i="4"/>
  <c r="H1010" i="4"/>
  <c r="I1010" i="4"/>
  <c r="J1010" i="4"/>
  <c r="K1010" i="4"/>
  <c r="L1010" i="4"/>
  <c r="M1010" i="4"/>
  <c r="N1010" i="4"/>
  <c r="O1010" i="4"/>
  <c r="P1010" i="4"/>
  <c r="Q1010" i="4"/>
  <c r="R1010" i="4"/>
  <c r="S1010" i="4"/>
  <c r="D1011" i="4"/>
  <c r="E1011" i="4"/>
  <c r="F1011" i="4"/>
  <c r="G1011" i="4"/>
  <c r="H1011" i="4"/>
  <c r="I1011" i="4"/>
  <c r="J1011" i="4"/>
  <c r="K1011" i="4"/>
  <c r="L1011" i="4"/>
  <c r="M1011" i="4"/>
  <c r="N1011" i="4"/>
  <c r="O1011" i="4"/>
  <c r="P1011" i="4"/>
  <c r="Q1011" i="4"/>
  <c r="R1011" i="4"/>
  <c r="S1011" i="4"/>
  <c r="D1012" i="4"/>
  <c r="E1012" i="4"/>
  <c r="F1012" i="4"/>
  <c r="G1012" i="4"/>
  <c r="H1012" i="4"/>
  <c r="I1012" i="4"/>
  <c r="J1012" i="4"/>
  <c r="K1012" i="4"/>
  <c r="L1012" i="4"/>
  <c r="M1012" i="4"/>
  <c r="N1012" i="4"/>
  <c r="O1012" i="4"/>
  <c r="P1012" i="4"/>
  <c r="Q1012" i="4"/>
  <c r="R1012" i="4"/>
  <c r="S1012" i="4"/>
  <c r="D1013" i="4"/>
  <c r="E1013" i="4"/>
  <c r="F1013" i="4"/>
  <c r="G1013" i="4"/>
  <c r="H1013" i="4"/>
  <c r="I1013" i="4"/>
  <c r="J1013" i="4"/>
  <c r="K1013" i="4"/>
  <c r="L1013" i="4"/>
  <c r="M1013" i="4"/>
  <c r="N1013" i="4"/>
  <c r="O1013" i="4"/>
  <c r="P1013" i="4"/>
  <c r="Q1013" i="4"/>
  <c r="R1013" i="4"/>
  <c r="S1013" i="4"/>
  <c r="D1014" i="4"/>
  <c r="E1014" i="4"/>
  <c r="F1014" i="4"/>
  <c r="G1014" i="4"/>
  <c r="H1014" i="4"/>
  <c r="I1014" i="4"/>
  <c r="J1014" i="4"/>
  <c r="K1014" i="4"/>
  <c r="L1014" i="4"/>
  <c r="M1014" i="4"/>
  <c r="N1014" i="4"/>
  <c r="O1014" i="4"/>
  <c r="P1014" i="4"/>
  <c r="Q1014" i="4"/>
  <c r="R1014" i="4"/>
  <c r="S1014" i="4"/>
  <c r="D1015" i="4"/>
  <c r="E1015" i="4"/>
  <c r="F1015" i="4"/>
  <c r="G1015" i="4"/>
  <c r="H1015" i="4"/>
  <c r="I1015" i="4"/>
  <c r="J1015" i="4"/>
  <c r="K1015" i="4"/>
  <c r="L1015" i="4"/>
  <c r="M1015" i="4"/>
  <c r="N1015" i="4"/>
  <c r="O1015" i="4"/>
  <c r="P1015" i="4"/>
  <c r="Q1015" i="4"/>
  <c r="R1015" i="4"/>
  <c r="S1015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03" i="4"/>
  <c r="D989" i="4"/>
  <c r="E989" i="4"/>
  <c r="F989" i="4"/>
  <c r="G989" i="4"/>
  <c r="H989" i="4"/>
  <c r="I989" i="4"/>
  <c r="J989" i="4"/>
  <c r="K989" i="4"/>
  <c r="L989" i="4"/>
  <c r="M989" i="4"/>
  <c r="N989" i="4"/>
  <c r="O989" i="4"/>
  <c r="P989" i="4"/>
  <c r="Q989" i="4"/>
  <c r="R989" i="4"/>
  <c r="S989" i="4"/>
  <c r="D990" i="4"/>
  <c r="E990" i="4"/>
  <c r="F990" i="4"/>
  <c r="G990" i="4"/>
  <c r="H990" i="4"/>
  <c r="I990" i="4"/>
  <c r="J990" i="4"/>
  <c r="K990" i="4"/>
  <c r="L990" i="4"/>
  <c r="M990" i="4"/>
  <c r="N990" i="4"/>
  <c r="O990" i="4"/>
  <c r="P990" i="4"/>
  <c r="Q990" i="4"/>
  <c r="R990" i="4"/>
  <c r="S990" i="4"/>
  <c r="D991" i="4"/>
  <c r="E991" i="4"/>
  <c r="F991" i="4"/>
  <c r="G991" i="4"/>
  <c r="H991" i="4"/>
  <c r="I991" i="4"/>
  <c r="J991" i="4"/>
  <c r="K991" i="4"/>
  <c r="L991" i="4"/>
  <c r="M991" i="4"/>
  <c r="N991" i="4"/>
  <c r="O991" i="4"/>
  <c r="P991" i="4"/>
  <c r="Q991" i="4"/>
  <c r="R991" i="4"/>
  <c r="S991" i="4"/>
  <c r="D992" i="4"/>
  <c r="E992" i="4"/>
  <c r="F992" i="4"/>
  <c r="G992" i="4"/>
  <c r="H992" i="4"/>
  <c r="I992" i="4"/>
  <c r="J992" i="4"/>
  <c r="K992" i="4"/>
  <c r="L992" i="4"/>
  <c r="M992" i="4"/>
  <c r="N992" i="4"/>
  <c r="O992" i="4"/>
  <c r="P992" i="4"/>
  <c r="Q992" i="4"/>
  <c r="R992" i="4"/>
  <c r="S992" i="4"/>
  <c r="D993" i="4"/>
  <c r="E993" i="4"/>
  <c r="F993" i="4"/>
  <c r="G993" i="4"/>
  <c r="H993" i="4"/>
  <c r="I993" i="4"/>
  <c r="J993" i="4"/>
  <c r="K993" i="4"/>
  <c r="L993" i="4"/>
  <c r="M993" i="4"/>
  <c r="N993" i="4"/>
  <c r="O993" i="4"/>
  <c r="P993" i="4"/>
  <c r="Q993" i="4"/>
  <c r="R993" i="4"/>
  <c r="S993" i="4"/>
  <c r="D994" i="4"/>
  <c r="E994" i="4"/>
  <c r="F994" i="4"/>
  <c r="G994" i="4"/>
  <c r="H994" i="4"/>
  <c r="I994" i="4"/>
  <c r="J994" i="4"/>
  <c r="K994" i="4"/>
  <c r="L994" i="4"/>
  <c r="M994" i="4"/>
  <c r="N994" i="4"/>
  <c r="O994" i="4"/>
  <c r="P994" i="4"/>
  <c r="Q994" i="4"/>
  <c r="R994" i="4"/>
  <c r="S994" i="4"/>
  <c r="D995" i="4"/>
  <c r="E995" i="4"/>
  <c r="F995" i="4"/>
  <c r="G995" i="4"/>
  <c r="H995" i="4"/>
  <c r="I995" i="4"/>
  <c r="J995" i="4"/>
  <c r="K995" i="4"/>
  <c r="L995" i="4"/>
  <c r="M995" i="4"/>
  <c r="N995" i="4"/>
  <c r="O995" i="4"/>
  <c r="P995" i="4"/>
  <c r="Q995" i="4"/>
  <c r="R995" i="4"/>
  <c r="S995" i="4"/>
  <c r="D996" i="4"/>
  <c r="E996" i="4"/>
  <c r="F996" i="4"/>
  <c r="G996" i="4"/>
  <c r="H996" i="4"/>
  <c r="I996" i="4"/>
  <c r="J996" i="4"/>
  <c r="K996" i="4"/>
  <c r="L996" i="4"/>
  <c r="M996" i="4"/>
  <c r="N996" i="4"/>
  <c r="O996" i="4"/>
  <c r="P996" i="4"/>
  <c r="Q996" i="4"/>
  <c r="R996" i="4"/>
  <c r="S996" i="4"/>
  <c r="D997" i="4"/>
  <c r="E997" i="4"/>
  <c r="F997" i="4"/>
  <c r="G997" i="4"/>
  <c r="H997" i="4"/>
  <c r="I997" i="4"/>
  <c r="J997" i="4"/>
  <c r="K997" i="4"/>
  <c r="L997" i="4"/>
  <c r="M997" i="4"/>
  <c r="N997" i="4"/>
  <c r="O997" i="4"/>
  <c r="P997" i="4"/>
  <c r="Q997" i="4"/>
  <c r="R997" i="4"/>
  <c r="S997" i="4"/>
  <c r="D998" i="4"/>
  <c r="E998" i="4"/>
  <c r="F998" i="4"/>
  <c r="G998" i="4"/>
  <c r="H998" i="4"/>
  <c r="I998" i="4"/>
  <c r="J998" i="4"/>
  <c r="K998" i="4"/>
  <c r="L998" i="4"/>
  <c r="M998" i="4"/>
  <c r="N998" i="4"/>
  <c r="O998" i="4"/>
  <c r="P998" i="4"/>
  <c r="Q998" i="4"/>
  <c r="R998" i="4"/>
  <c r="S998" i="4"/>
  <c r="D999" i="4"/>
  <c r="E999" i="4"/>
  <c r="F999" i="4"/>
  <c r="G999" i="4"/>
  <c r="H999" i="4"/>
  <c r="I999" i="4"/>
  <c r="J999" i="4"/>
  <c r="K999" i="4"/>
  <c r="L999" i="4"/>
  <c r="M999" i="4"/>
  <c r="N999" i="4"/>
  <c r="O999" i="4"/>
  <c r="P999" i="4"/>
  <c r="Q999" i="4"/>
  <c r="R999" i="4"/>
  <c r="S999" i="4"/>
  <c r="D1000" i="4"/>
  <c r="E1000" i="4"/>
  <c r="F1000" i="4"/>
  <c r="G1000" i="4"/>
  <c r="H1000" i="4"/>
  <c r="I1000" i="4"/>
  <c r="J1000" i="4"/>
  <c r="K1000" i="4"/>
  <c r="L1000" i="4"/>
  <c r="M1000" i="4"/>
  <c r="N1000" i="4"/>
  <c r="O1000" i="4"/>
  <c r="P1000" i="4"/>
  <c r="Q1000" i="4"/>
  <c r="R1000" i="4"/>
  <c r="S1000" i="4"/>
  <c r="D1001" i="4"/>
  <c r="E1001" i="4"/>
  <c r="F1001" i="4"/>
  <c r="G1001" i="4"/>
  <c r="H1001" i="4"/>
  <c r="I1001" i="4"/>
  <c r="J1001" i="4"/>
  <c r="K1001" i="4"/>
  <c r="L1001" i="4"/>
  <c r="M1001" i="4"/>
  <c r="N1001" i="4"/>
  <c r="O1001" i="4"/>
  <c r="P1001" i="4"/>
  <c r="Q1001" i="4"/>
  <c r="R1001" i="4"/>
  <c r="S1001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989" i="4"/>
  <c r="D975" i="4"/>
  <c r="E975" i="4"/>
  <c r="F975" i="4"/>
  <c r="G975" i="4"/>
  <c r="H975" i="4"/>
  <c r="I975" i="4"/>
  <c r="J975" i="4"/>
  <c r="K975" i="4"/>
  <c r="L975" i="4"/>
  <c r="M975" i="4"/>
  <c r="N975" i="4"/>
  <c r="O975" i="4"/>
  <c r="P975" i="4"/>
  <c r="Q975" i="4"/>
  <c r="R975" i="4"/>
  <c r="S975" i="4"/>
  <c r="D976" i="4"/>
  <c r="E976" i="4"/>
  <c r="F976" i="4"/>
  <c r="G976" i="4"/>
  <c r="H976" i="4"/>
  <c r="I976" i="4"/>
  <c r="J976" i="4"/>
  <c r="K976" i="4"/>
  <c r="L976" i="4"/>
  <c r="M976" i="4"/>
  <c r="N976" i="4"/>
  <c r="O976" i="4"/>
  <c r="P976" i="4"/>
  <c r="Q976" i="4"/>
  <c r="R976" i="4"/>
  <c r="S976" i="4"/>
  <c r="D977" i="4"/>
  <c r="E977" i="4"/>
  <c r="F977" i="4"/>
  <c r="G977" i="4"/>
  <c r="H977" i="4"/>
  <c r="I977" i="4"/>
  <c r="J977" i="4"/>
  <c r="K977" i="4"/>
  <c r="L977" i="4"/>
  <c r="M977" i="4"/>
  <c r="N977" i="4"/>
  <c r="O977" i="4"/>
  <c r="P977" i="4"/>
  <c r="Q977" i="4"/>
  <c r="R977" i="4"/>
  <c r="S977" i="4"/>
  <c r="D978" i="4"/>
  <c r="E978" i="4"/>
  <c r="F978" i="4"/>
  <c r="G978" i="4"/>
  <c r="H978" i="4"/>
  <c r="I978" i="4"/>
  <c r="J978" i="4"/>
  <c r="K978" i="4"/>
  <c r="L978" i="4"/>
  <c r="M978" i="4"/>
  <c r="N978" i="4"/>
  <c r="O978" i="4"/>
  <c r="P978" i="4"/>
  <c r="Q978" i="4"/>
  <c r="R978" i="4"/>
  <c r="S978" i="4"/>
  <c r="D979" i="4"/>
  <c r="E979" i="4"/>
  <c r="F979" i="4"/>
  <c r="G979" i="4"/>
  <c r="H979" i="4"/>
  <c r="I979" i="4"/>
  <c r="J979" i="4"/>
  <c r="K979" i="4"/>
  <c r="L979" i="4"/>
  <c r="M979" i="4"/>
  <c r="N979" i="4"/>
  <c r="O979" i="4"/>
  <c r="P979" i="4"/>
  <c r="Q979" i="4"/>
  <c r="R979" i="4"/>
  <c r="S979" i="4"/>
  <c r="D980" i="4"/>
  <c r="E980" i="4"/>
  <c r="F980" i="4"/>
  <c r="G980" i="4"/>
  <c r="H980" i="4"/>
  <c r="I980" i="4"/>
  <c r="J980" i="4"/>
  <c r="K980" i="4"/>
  <c r="L980" i="4"/>
  <c r="M980" i="4"/>
  <c r="N980" i="4"/>
  <c r="O980" i="4"/>
  <c r="P980" i="4"/>
  <c r="Q980" i="4"/>
  <c r="R980" i="4"/>
  <c r="S980" i="4"/>
  <c r="D981" i="4"/>
  <c r="E981" i="4"/>
  <c r="F981" i="4"/>
  <c r="G981" i="4"/>
  <c r="H981" i="4"/>
  <c r="I981" i="4"/>
  <c r="J981" i="4"/>
  <c r="K981" i="4"/>
  <c r="L981" i="4"/>
  <c r="M981" i="4"/>
  <c r="N981" i="4"/>
  <c r="O981" i="4"/>
  <c r="P981" i="4"/>
  <c r="Q981" i="4"/>
  <c r="R981" i="4"/>
  <c r="S981" i="4"/>
  <c r="D982" i="4"/>
  <c r="E982" i="4"/>
  <c r="F982" i="4"/>
  <c r="G982" i="4"/>
  <c r="H982" i="4"/>
  <c r="I982" i="4"/>
  <c r="J982" i="4"/>
  <c r="K982" i="4"/>
  <c r="L982" i="4"/>
  <c r="M982" i="4"/>
  <c r="N982" i="4"/>
  <c r="O982" i="4"/>
  <c r="P982" i="4"/>
  <c r="Q982" i="4"/>
  <c r="R982" i="4"/>
  <c r="S982" i="4"/>
  <c r="D983" i="4"/>
  <c r="E983" i="4"/>
  <c r="F983" i="4"/>
  <c r="G983" i="4"/>
  <c r="H983" i="4"/>
  <c r="I983" i="4"/>
  <c r="J983" i="4"/>
  <c r="K983" i="4"/>
  <c r="L983" i="4"/>
  <c r="M983" i="4"/>
  <c r="N983" i="4"/>
  <c r="O983" i="4"/>
  <c r="P983" i="4"/>
  <c r="Q983" i="4"/>
  <c r="R983" i="4"/>
  <c r="S983" i="4"/>
  <c r="D984" i="4"/>
  <c r="E984" i="4"/>
  <c r="F984" i="4"/>
  <c r="G984" i="4"/>
  <c r="H984" i="4"/>
  <c r="I984" i="4"/>
  <c r="J984" i="4"/>
  <c r="K984" i="4"/>
  <c r="L984" i="4"/>
  <c r="M984" i="4"/>
  <c r="N984" i="4"/>
  <c r="O984" i="4"/>
  <c r="P984" i="4"/>
  <c r="Q984" i="4"/>
  <c r="R984" i="4"/>
  <c r="S984" i="4"/>
  <c r="D985" i="4"/>
  <c r="E985" i="4"/>
  <c r="F985" i="4"/>
  <c r="G985" i="4"/>
  <c r="H985" i="4"/>
  <c r="I985" i="4"/>
  <c r="J985" i="4"/>
  <c r="K985" i="4"/>
  <c r="L985" i="4"/>
  <c r="M985" i="4"/>
  <c r="N985" i="4"/>
  <c r="O985" i="4"/>
  <c r="P985" i="4"/>
  <c r="Q985" i="4"/>
  <c r="R985" i="4"/>
  <c r="S985" i="4"/>
  <c r="D986" i="4"/>
  <c r="E986" i="4"/>
  <c r="F986" i="4"/>
  <c r="G986" i="4"/>
  <c r="H986" i="4"/>
  <c r="I986" i="4"/>
  <c r="J986" i="4"/>
  <c r="K986" i="4"/>
  <c r="L986" i="4"/>
  <c r="M986" i="4"/>
  <c r="N986" i="4"/>
  <c r="O986" i="4"/>
  <c r="P986" i="4"/>
  <c r="Q986" i="4"/>
  <c r="R986" i="4"/>
  <c r="S986" i="4"/>
  <c r="D987" i="4"/>
  <c r="E987" i="4"/>
  <c r="F987" i="4"/>
  <c r="G987" i="4"/>
  <c r="H987" i="4"/>
  <c r="I987" i="4"/>
  <c r="J987" i="4"/>
  <c r="K987" i="4"/>
  <c r="L987" i="4"/>
  <c r="M987" i="4"/>
  <c r="N987" i="4"/>
  <c r="O987" i="4"/>
  <c r="P987" i="4"/>
  <c r="Q987" i="4"/>
  <c r="R987" i="4"/>
  <c r="S987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75" i="4"/>
  <c r="C962" i="4"/>
  <c r="D962" i="4"/>
  <c r="E962" i="4"/>
  <c r="F962" i="4"/>
  <c r="G962" i="4"/>
  <c r="H962" i="4"/>
  <c r="I962" i="4"/>
  <c r="J962" i="4"/>
  <c r="K962" i="4"/>
  <c r="L962" i="4"/>
  <c r="M962" i="4"/>
  <c r="N962" i="4"/>
  <c r="O962" i="4"/>
  <c r="P962" i="4"/>
  <c r="Q962" i="4"/>
  <c r="R962" i="4"/>
  <c r="S962" i="4"/>
  <c r="C963" i="4"/>
  <c r="D963" i="4"/>
  <c r="E963" i="4"/>
  <c r="F963" i="4"/>
  <c r="G963" i="4"/>
  <c r="H963" i="4"/>
  <c r="I963" i="4"/>
  <c r="J963" i="4"/>
  <c r="K963" i="4"/>
  <c r="L963" i="4"/>
  <c r="M963" i="4"/>
  <c r="N963" i="4"/>
  <c r="O963" i="4"/>
  <c r="P963" i="4"/>
  <c r="Q963" i="4"/>
  <c r="R963" i="4"/>
  <c r="S963" i="4"/>
  <c r="C964" i="4"/>
  <c r="D964" i="4"/>
  <c r="E964" i="4"/>
  <c r="F964" i="4"/>
  <c r="G964" i="4"/>
  <c r="H964" i="4"/>
  <c r="I964" i="4"/>
  <c r="J964" i="4"/>
  <c r="K964" i="4"/>
  <c r="L964" i="4"/>
  <c r="M964" i="4"/>
  <c r="N964" i="4"/>
  <c r="O964" i="4"/>
  <c r="P964" i="4"/>
  <c r="Q964" i="4"/>
  <c r="R964" i="4"/>
  <c r="S964" i="4"/>
  <c r="C965" i="4"/>
  <c r="D965" i="4"/>
  <c r="E965" i="4"/>
  <c r="F965" i="4"/>
  <c r="G965" i="4"/>
  <c r="H965" i="4"/>
  <c r="I965" i="4"/>
  <c r="J965" i="4"/>
  <c r="K965" i="4"/>
  <c r="L965" i="4"/>
  <c r="M965" i="4"/>
  <c r="N965" i="4"/>
  <c r="O965" i="4"/>
  <c r="P965" i="4"/>
  <c r="Q965" i="4"/>
  <c r="R965" i="4"/>
  <c r="S965" i="4"/>
  <c r="C966" i="4"/>
  <c r="D966" i="4"/>
  <c r="E966" i="4"/>
  <c r="F966" i="4"/>
  <c r="G966" i="4"/>
  <c r="H966" i="4"/>
  <c r="I966" i="4"/>
  <c r="J966" i="4"/>
  <c r="K966" i="4"/>
  <c r="L966" i="4"/>
  <c r="M966" i="4"/>
  <c r="N966" i="4"/>
  <c r="O966" i="4"/>
  <c r="P966" i="4"/>
  <c r="Q966" i="4"/>
  <c r="R966" i="4"/>
  <c r="S966" i="4"/>
  <c r="C967" i="4"/>
  <c r="D967" i="4"/>
  <c r="E967" i="4"/>
  <c r="F967" i="4"/>
  <c r="G967" i="4"/>
  <c r="H967" i="4"/>
  <c r="I967" i="4"/>
  <c r="J967" i="4"/>
  <c r="K967" i="4"/>
  <c r="L967" i="4"/>
  <c r="M967" i="4"/>
  <c r="N967" i="4"/>
  <c r="O967" i="4"/>
  <c r="P967" i="4"/>
  <c r="Q967" i="4"/>
  <c r="R967" i="4"/>
  <c r="S967" i="4"/>
  <c r="C968" i="4"/>
  <c r="D968" i="4"/>
  <c r="E968" i="4"/>
  <c r="F968" i="4"/>
  <c r="G968" i="4"/>
  <c r="H968" i="4"/>
  <c r="I968" i="4"/>
  <c r="J968" i="4"/>
  <c r="K968" i="4"/>
  <c r="L968" i="4"/>
  <c r="M968" i="4"/>
  <c r="N968" i="4"/>
  <c r="O968" i="4"/>
  <c r="P968" i="4"/>
  <c r="Q968" i="4"/>
  <c r="R968" i="4"/>
  <c r="S968" i="4"/>
  <c r="C969" i="4"/>
  <c r="D969" i="4"/>
  <c r="E969" i="4"/>
  <c r="F969" i="4"/>
  <c r="G969" i="4"/>
  <c r="H969" i="4"/>
  <c r="I969" i="4"/>
  <c r="J969" i="4"/>
  <c r="K969" i="4"/>
  <c r="L969" i="4"/>
  <c r="M969" i="4"/>
  <c r="N969" i="4"/>
  <c r="O969" i="4"/>
  <c r="P969" i="4"/>
  <c r="Q969" i="4"/>
  <c r="R969" i="4"/>
  <c r="S969" i="4"/>
  <c r="C970" i="4"/>
  <c r="D970" i="4"/>
  <c r="E970" i="4"/>
  <c r="F970" i="4"/>
  <c r="G970" i="4"/>
  <c r="H970" i="4"/>
  <c r="I970" i="4"/>
  <c r="J970" i="4"/>
  <c r="K970" i="4"/>
  <c r="L970" i="4"/>
  <c r="M970" i="4"/>
  <c r="N970" i="4"/>
  <c r="O970" i="4"/>
  <c r="P970" i="4"/>
  <c r="Q970" i="4"/>
  <c r="R970" i="4"/>
  <c r="S970" i="4"/>
  <c r="C971" i="4"/>
  <c r="D971" i="4"/>
  <c r="E971" i="4"/>
  <c r="F971" i="4"/>
  <c r="G971" i="4"/>
  <c r="H971" i="4"/>
  <c r="I971" i="4"/>
  <c r="J971" i="4"/>
  <c r="K971" i="4"/>
  <c r="L971" i="4"/>
  <c r="M971" i="4"/>
  <c r="N971" i="4"/>
  <c r="O971" i="4"/>
  <c r="P971" i="4"/>
  <c r="Q971" i="4"/>
  <c r="R971" i="4"/>
  <c r="S971" i="4"/>
  <c r="C972" i="4"/>
  <c r="D972" i="4"/>
  <c r="E972" i="4"/>
  <c r="F972" i="4"/>
  <c r="G972" i="4"/>
  <c r="H972" i="4"/>
  <c r="I972" i="4"/>
  <c r="J972" i="4"/>
  <c r="K972" i="4"/>
  <c r="L972" i="4"/>
  <c r="M972" i="4"/>
  <c r="N972" i="4"/>
  <c r="O972" i="4"/>
  <c r="P972" i="4"/>
  <c r="Q972" i="4"/>
  <c r="R972" i="4"/>
  <c r="S972" i="4"/>
  <c r="C973" i="4"/>
  <c r="D973" i="4"/>
  <c r="E973" i="4"/>
  <c r="F973" i="4"/>
  <c r="G973" i="4"/>
  <c r="H973" i="4"/>
  <c r="I973" i="4"/>
  <c r="J973" i="4"/>
  <c r="K973" i="4"/>
  <c r="L973" i="4"/>
  <c r="M973" i="4"/>
  <c r="N973" i="4"/>
  <c r="O973" i="4"/>
  <c r="P973" i="4"/>
  <c r="Q973" i="4"/>
  <c r="R973" i="4"/>
  <c r="S973" i="4"/>
  <c r="D961" i="4"/>
  <c r="E961" i="4"/>
  <c r="F961" i="4"/>
  <c r="G961" i="4"/>
  <c r="H961" i="4"/>
  <c r="I961" i="4"/>
  <c r="J961" i="4"/>
  <c r="K961" i="4"/>
  <c r="L961" i="4"/>
  <c r="M961" i="4"/>
  <c r="N961" i="4"/>
  <c r="O961" i="4"/>
  <c r="P961" i="4"/>
  <c r="Q961" i="4"/>
  <c r="R961" i="4"/>
  <c r="S961" i="4"/>
  <c r="C961" i="4"/>
  <c r="C947" i="4"/>
  <c r="D950" i="4"/>
  <c r="E950" i="4"/>
  <c r="F950" i="4"/>
  <c r="G950" i="4"/>
  <c r="H950" i="4"/>
  <c r="I950" i="4"/>
  <c r="J950" i="4"/>
  <c r="K950" i="4"/>
  <c r="L950" i="4"/>
  <c r="M950" i="4"/>
  <c r="D949" i="4"/>
  <c r="E949" i="4"/>
  <c r="F949" i="4"/>
  <c r="G949" i="4"/>
  <c r="H949" i="4"/>
  <c r="I949" i="4"/>
  <c r="D948" i="4"/>
  <c r="E948" i="4"/>
  <c r="F948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J947" i="4"/>
  <c r="K947" i="4"/>
  <c r="L947" i="4"/>
  <c r="E947" i="4"/>
  <c r="F947" i="4"/>
  <c r="G947" i="4"/>
  <c r="H947" i="4"/>
  <c r="I947" i="4"/>
  <c r="D947" i="4"/>
  <c r="M947" i="4"/>
  <c r="N947" i="4"/>
  <c r="O947" i="4"/>
  <c r="P947" i="4"/>
  <c r="Q947" i="4"/>
  <c r="R947" i="4"/>
  <c r="S947" i="4"/>
  <c r="G948" i="4"/>
  <c r="H948" i="4"/>
  <c r="I948" i="4"/>
  <c r="J948" i="4"/>
  <c r="K948" i="4"/>
  <c r="L948" i="4"/>
  <c r="M948" i="4"/>
  <c r="N948" i="4"/>
  <c r="O948" i="4"/>
  <c r="P948" i="4"/>
  <c r="Q948" i="4"/>
  <c r="R948" i="4"/>
  <c r="S948" i="4"/>
  <c r="J949" i="4"/>
  <c r="K949" i="4"/>
  <c r="L949" i="4"/>
  <c r="M949" i="4"/>
  <c r="N949" i="4"/>
  <c r="O949" i="4"/>
  <c r="P949" i="4"/>
  <c r="Q949" i="4"/>
  <c r="R949" i="4"/>
  <c r="S949" i="4"/>
  <c r="N950" i="4"/>
  <c r="O950" i="4"/>
  <c r="P950" i="4"/>
  <c r="Q950" i="4"/>
  <c r="R950" i="4"/>
  <c r="S950" i="4"/>
  <c r="E951" i="4"/>
  <c r="F951" i="4"/>
  <c r="G951" i="4"/>
  <c r="H951" i="4"/>
  <c r="I951" i="4"/>
  <c r="J951" i="4"/>
  <c r="K951" i="4"/>
  <c r="L951" i="4"/>
  <c r="M951" i="4"/>
  <c r="N951" i="4"/>
  <c r="O951" i="4"/>
  <c r="P951" i="4"/>
  <c r="Q951" i="4"/>
  <c r="R951" i="4"/>
  <c r="S951" i="4"/>
  <c r="E952" i="4"/>
  <c r="F952" i="4"/>
  <c r="G952" i="4"/>
  <c r="H952" i="4"/>
  <c r="I952" i="4"/>
  <c r="J952" i="4"/>
  <c r="K952" i="4"/>
  <c r="L952" i="4"/>
  <c r="M952" i="4"/>
  <c r="N952" i="4"/>
  <c r="O952" i="4"/>
  <c r="P952" i="4"/>
  <c r="Q952" i="4"/>
  <c r="R952" i="4"/>
  <c r="S952" i="4"/>
  <c r="E953" i="4"/>
  <c r="F953" i="4"/>
  <c r="G953" i="4"/>
  <c r="H953" i="4"/>
  <c r="I953" i="4"/>
  <c r="J953" i="4"/>
  <c r="K953" i="4"/>
  <c r="L953" i="4"/>
  <c r="M953" i="4"/>
  <c r="N953" i="4"/>
  <c r="O953" i="4"/>
  <c r="P953" i="4"/>
  <c r="Q953" i="4"/>
  <c r="R953" i="4"/>
  <c r="S953" i="4"/>
  <c r="E954" i="4"/>
  <c r="F954" i="4"/>
  <c r="G954" i="4"/>
  <c r="H954" i="4"/>
  <c r="I954" i="4"/>
  <c r="J954" i="4"/>
  <c r="K954" i="4"/>
  <c r="L954" i="4"/>
  <c r="M954" i="4"/>
  <c r="N954" i="4"/>
  <c r="O954" i="4"/>
  <c r="P954" i="4"/>
  <c r="Q954" i="4"/>
  <c r="R954" i="4"/>
  <c r="S954" i="4"/>
  <c r="E955" i="4"/>
  <c r="F955" i="4"/>
  <c r="G955" i="4"/>
  <c r="H955" i="4"/>
  <c r="I955" i="4"/>
  <c r="J955" i="4"/>
  <c r="K955" i="4"/>
  <c r="L955" i="4"/>
  <c r="M955" i="4"/>
  <c r="N955" i="4"/>
  <c r="O955" i="4"/>
  <c r="P955" i="4"/>
  <c r="Q955" i="4"/>
  <c r="R955" i="4"/>
  <c r="S955" i="4"/>
  <c r="E956" i="4"/>
  <c r="F956" i="4"/>
  <c r="G956" i="4"/>
  <c r="H956" i="4"/>
  <c r="I956" i="4"/>
  <c r="J956" i="4"/>
  <c r="K956" i="4"/>
  <c r="L956" i="4"/>
  <c r="M956" i="4"/>
  <c r="N956" i="4"/>
  <c r="O956" i="4"/>
  <c r="P956" i="4"/>
  <c r="Q956" i="4"/>
  <c r="R956" i="4"/>
  <c r="S956" i="4"/>
  <c r="E957" i="4"/>
  <c r="F957" i="4"/>
  <c r="G957" i="4"/>
  <c r="H957" i="4"/>
  <c r="I957" i="4"/>
  <c r="J957" i="4"/>
  <c r="K957" i="4"/>
  <c r="L957" i="4"/>
  <c r="M957" i="4"/>
  <c r="N957" i="4"/>
  <c r="O957" i="4"/>
  <c r="P957" i="4"/>
  <c r="Q957" i="4"/>
  <c r="R957" i="4"/>
  <c r="S957" i="4"/>
  <c r="E958" i="4"/>
  <c r="F958" i="4"/>
  <c r="G958" i="4"/>
  <c r="H958" i="4"/>
  <c r="I958" i="4"/>
  <c r="J958" i="4"/>
  <c r="K958" i="4"/>
  <c r="L958" i="4"/>
  <c r="M958" i="4"/>
  <c r="N958" i="4"/>
  <c r="O958" i="4"/>
  <c r="P958" i="4"/>
  <c r="Q958" i="4"/>
  <c r="R958" i="4"/>
  <c r="S958" i="4"/>
  <c r="E959" i="4"/>
  <c r="F959" i="4"/>
  <c r="G959" i="4"/>
  <c r="H959" i="4"/>
  <c r="I959" i="4"/>
  <c r="J959" i="4"/>
  <c r="K959" i="4"/>
  <c r="L959" i="4"/>
  <c r="M959" i="4"/>
  <c r="N959" i="4"/>
  <c r="O959" i="4"/>
  <c r="P959" i="4"/>
  <c r="Q959" i="4"/>
  <c r="R959" i="4"/>
  <c r="S959" i="4"/>
  <c r="D951" i="4"/>
  <c r="D952" i="4"/>
  <c r="D953" i="4"/>
  <c r="D954" i="4"/>
  <c r="D955" i="4"/>
  <c r="D956" i="4"/>
  <c r="D957" i="4"/>
  <c r="D958" i="4"/>
  <c r="D959" i="4"/>
  <c r="D933" i="4"/>
  <c r="E933" i="4"/>
  <c r="F933" i="4"/>
  <c r="G933" i="4"/>
  <c r="H933" i="4"/>
  <c r="I933" i="4"/>
  <c r="J933" i="4"/>
  <c r="K933" i="4"/>
  <c r="L933" i="4"/>
  <c r="M933" i="4"/>
  <c r="N933" i="4"/>
  <c r="O933" i="4"/>
  <c r="P933" i="4"/>
  <c r="Q933" i="4"/>
  <c r="R933" i="4"/>
  <c r="S933" i="4"/>
  <c r="D934" i="4"/>
  <c r="E934" i="4"/>
  <c r="F934" i="4"/>
  <c r="G934" i="4"/>
  <c r="H934" i="4"/>
  <c r="I934" i="4"/>
  <c r="J934" i="4"/>
  <c r="K934" i="4"/>
  <c r="L934" i="4"/>
  <c r="M934" i="4"/>
  <c r="N934" i="4"/>
  <c r="O934" i="4"/>
  <c r="P934" i="4"/>
  <c r="Q934" i="4"/>
  <c r="R934" i="4"/>
  <c r="S934" i="4"/>
  <c r="D935" i="4"/>
  <c r="E935" i="4"/>
  <c r="F935" i="4"/>
  <c r="G935" i="4"/>
  <c r="H935" i="4"/>
  <c r="I935" i="4"/>
  <c r="J935" i="4"/>
  <c r="K935" i="4"/>
  <c r="L935" i="4"/>
  <c r="M935" i="4"/>
  <c r="N935" i="4"/>
  <c r="O935" i="4"/>
  <c r="P935" i="4"/>
  <c r="Q935" i="4"/>
  <c r="R935" i="4"/>
  <c r="S935" i="4"/>
  <c r="D936" i="4"/>
  <c r="E936" i="4"/>
  <c r="F936" i="4"/>
  <c r="G936" i="4"/>
  <c r="H936" i="4"/>
  <c r="I936" i="4"/>
  <c r="J936" i="4"/>
  <c r="K936" i="4"/>
  <c r="L936" i="4"/>
  <c r="M936" i="4"/>
  <c r="N936" i="4"/>
  <c r="O936" i="4"/>
  <c r="P936" i="4"/>
  <c r="Q936" i="4"/>
  <c r="R936" i="4"/>
  <c r="S936" i="4"/>
  <c r="D937" i="4"/>
  <c r="E937" i="4"/>
  <c r="F937" i="4"/>
  <c r="G937" i="4"/>
  <c r="H937" i="4"/>
  <c r="I937" i="4"/>
  <c r="J937" i="4"/>
  <c r="K937" i="4"/>
  <c r="L937" i="4"/>
  <c r="M937" i="4"/>
  <c r="N937" i="4"/>
  <c r="O937" i="4"/>
  <c r="P937" i="4"/>
  <c r="Q937" i="4"/>
  <c r="R937" i="4"/>
  <c r="S937" i="4"/>
  <c r="D938" i="4"/>
  <c r="E938" i="4"/>
  <c r="F938" i="4"/>
  <c r="G938" i="4"/>
  <c r="H938" i="4"/>
  <c r="I938" i="4"/>
  <c r="J938" i="4"/>
  <c r="K938" i="4"/>
  <c r="L938" i="4"/>
  <c r="M938" i="4"/>
  <c r="N938" i="4"/>
  <c r="O938" i="4"/>
  <c r="P938" i="4"/>
  <c r="Q938" i="4"/>
  <c r="R938" i="4"/>
  <c r="S938" i="4"/>
  <c r="D939" i="4"/>
  <c r="E939" i="4"/>
  <c r="F939" i="4"/>
  <c r="G939" i="4"/>
  <c r="H939" i="4"/>
  <c r="I939" i="4"/>
  <c r="J939" i="4"/>
  <c r="K939" i="4"/>
  <c r="L939" i="4"/>
  <c r="M939" i="4"/>
  <c r="N939" i="4"/>
  <c r="O939" i="4"/>
  <c r="P939" i="4"/>
  <c r="Q939" i="4"/>
  <c r="R939" i="4"/>
  <c r="S939" i="4"/>
  <c r="D940" i="4"/>
  <c r="E940" i="4"/>
  <c r="F940" i="4"/>
  <c r="G940" i="4"/>
  <c r="H940" i="4"/>
  <c r="I940" i="4"/>
  <c r="J940" i="4"/>
  <c r="K940" i="4"/>
  <c r="L940" i="4"/>
  <c r="M940" i="4"/>
  <c r="N940" i="4"/>
  <c r="O940" i="4"/>
  <c r="P940" i="4"/>
  <c r="Q940" i="4"/>
  <c r="R940" i="4"/>
  <c r="S940" i="4"/>
  <c r="D941" i="4"/>
  <c r="E941" i="4"/>
  <c r="F941" i="4"/>
  <c r="G941" i="4"/>
  <c r="H941" i="4"/>
  <c r="I941" i="4"/>
  <c r="J941" i="4"/>
  <c r="K941" i="4"/>
  <c r="L941" i="4"/>
  <c r="M941" i="4"/>
  <c r="N941" i="4"/>
  <c r="O941" i="4"/>
  <c r="P941" i="4"/>
  <c r="Q941" i="4"/>
  <c r="R941" i="4"/>
  <c r="S941" i="4"/>
  <c r="D942" i="4"/>
  <c r="E942" i="4"/>
  <c r="F942" i="4"/>
  <c r="G942" i="4"/>
  <c r="H942" i="4"/>
  <c r="I942" i="4"/>
  <c r="J942" i="4"/>
  <c r="K942" i="4"/>
  <c r="L942" i="4"/>
  <c r="M942" i="4"/>
  <c r="N942" i="4"/>
  <c r="O942" i="4"/>
  <c r="P942" i="4"/>
  <c r="Q942" i="4"/>
  <c r="R942" i="4"/>
  <c r="S942" i="4"/>
  <c r="D943" i="4"/>
  <c r="E943" i="4"/>
  <c r="F943" i="4"/>
  <c r="G943" i="4"/>
  <c r="H943" i="4"/>
  <c r="I943" i="4"/>
  <c r="J943" i="4"/>
  <c r="K943" i="4"/>
  <c r="L943" i="4"/>
  <c r="M943" i="4"/>
  <c r="N943" i="4"/>
  <c r="O943" i="4"/>
  <c r="P943" i="4"/>
  <c r="Q943" i="4"/>
  <c r="R943" i="4"/>
  <c r="S943" i="4"/>
  <c r="D944" i="4"/>
  <c r="E944" i="4"/>
  <c r="F944" i="4"/>
  <c r="G944" i="4"/>
  <c r="H944" i="4"/>
  <c r="I944" i="4"/>
  <c r="J944" i="4"/>
  <c r="K944" i="4"/>
  <c r="L944" i="4"/>
  <c r="M944" i="4"/>
  <c r="N944" i="4"/>
  <c r="O944" i="4"/>
  <c r="P944" i="4"/>
  <c r="Q944" i="4"/>
  <c r="R944" i="4"/>
  <c r="S944" i="4"/>
  <c r="D945" i="4"/>
  <c r="E945" i="4"/>
  <c r="F945" i="4"/>
  <c r="G945" i="4"/>
  <c r="H945" i="4"/>
  <c r="I945" i="4"/>
  <c r="J945" i="4"/>
  <c r="K945" i="4"/>
  <c r="L945" i="4"/>
  <c r="M945" i="4"/>
  <c r="N945" i="4"/>
  <c r="O945" i="4"/>
  <c r="P945" i="4"/>
  <c r="Q945" i="4"/>
  <c r="R945" i="4"/>
  <c r="S945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33" i="4"/>
  <c r="D919" i="4"/>
  <c r="E919" i="4"/>
  <c r="F919" i="4"/>
  <c r="G919" i="4"/>
  <c r="H919" i="4"/>
  <c r="I919" i="4"/>
  <c r="J919" i="4"/>
  <c r="K919" i="4"/>
  <c r="L919" i="4"/>
  <c r="M919" i="4"/>
  <c r="N919" i="4"/>
  <c r="O919" i="4"/>
  <c r="P919" i="4"/>
  <c r="Q919" i="4"/>
  <c r="R919" i="4"/>
  <c r="S919" i="4"/>
  <c r="D920" i="4"/>
  <c r="E920" i="4"/>
  <c r="F920" i="4"/>
  <c r="G920" i="4"/>
  <c r="H920" i="4"/>
  <c r="I920" i="4"/>
  <c r="J920" i="4"/>
  <c r="K920" i="4"/>
  <c r="L920" i="4"/>
  <c r="M920" i="4"/>
  <c r="N920" i="4"/>
  <c r="O920" i="4"/>
  <c r="P920" i="4"/>
  <c r="Q920" i="4"/>
  <c r="R920" i="4"/>
  <c r="S920" i="4"/>
  <c r="D921" i="4"/>
  <c r="E921" i="4"/>
  <c r="F921" i="4"/>
  <c r="G921" i="4"/>
  <c r="H921" i="4"/>
  <c r="I921" i="4"/>
  <c r="J921" i="4"/>
  <c r="K921" i="4"/>
  <c r="L921" i="4"/>
  <c r="M921" i="4"/>
  <c r="N921" i="4"/>
  <c r="O921" i="4"/>
  <c r="P921" i="4"/>
  <c r="Q921" i="4"/>
  <c r="R921" i="4"/>
  <c r="S921" i="4"/>
  <c r="D922" i="4"/>
  <c r="E922" i="4"/>
  <c r="F922" i="4"/>
  <c r="G922" i="4"/>
  <c r="H922" i="4"/>
  <c r="I922" i="4"/>
  <c r="J922" i="4"/>
  <c r="K922" i="4"/>
  <c r="L922" i="4"/>
  <c r="M922" i="4"/>
  <c r="N922" i="4"/>
  <c r="O922" i="4"/>
  <c r="P922" i="4"/>
  <c r="Q922" i="4"/>
  <c r="R922" i="4"/>
  <c r="S922" i="4"/>
  <c r="D923" i="4"/>
  <c r="E923" i="4"/>
  <c r="F923" i="4"/>
  <c r="G923" i="4"/>
  <c r="H923" i="4"/>
  <c r="I923" i="4"/>
  <c r="J923" i="4"/>
  <c r="K923" i="4"/>
  <c r="L923" i="4"/>
  <c r="M923" i="4"/>
  <c r="N923" i="4"/>
  <c r="O923" i="4"/>
  <c r="P923" i="4"/>
  <c r="Q923" i="4"/>
  <c r="R923" i="4"/>
  <c r="S923" i="4"/>
  <c r="D924" i="4"/>
  <c r="E924" i="4"/>
  <c r="F924" i="4"/>
  <c r="G924" i="4"/>
  <c r="H924" i="4"/>
  <c r="I924" i="4"/>
  <c r="J924" i="4"/>
  <c r="K924" i="4"/>
  <c r="L924" i="4"/>
  <c r="M924" i="4"/>
  <c r="N924" i="4"/>
  <c r="O924" i="4"/>
  <c r="P924" i="4"/>
  <c r="Q924" i="4"/>
  <c r="R924" i="4"/>
  <c r="S924" i="4"/>
  <c r="D925" i="4"/>
  <c r="E925" i="4"/>
  <c r="F925" i="4"/>
  <c r="G925" i="4"/>
  <c r="H925" i="4"/>
  <c r="I925" i="4"/>
  <c r="J925" i="4"/>
  <c r="K925" i="4"/>
  <c r="L925" i="4"/>
  <c r="M925" i="4"/>
  <c r="N925" i="4"/>
  <c r="O925" i="4"/>
  <c r="P925" i="4"/>
  <c r="Q925" i="4"/>
  <c r="R925" i="4"/>
  <c r="S925" i="4"/>
  <c r="D926" i="4"/>
  <c r="E926" i="4"/>
  <c r="F926" i="4"/>
  <c r="G926" i="4"/>
  <c r="H926" i="4"/>
  <c r="I926" i="4"/>
  <c r="J926" i="4"/>
  <c r="K926" i="4"/>
  <c r="L926" i="4"/>
  <c r="M926" i="4"/>
  <c r="N926" i="4"/>
  <c r="O926" i="4"/>
  <c r="P926" i="4"/>
  <c r="Q926" i="4"/>
  <c r="R926" i="4"/>
  <c r="S926" i="4"/>
  <c r="D927" i="4"/>
  <c r="E927" i="4"/>
  <c r="F927" i="4"/>
  <c r="G927" i="4"/>
  <c r="H927" i="4"/>
  <c r="I927" i="4"/>
  <c r="J927" i="4"/>
  <c r="K927" i="4"/>
  <c r="L927" i="4"/>
  <c r="M927" i="4"/>
  <c r="N927" i="4"/>
  <c r="O927" i="4"/>
  <c r="P927" i="4"/>
  <c r="Q927" i="4"/>
  <c r="R927" i="4"/>
  <c r="S927" i="4"/>
  <c r="D928" i="4"/>
  <c r="E928" i="4"/>
  <c r="F928" i="4"/>
  <c r="G928" i="4"/>
  <c r="H928" i="4"/>
  <c r="I928" i="4"/>
  <c r="J928" i="4"/>
  <c r="K928" i="4"/>
  <c r="L928" i="4"/>
  <c r="M928" i="4"/>
  <c r="N928" i="4"/>
  <c r="O928" i="4"/>
  <c r="P928" i="4"/>
  <c r="Q928" i="4"/>
  <c r="R928" i="4"/>
  <c r="S928" i="4"/>
  <c r="D929" i="4"/>
  <c r="E929" i="4"/>
  <c r="F929" i="4"/>
  <c r="G929" i="4"/>
  <c r="H929" i="4"/>
  <c r="I929" i="4"/>
  <c r="J929" i="4"/>
  <c r="K929" i="4"/>
  <c r="L929" i="4"/>
  <c r="M929" i="4"/>
  <c r="N929" i="4"/>
  <c r="O929" i="4"/>
  <c r="P929" i="4"/>
  <c r="Q929" i="4"/>
  <c r="R929" i="4"/>
  <c r="S929" i="4"/>
  <c r="D930" i="4"/>
  <c r="E930" i="4"/>
  <c r="F930" i="4"/>
  <c r="G930" i="4"/>
  <c r="H930" i="4"/>
  <c r="I930" i="4"/>
  <c r="J930" i="4"/>
  <c r="K930" i="4"/>
  <c r="L930" i="4"/>
  <c r="M930" i="4"/>
  <c r="N930" i="4"/>
  <c r="O930" i="4"/>
  <c r="P930" i="4"/>
  <c r="Q930" i="4"/>
  <c r="R930" i="4"/>
  <c r="S930" i="4"/>
  <c r="D931" i="4"/>
  <c r="E931" i="4"/>
  <c r="F931" i="4"/>
  <c r="G931" i="4"/>
  <c r="H931" i="4"/>
  <c r="I931" i="4"/>
  <c r="J931" i="4"/>
  <c r="K931" i="4"/>
  <c r="L931" i="4"/>
  <c r="M931" i="4"/>
  <c r="N931" i="4"/>
  <c r="O931" i="4"/>
  <c r="P931" i="4"/>
  <c r="Q931" i="4"/>
  <c r="R931" i="4"/>
  <c r="S931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19" i="4"/>
  <c r="D905" i="4"/>
  <c r="E905" i="4"/>
  <c r="F905" i="4"/>
  <c r="G905" i="4"/>
  <c r="H905" i="4"/>
  <c r="I905" i="4"/>
  <c r="J905" i="4"/>
  <c r="K905" i="4"/>
  <c r="L905" i="4"/>
  <c r="M905" i="4"/>
  <c r="N905" i="4"/>
  <c r="O905" i="4"/>
  <c r="P905" i="4"/>
  <c r="Q905" i="4"/>
  <c r="R905" i="4"/>
  <c r="S905" i="4"/>
  <c r="D906" i="4"/>
  <c r="E906" i="4"/>
  <c r="F906" i="4"/>
  <c r="G906" i="4"/>
  <c r="H906" i="4"/>
  <c r="I906" i="4"/>
  <c r="J906" i="4"/>
  <c r="K906" i="4"/>
  <c r="L906" i="4"/>
  <c r="M906" i="4"/>
  <c r="N906" i="4"/>
  <c r="O906" i="4"/>
  <c r="P906" i="4"/>
  <c r="Q906" i="4"/>
  <c r="R906" i="4"/>
  <c r="S906" i="4"/>
  <c r="D907" i="4"/>
  <c r="E907" i="4"/>
  <c r="F907" i="4"/>
  <c r="G907" i="4"/>
  <c r="H907" i="4"/>
  <c r="I907" i="4"/>
  <c r="J907" i="4"/>
  <c r="K907" i="4"/>
  <c r="L907" i="4"/>
  <c r="M907" i="4"/>
  <c r="N907" i="4"/>
  <c r="O907" i="4"/>
  <c r="P907" i="4"/>
  <c r="Q907" i="4"/>
  <c r="R907" i="4"/>
  <c r="S907" i="4"/>
  <c r="D908" i="4"/>
  <c r="E908" i="4"/>
  <c r="F908" i="4"/>
  <c r="G908" i="4"/>
  <c r="H908" i="4"/>
  <c r="I908" i="4"/>
  <c r="J908" i="4"/>
  <c r="K908" i="4"/>
  <c r="L908" i="4"/>
  <c r="M908" i="4"/>
  <c r="N908" i="4"/>
  <c r="O908" i="4"/>
  <c r="P908" i="4"/>
  <c r="Q908" i="4"/>
  <c r="R908" i="4"/>
  <c r="S908" i="4"/>
  <c r="D909" i="4"/>
  <c r="E909" i="4"/>
  <c r="F909" i="4"/>
  <c r="G909" i="4"/>
  <c r="H909" i="4"/>
  <c r="I909" i="4"/>
  <c r="J909" i="4"/>
  <c r="K909" i="4"/>
  <c r="L909" i="4"/>
  <c r="M909" i="4"/>
  <c r="N909" i="4"/>
  <c r="O909" i="4"/>
  <c r="P909" i="4"/>
  <c r="Q909" i="4"/>
  <c r="R909" i="4"/>
  <c r="S909" i="4"/>
  <c r="D910" i="4"/>
  <c r="E910" i="4"/>
  <c r="F910" i="4"/>
  <c r="G910" i="4"/>
  <c r="H910" i="4"/>
  <c r="I910" i="4"/>
  <c r="J910" i="4"/>
  <c r="K910" i="4"/>
  <c r="L910" i="4"/>
  <c r="M910" i="4"/>
  <c r="N910" i="4"/>
  <c r="O910" i="4"/>
  <c r="P910" i="4"/>
  <c r="Q910" i="4"/>
  <c r="R910" i="4"/>
  <c r="S910" i="4"/>
  <c r="D911" i="4"/>
  <c r="E911" i="4"/>
  <c r="F911" i="4"/>
  <c r="G911" i="4"/>
  <c r="H911" i="4"/>
  <c r="I911" i="4"/>
  <c r="J911" i="4"/>
  <c r="K911" i="4"/>
  <c r="L911" i="4"/>
  <c r="M911" i="4"/>
  <c r="N911" i="4"/>
  <c r="O911" i="4"/>
  <c r="P911" i="4"/>
  <c r="Q911" i="4"/>
  <c r="R911" i="4"/>
  <c r="S911" i="4"/>
  <c r="D912" i="4"/>
  <c r="E912" i="4"/>
  <c r="F912" i="4"/>
  <c r="G912" i="4"/>
  <c r="H912" i="4"/>
  <c r="I912" i="4"/>
  <c r="J912" i="4"/>
  <c r="K912" i="4"/>
  <c r="L912" i="4"/>
  <c r="M912" i="4"/>
  <c r="N912" i="4"/>
  <c r="O912" i="4"/>
  <c r="P912" i="4"/>
  <c r="Q912" i="4"/>
  <c r="R912" i="4"/>
  <c r="S912" i="4"/>
  <c r="D913" i="4"/>
  <c r="E913" i="4"/>
  <c r="F913" i="4"/>
  <c r="G913" i="4"/>
  <c r="H913" i="4"/>
  <c r="I913" i="4"/>
  <c r="J913" i="4"/>
  <c r="K913" i="4"/>
  <c r="L913" i="4"/>
  <c r="M913" i="4"/>
  <c r="N913" i="4"/>
  <c r="O913" i="4"/>
  <c r="P913" i="4"/>
  <c r="Q913" i="4"/>
  <c r="R913" i="4"/>
  <c r="S913" i="4"/>
  <c r="D914" i="4"/>
  <c r="E914" i="4"/>
  <c r="F914" i="4"/>
  <c r="G914" i="4"/>
  <c r="H914" i="4"/>
  <c r="I914" i="4"/>
  <c r="J914" i="4"/>
  <c r="K914" i="4"/>
  <c r="L914" i="4"/>
  <c r="M914" i="4"/>
  <c r="N914" i="4"/>
  <c r="O914" i="4"/>
  <c r="P914" i="4"/>
  <c r="Q914" i="4"/>
  <c r="R914" i="4"/>
  <c r="S914" i="4"/>
  <c r="D915" i="4"/>
  <c r="E915" i="4"/>
  <c r="F915" i="4"/>
  <c r="G915" i="4"/>
  <c r="H915" i="4"/>
  <c r="I915" i="4"/>
  <c r="J915" i="4"/>
  <c r="K915" i="4"/>
  <c r="L915" i="4"/>
  <c r="M915" i="4"/>
  <c r="N915" i="4"/>
  <c r="O915" i="4"/>
  <c r="P915" i="4"/>
  <c r="Q915" i="4"/>
  <c r="R915" i="4"/>
  <c r="S915" i="4"/>
  <c r="D916" i="4"/>
  <c r="E916" i="4"/>
  <c r="F916" i="4"/>
  <c r="G916" i="4"/>
  <c r="H916" i="4"/>
  <c r="I916" i="4"/>
  <c r="J916" i="4"/>
  <c r="K916" i="4"/>
  <c r="L916" i="4"/>
  <c r="M916" i="4"/>
  <c r="N916" i="4"/>
  <c r="O916" i="4"/>
  <c r="P916" i="4"/>
  <c r="Q916" i="4"/>
  <c r="R916" i="4"/>
  <c r="S916" i="4"/>
  <c r="D917" i="4"/>
  <c r="E917" i="4"/>
  <c r="F917" i="4"/>
  <c r="G917" i="4"/>
  <c r="H917" i="4"/>
  <c r="I917" i="4"/>
  <c r="J917" i="4"/>
  <c r="K917" i="4"/>
  <c r="L917" i="4"/>
  <c r="M917" i="4"/>
  <c r="N917" i="4"/>
  <c r="O917" i="4"/>
  <c r="P917" i="4"/>
  <c r="Q917" i="4"/>
  <c r="R917" i="4"/>
  <c r="S917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05" i="4"/>
  <c r="D891" i="4"/>
  <c r="E891" i="4"/>
  <c r="F891" i="4"/>
  <c r="G891" i="4"/>
  <c r="H891" i="4"/>
  <c r="I891" i="4"/>
  <c r="J891" i="4"/>
  <c r="K891" i="4"/>
  <c r="L891" i="4"/>
  <c r="M891" i="4"/>
  <c r="N891" i="4"/>
  <c r="O891" i="4"/>
  <c r="P891" i="4"/>
  <c r="Q891" i="4"/>
  <c r="R891" i="4"/>
  <c r="S891" i="4"/>
  <c r="D892" i="4"/>
  <c r="E892" i="4"/>
  <c r="F892" i="4"/>
  <c r="G892" i="4"/>
  <c r="H892" i="4"/>
  <c r="I892" i="4"/>
  <c r="J892" i="4"/>
  <c r="K892" i="4"/>
  <c r="L892" i="4"/>
  <c r="M892" i="4"/>
  <c r="N892" i="4"/>
  <c r="O892" i="4"/>
  <c r="P892" i="4"/>
  <c r="Q892" i="4"/>
  <c r="R892" i="4"/>
  <c r="S892" i="4"/>
  <c r="D893" i="4"/>
  <c r="E893" i="4"/>
  <c r="F893" i="4"/>
  <c r="G893" i="4"/>
  <c r="H893" i="4"/>
  <c r="I893" i="4"/>
  <c r="J893" i="4"/>
  <c r="K893" i="4"/>
  <c r="L893" i="4"/>
  <c r="M893" i="4"/>
  <c r="N893" i="4"/>
  <c r="O893" i="4"/>
  <c r="P893" i="4"/>
  <c r="Q893" i="4"/>
  <c r="R893" i="4"/>
  <c r="S893" i="4"/>
  <c r="D894" i="4"/>
  <c r="E894" i="4"/>
  <c r="F894" i="4"/>
  <c r="G894" i="4"/>
  <c r="H894" i="4"/>
  <c r="I894" i="4"/>
  <c r="J894" i="4"/>
  <c r="K894" i="4"/>
  <c r="L894" i="4"/>
  <c r="M894" i="4"/>
  <c r="N894" i="4"/>
  <c r="O894" i="4"/>
  <c r="P894" i="4"/>
  <c r="Q894" i="4"/>
  <c r="R894" i="4"/>
  <c r="S894" i="4"/>
  <c r="D895" i="4"/>
  <c r="E895" i="4"/>
  <c r="F895" i="4"/>
  <c r="G895" i="4"/>
  <c r="H895" i="4"/>
  <c r="I895" i="4"/>
  <c r="J895" i="4"/>
  <c r="K895" i="4"/>
  <c r="L895" i="4"/>
  <c r="M895" i="4"/>
  <c r="N895" i="4"/>
  <c r="O895" i="4"/>
  <c r="P895" i="4"/>
  <c r="Q895" i="4"/>
  <c r="R895" i="4"/>
  <c r="S895" i="4"/>
  <c r="D896" i="4"/>
  <c r="E896" i="4"/>
  <c r="F896" i="4"/>
  <c r="G896" i="4"/>
  <c r="H896" i="4"/>
  <c r="I896" i="4"/>
  <c r="J896" i="4"/>
  <c r="K896" i="4"/>
  <c r="L896" i="4"/>
  <c r="M896" i="4"/>
  <c r="N896" i="4"/>
  <c r="O896" i="4"/>
  <c r="P896" i="4"/>
  <c r="Q896" i="4"/>
  <c r="R896" i="4"/>
  <c r="S896" i="4"/>
  <c r="D897" i="4"/>
  <c r="E897" i="4"/>
  <c r="F897" i="4"/>
  <c r="G897" i="4"/>
  <c r="H897" i="4"/>
  <c r="I897" i="4"/>
  <c r="J897" i="4"/>
  <c r="K897" i="4"/>
  <c r="L897" i="4"/>
  <c r="M897" i="4"/>
  <c r="N897" i="4"/>
  <c r="O897" i="4"/>
  <c r="P897" i="4"/>
  <c r="Q897" i="4"/>
  <c r="R897" i="4"/>
  <c r="S897" i="4"/>
  <c r="D898" i="4"/>
  <c r="E898" i="4"/>
  <c r="F898" i="4"/>
  <c r="G898" i="4"/>
  <c r="H898" i="4"/>
  <c r="I898" i="4"/>
  <c r="J898" i="4"/>
  <c r="K898" i="4"/>
  <c r="L898" i="4"/>
  <c r="M898" i="4"/>
  <c r="N898" i="4"/>
  <c r="O898" i="4"/>
  <c r="P898" i="4"/>
  <c r="Q898" i="4"/>
  <c r="R898" i="4"/>
  <c r="S898" i="4"/>
  <c r="D899" i="4"/>
  <c r="E899" i="4"/>
  <c r="F899" i="4"/>
  <c r="G899" i="4"/>
  <c r="H899" i="4"/>
  <c r="I899" i="4"/>
  <c r="J899" i="4"/>
  <c r="K899" i="4"/>
  <c r="L899" i="4"/>
  <c r="M899" i="4"/>
  <c r="N899" i="4"/>
  <c r="O899" i="4"/>
  <c r="P899" i="4"/>
  <c r="Q899" i="4"/>
  <c r="R899" i="4"/>
  <c r="S899" i="4"/>
  <c r="D900" i="4"/>
  <c r="E900" i="4"/>
  <c r="F900" i="4"/>
  <c r="G900" i="4"/>
  <c r="H900" i="4"/>
  <c r="I900" i="4"/>
  <c r="J900" i="4"/>
  <c r="K900" i="4"/>
  <c r="L900" i="4"/>
  <c r="M900" i="4"/>
  <c r="N900" i="4"/>
  <c r="O900" i="4"/>
  <c r="P900" i="4"/>
  <c r="Q900" i="4"/>
  <c r="R900" i="4"/>
  <c r="S900" i="4"/>
  <c r="D901" i="4"/>
  <c r="E901" i="4"/>
  <c r="F901" i="4"/>
  <c r="G901" i="4"/>
  <c r="H901" i="4"/>
  <c r="I901" i="4"/>
  <c r="J901" i="4"/>
  <c r="K901" i="4"/>
  <c r="L901" i="4"/>
  <c r="M901" i="4"/>
  <c r="N901" i="4"/>
  <c r="O901" i="4"/>
  <c r="P901" i="4"/>
  <c r="Q901" i="4"/>
  <c r="R901" i="4"/>
  <c r="S901" i="4"/>
  <c r="D902" i="4"/>
  <c r="E902" i="4"/>
  <c r="F902" i="4"/>
  <c r="G902" i="4"/>
  <c r="H902" i="4"/>
  <c r="I902" i="4"/>
  <c r="J902" i="4"/>
  <c r="K902" i="4"/>
  <c r="L902" i="4"/>
  <c r="M902" i="4"/>
  <c r="N902" i="4"/>
  <c r="O902" i="4"/>
  <c r="P902" i="4"/>
  <c r="Q902" i="4"/>
  <c r="R902" i="4"/>
  <c r="S902" i="4"/>
  <c r="D903" i="4"/>
  <c r="E903" i="4"/>
  <c r="F903" i="4"/>
  <c r="G903" i="4"/>
  <c r="H903" i="4"/>
  <c r="I903" i="4"/>
  <c r="J903" i="4"/>
  <c r="K903" i="4"/>
  <c r="L903" i="4"/>
  <c r="M903" i="4"/>
  <c r="N903" i="4"/>
  <c r="O903" i="4"/>
  <c r="P903" i="4"/>
  <c r="Q903" i="4"/>
  <c r="R903" i="4"/>
  <c r="S903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891" i="4"/>
  <c r="C878" i="4"/>
  <c r="D878" i="4"/>
  <c r="E878" i="4"/>
  <c r="F878" i="4"/>
  <c r="G878" i="4"/>
  <c r="H878" i="4"/>
  <c r="I878" i="4"/>
  <c r="J878" i="4"/>
  <c r="K878" i="4"/>
  <c r="L878" i="4"/>
  <c r="M878" i="4"/>
  <c r="N878" i="4"/>
  <c r="O878" i="4"/>
  <c r="P878" i="4"/>
  <c r="Q878" i="4"/>
  <c r="R878" i="4"/>
  <c r="S878" i="4"/>
  <c r="C879" i="4"/>
  <c r="D879" i="4"/>
  <c r="E879" i="4"/>
  <c r="F879" i="4"/>
  <c r="G879" i="4"/>
  <c r="H879" i="4"/>
  <c r="I879" i="4"/>
  <c r="J879" i="4"/>
  <c r="K879" i="4"/>
  <c r="L879" i="4"/>
  <c r="M879" i="4"/>
  <c r="N879" i="4"/>
  <c r="O879" i="4"/>
  <c r="P879" i="4"/>
  <c r="Q879" i="4"/>
  <c r="R879" i="4"/>
  <c r="S879" i="4"/>
  <c r="C880" i="4"/>
  <c r="D880" i="4"/>
  <c r="E880" i="4"/>
  <c r="F880" i="4"/>
  <c r="G880" i="4"/>
  <c r="H880" i="4"/>
  <c r="I880" i="4"/>
  <c r="J880" i="4"/>
  <c r="K880" i="4"/>
  <c r="L880" i="4"/>
  <c r="M880" i="4"/>
  <c r="N880" i="4"/>
  <c r="O880" i="4"/>
  <c r="P880" i="4"/>
  <c r="Q880" i="4"/>
  <c r="R880" i="4"/>
  <c r="S880" i="4"/>
  <c r="C881" i="4"/>
  <c r="D881" i="4"/>
  <c r="E881" i="4"/>
  <c r="F881" i="4"/>
  <c r="G881" i="4"/>
  <c r="H881" i="4"/>
  <c r="I881" i="4"/>
  <c r="J881" i="4"/>
  <c r="K881" i="4"/>
  <c r="L881" i="4"/>
  <c r="M881" i="4"/>
  <c r="N881" i="4"/>
  <c r="O881" i="4"/>
  <c r="P881" i="4"/>
  <c r="Q881" i="4"/>
  <c r="R881" i="4"/>
  <c r="S881" i="4"/>
  <c r="C882" i="4"/>
  <c r="D882" i="4"/>
  <c r="E882" i="4"/>
  <c r="F882" i="4"/>
  <c r="G882" i="4"/>
  <c r="H882" i="4"/>
  <c r="I882" i="4"/>
  <c r="J882" i="4"/>
  <c r="K882" i="4"/>
  <c r="L882" i="4"/>
  <c r="M882" i="4"/>
  <c r="N882" i="4"/>
  <c r="O882" i="4"/>
  <c r="P882" i="4"/>
  <c r="Q882" i="4"/>
  <c r="R882" i="4"/>
  <c r="S882" i="4"/>
  <c r="C883" i="4"/>
  <c r="D883" i="4"/>
  <c r="E883" i="4"/>
  <c r="F883" i="4"/>
  <c r="G883" i="4"/>
  <c r="H883" i="4"/>
  <c r="I883" i="4"/>
  <c r="J883" i="4"/>
  <c r="K883" i="4"/>
  <c r="L883" i="4"/>
  <c r="M883" i="4"/>
  <c r="N883" i="4"/>
  <c r="O883" i="4"/>
  <c r="P883" i="4"/>
  <c r="Q883" i="4"/>
  <c r="R883" i="4"/>
  <c r="S883" i="4"/>
  <c r="C884" i="4"/>
  <c r="D884" i="4"/>
  <c r="E884" i="4"/>
  <c r="F884" i="4"/>
  <c r="G884" i="4"/>
  <c r="H884" i="4"/>
  <c r="I884" i="4"/>
  <c r="J884" i="4"/>
  <c r="K884" i="4"/>
  <c r="L884" i="4"/>
  <c r="M884" i="4"/>
  <c r="N884" i="4"/>
  <c r="O884" i="4"/>
  <c r="P884" i="4"/>
  <c r="Q884" i="4"/>
  <c r="R884" i="4"/>
  <c r="S884" i="4"/>
  <c r="C885" i="4"/>
  <c r="D885" i="4"/>
  <c r="E885" i="4"/>
  <c r="F885" i="4"/>
  <c r="G885" i="4"/>
  <c r="H885" i="4"/>
  <c r="I885" i="4"/>
  <c r="J885" i="4"/>
  <c r="K885" i="4"/>
  <c r="L885" i="4"/>
  <c r="M885" i="4"/>
  <c r="N885" i="4"/>
  <c r="O885" i="4"/>
  <c r="P885" i="4"/>
  <c r="Q885" i="4"/>
  <c r="R885" i="4"/>
  <c r="S885" i="4"/>
  <c r="C886" i="4"/>
  <c r="D886" i="4"/>
  <c r="E886" i="4"/>
  <c r="F886" i="4"/>
  <c r="G886" i="4"/>
  <c r="H886" i="4"/>
  <c r="I886" i="4"/>
  <c r="J886" i="4"/>
  <c r="K886" i="4"/>
  <c r="L886" i="4"/>
  <c r="M886" i="4"/>
  <c r="N886" i="4"/>
  <c r="O886" i="4"/>
  <c r="P886" i="4"/>
  <c r="Q886" i="4"/>
  <c r="R886" i="4"/>
  <c r="S886" i="4"/>
  <c r="C887" i="4"/>
  <c r="D887" i="4"/>
  <c r="E887" i="4"/>
  <c r="F887" i="4"/>
  <c r="G887" i="4"/>
  <c r="H887" i="4"/>
  <c r="I887" i="4"/>
  <c r="J887" i="4"/>
  <c r="K887" i="4"/>
  <c r="L887" i="4"/>
  <c r="M887" i="4"/>
  <c r="N887" i="4"/>
  <c r="O887" i="4"/>
  <c r="P887" i="4"/>
  <c r="Q887" i="4"/>
  <c r="R887" i="4"/>
  <c r="S887" i="4"/>
  <c r="C888" i="4"/>
  <c r="D888" i="4"/>
  <c r="E888" i="4"/>
  <c r="F888" i="4"/>
  <c r="G888" i="4"/>
  <c r="H888" i="4"/>
  <c r="I888" i="4"/>
  <c r="J888" i="4"/>
  <c r="K888" i="4"/>
  <c r="L888" i="4"/>
  <c r="M888" i="4"/>
  <c r="N888" i="4"/>
  <c r="O888" i="4"/>
  <c r="P888" i="4"/>
  <c r="Q888" i="4"/>
  <c r="R888" i="4"/>
  <c r="S888" i="4"/>
  <c r="C889" i="4"/>
  <c r="D889" i="4"/>
  <c r="E889" i="4"/>
  <c r="F889" i="4"/>
  <c r="G889" i="4"/>
  <c r="H889" i="4"/>
  <c r="I889" i="4"/>
  <c r="J889" i="4"/>
  <c r="K889" i="4"/>
  <c r="L889" i="4"/>
  <c r="M889" i="4"/>
  <c r="N889" i="4"/>
  <c r="O889" i="4"/>
  <c r="P889" i="4"/>
  <c r="Q889" i="4"/>
  <c r="R889" i="4"/>
  <c r="S889" i="4"/>
  <c r="D877" i="4"/>
  <c r="E877" i="4"/>
  <c r="F877" i="4"/>
  <c r="G877" i="4"/>
  <c r="H877" i="4"/>
  <c r="I877" i="4"/>
  <c r="J877" i="4"/>
  <c r="K877" i="4"/>
  <c r="L877" i="4"/>
  <c r="M877" i="4"/>
  <c r="N877" i="4"/>
  <c r="O877" i="4"/>
  <c r="P877" i="4"/>
  <c r="Q877" i="4"/>
  <c r="R877" i="4"/>
  <c r="S877" i="4"/>
  <c r="C877" i="4"/>
  <c r="C790" i="4"/>
  <c r="T1135" i="1" l="1"/>
  <c r="T1137" i="1"/>
  <c r="T1136" i="1"/>
  <c r="D150" i="3" l="1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50" i="3"/>
  <c r="D863" i="4" l="1"/>
  <c r="E863" i="4"/>
  <c r="F863" i="4"/>
  <c r="G863" i="4"/>
  <c r="H863" i="4"/>
  <c r="I863" i="4"/>
  <c r="J863" i="4"/>
  <c r="K863" i="4"/>
  <c r="L863" i="4"/>
  <c r="M863" i="4"/>
  <c r="N863" i="4"/>
  <c r="O863" i="4"/>
  <c r="P863" i="4"/>
  <c r="Q863" i="4"/>
  <c r="R863" i="4"/>
  <c r="S863" i="4"/>
  <c r="D864" i="4"/>
  <c r="E864" i="4"/>
  <c r="F864" i="4"/>
  <c r="G864" i="4"/>
  <c r="H864" i="4"/>
  <c r="I864" i="4"/>
  <c r="J864" i="4"/>
  <c r="K864" i="4"/>
  <c r="L864" i="4"/>
  <c r="M864" i="4"/>
  <c r="N864" i="4"/>
  <c r="O864" i="4"/>
  <c r="P864" i="4"/>
  <c r="Q864" i="4"/>
  <c r="R864" i="4"/>
  <c r="S864" i="4"/>
  <c r="D865" i="4"/>
  <c r="E865" i="4"/>
  <c r="F865" i="4"/>
  <c r="G865" i="4"/>
  <c r="H865" i="4"/>
  <c r="I865" i="4"/>
  <c r="J865" i="4"/>
  <c r="K865" i="4"/>
  <c r="L865" i="4"/>
  <c r="M865" i="4"/>
  <c r="N865" i="4"/>
  <c r="O865" i="4"/>
  <c r="P865" i="4"/>
  <c r="Q865" i="4"/>
  <c r="R865" i="4"/>
  <c r="S865" i="4"/>
  <c r="D866" i="4"/>
  <c r="E866" i="4"/>
  <c r="F866" i="4"/>
  <c r="G866" i="4"/>
  <c r="H866" i="4"/>
  <c r="I866" i="4"/>
  <c r="J866" i="4"/>
  <c r="K866" i="4"/>
  <c r="L866" i="4"/>
  <c r="M866" i="4"/>
  <c r="N866" i="4"/>
  <c r="O866" i="4"/>
  <c r="P866" i="4"/>
  <c r="Q866" i="4"/>
  <c r="R866" i="4"/>
  <c r="S866" i="4"/>
  <c r="D867" i="4"/>
  <c r="E867" i="4"/>
  <c r="F867" i="4"/>
  <c r="G867" i="4"/>
  <c r="H867" i="4"/>
  <c r="I867" i="4"/>
  <c r="J867" i="4"/>
  <c r="K867" i="4"/>
  <c r="L867" i="4"/>
  <c r="M867" i="4"/>
  <c r="N867" i="4"/>
  <c r="O867" i="4"/>
  <c r="P867" i="4"/>
  <c r="Q867" i="4"/>
  <c r="R867" i="4"/>
  <c r="S867" i="4"/>
  <c r="D868" i="4"/>
  <c r="E868" i="4"/>
  <c r="F868" i="4"/>
  <c r="G868" i="4"/>
  <c r="H868" i="4"/>
  <c r="I868" i="4"/>
  <c r="J868" i="4"/>
  <c r="K868" i="4"/>
  <c r="L868" i="4"/>
  <c r="M868" i="4"/>
  <c r="N868" i="4"/>
  <c r="O868" i="4"/>
  <c r="P868" i="4"/>
  <c r="Q868" i="4"/>
  <c r="R868" i="4"/>
  <c r="S868" i="4"/>
  <c r="D869" i="4"/>
  <c r="E869" i="4"/>
  <c r="F869" i="4"/>
  <c r="G869" i="4"/>
  <c r="H869" i="4"/>
  <c r="I869" i="4"/>
  <c r="J869" i="4"/>
  <c r="K869" i="4"/>
  <c r="L869" i="4"/>
  <c r="M869" i="4"/>
  <c r="N869" i="4"/>
  <c r="O869" i="4"/>
  <c r="P869" i="4"/>
  <c r="Q869" i="4"/>
  <c r="R869" i="4"/>
  <c r="S869" i="4"/>
  <c r="D870" i="4"/>
  <c r="E870" i="4"/>
  <c r="F870" i="4"/>
  <c r="G870" i="4"/>
  <c r="H870" i="4"/>
  <c r="I870" i="4"/>
  <c r="J870" i="4"/>
  <c r="K870" i="4"/>
  <c r="L870" i="4"/>
  <c r="M870" i="4"/>
  <c r="N870" i="4"/>
  <c r="O870" i="4"/>
  <c r="P870" i="4"/>
  <c r="Q870" i="4"/>
  <c r="R870" i="4"/>
  <c r="S870" i="4"/>
  <c r="D871" i="4"/>
  <c r="E871" i="4"/>
  <c r="F871" i="4"/>
  <c r="G871" i="4"/>
  <c r="H871" i="4"/>
  <c r="I871" i="4"/>
  <c r="J871" i="4"/>
  <c r="K871" i="4"/>
  <c r="L871" i="4"/>
  <c r="M871" i="4"/>
  <c r="N871" i="4"/>
  <c r="O871" i="4"/>
  <c r="P871" i="4"/>
  <c r="Q871" i="4"/>
  <c r="R871" i="4"/>
  <c r="S871" i="4"/>
  <c r="D872" i="4"/>
  <c r="E872" i="4"/>
  <c r="F872" i="4"/>
  <c r="G872" i="4"/>
  <c r="H872" i="4"/>
  <c r="I872" i="4"/>
  <c r="J872" i="4"/>
  <c r="K872" i="4"/>
  <c r="L872" i="4"/>
  <c r="M872" i="4"/>
  <c r="N872" i="4"/>
  <c r="O872" i="4"/>
  <c r="P872" i="4"/>
  <c r="Q872" i="4"/>
  <c r="R872" i="4"/>
  <c r="S872" i="4"/>
  <c r="D873" i="4"/>
  <c r="E873" i="4"/>
  <c r="F873" i="4"/>
  <c r="G873" i="4"/>
  <c r="H873" i="4"/>
  <c r="I873" i="4"/>
  <c r="J873" i="4"/>
  <c r="K873" i="4"/>
  <c r="L873" i="4"/>
  <c r="M873" i="4"/>
  <c r="N873" i="4"/>
  <c r="O873" i="4"/>
  <c r="P873" i="4"/>
  <c r="Q873" i="4"/>
  <c r="R873" i="4"/>
  <c r="S873" i="4"/>
  <c r="D874" i="4"/>
  <c r="E874" i="4"/>
  <c r="F874" i="4"/>
  <c r="G874" i="4"/>
  <c r="H874" i="4"/>
  <c r="I874" i="4"/>
  <c r="J874" i="4"/>
  <c r="K874" i="4"/>
  <c r="L874" i="4"/>
  <c r="M874" i="4"/>
  <c r="N874" i="4"/>
  <c r="O874" i="4"/>
  <c r="P874" i="4"/>
  <c r="Q874" i="4"/>
  <c r="R874" i="4"/>
  <c r="S874" i="4"/>
  <c r="D875" i="4"/>
  <c r="E875" i="4"/>
  <c r="F875" i="4"/>
  <c r="G875" i="4"/>
  <c r="H875" i="4"/>
  <c r="I875" i="4"/>
  <c r="J875" i="4"/>
  <c r="K875" i="4"/>
  <c r="L875" i="4"/>
  <c r="M875" i="4"/>
  <c r="N875" i="4"/>
  <c r="O875" i="4"/>
  <c r="P875" i="4"/>
  <c r="Q875" i="4"/>
  <c r="R875" i="4"/>
  <c r="S875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63" i="4"/>
  <c r="R1345" i="1"/>
  <c r="R1030" i="4" s="1"/>
  <c r="Q1345" i="1"/>
  <c r="Q1030" i="4" s="1"/>
  <c r="P1345" i="1"/>
  <c r="P1030" i="4" s="1"/>
  <c r="O1345" i="1"/>
  <c r="O1030" i="4" s="1"/>
  <c r="N1345" i="1"/>
  <c r="N1030" i="4" s="1"/>
  <c r="M1345" i="1"/>
  <c r="M1030" i="4" s="1"/>
  <c r="L1345" i="1"/>
  <c r="L1030" i="4" s="1"/>
  <c r="K1345" i="1"/>
  <c r="K1030" i="4" s="1"/>
  <c r="J1345" i="1"/>
  <c r="J1030" i="4" s="1"/>
  <c r="I1345" i="1"/>
  <c r="I1030" i="4" s="1"/>
  <c r="H1345" i="1"/>
  <c r="H1030" i="4" s="1"/>
  <c r="G1345" i="1"/>
  <c r="G1030" i="4" s="1"/>
  <c r="F1345" i="1"/>
  <c r="F1030" i="4" s="1"/>
  <c r="E1345" i="1"/>
  <c r="E1030" i="4" s="1"/>
  <c r="D1345" i="1"/>
  <c r="D1030" i="4" s="1"/>
  <c r="C1345" i="1"/>
  <c r="C1030" i="4" s="1"/>
  <c r="S1344" i="1"/>
  <c r="S1343" i="1"/>
  <c r="S1342" i="1"/>
  <c r="S1345" i="1" s="1"/>
  <c r="S1030" i="4" s="1"/>
  <c r="R1328" i="1"/>
  <c r="R1016" i="4" s="1"/>
  <c r="Q1328" i="1"/>
  <c r="Q1016" i="4" s="1"/>
  <c r="P1328" i="1"/>
  <c r="P1016" i="4" s="1"/>
  <c r="O1328" i="1"/>
  <c r="O1016" i="4" s="1"/>
  <c r="N1328" i="1"/>
  <c r="N1016" i="4" s="1"/>
  <c r="M1328" i="1"/>
  <c r="M1016" i="4" s="1"/>
  <c r="L1328" i="1"/>
  <c r="L1016" i="4" s="1"/>
  <c r="K1328" i="1"/>
  <c r="K1016" i="4" s="1"/>
  <c r="J1328" i="1"/>
  <c r="J1016" i="4" s="1"/>
  <c r="I1328" i="1"/>
  <c r="I1016" i="4" s="1"/>
  <c r="H1328" i="1"/>
  <c r="H1016" i="4" s="1"/>
  <c r="G1328" i="1"/>
  <c r="G1016" i="4" s="1"/>
  <c r="F1328" i="1"/>
  <c r="F1016" i="4" s="1"/>
  <c r="E1328" i="1"/>
  <c r="E1016" i="4" s="1"/>
  <c r="D1328" i="1"/>
  <c r="D1016" i="4" s="1"/>
  <c r="C1328" i="1"/>
  <c r="C1016" i="4" s="1"/>
  <c r="S1327" i="1"/>
  <c r="S1326" i="1"/>
  <c r="S1325" i="1"/>
  <c r="R1311" i="1"/>
  <c r="R1002" i="4" s="1"/>
  <c r="Q1311" i="1"/>
  <c r="Q1002" i="4" s="1"/>
  <c r="P1311" i="1"/>
  <c r="P1002" i="4" s="1"/>
  <c r="O1311" i="1"/>
  <c r="O1002" i="4" s="1"/>
  <c r="N1311" i="1"/>
  <c r="N1002" i="4" s="1"/>
  <c r="M1311" i="1"/>
  <c r="M1002" i="4" s="1"/>
  <c r="L1311" i="1"/>
  <c r="L1002" i="4" s="1"/>
  <c r="K1311" i="1"/>
  <c r="K1002" i="4" s="1"/>
  <c r="J1311" i="1"/>
  <c r="J1002" i="4" s="1"/>
  <c r="I1311" i="1"/>
  <c r="I1002" i="4" s="1"/>
  <c r="H1311" i="1"/>
  <c r="H1002" i="4" s="1"/>
  <c r="G1311" i="1"/>
  <c r="G1002" i="4" s="1"/>
  <c r="F1311" i="1"/>
  <c r="F1002" i="4" s="1"/>
  <c r="E1311" i="1"/>
  <c r="E1002" i="4" s="1"/>
  <c r="D1311" i="1"/>
  <c r="D1002" i="4" s="1"/>
  <c r="C1311" i="1"/>
  <c r="C1002" i="4" s="1"/>
  <c r="S1310" i="1"/>
  <c r="S1309" i="1"/>
  <c r="S1308" i="1"/>
  <c r="S1311" i="1" s="1"/>
  <c r="S1002" i="4" s="1"/>
  <c r="R1294" i="1"/>
  <c r="R988" i="4" s="1"/>
  <c r="Q1294" i="1"/>
  <c r="Q988" i="4" s="1"/>
  <c r="P1294" i="1"/>
  <c r="P988" i="4" s="1"/>
  <c r="O1294" i="1"/>
  <c r="O988" i="4" s="1"/>
  <c r="N1294" i="1"/>
  <c r="N988" i="4" s="1"/>
  <c r="M1294" i="1"/>
  <c r="M988" i="4" s="1"/>
  <c r="L1294" i="1"/>
  <c r="L988" i="4" s="1"/>
  <c r="K1294" i="1"/>
  <c r="K988" i="4" s="1"/>
  <c r="J1294" i="1"/>
  <c r="J988" i="4" s="1"/>
  <c r="I1294" i="1"/>
  <c r="I988" i="4" s="1"/>
  <c r="H1294" i="1"/>
  <c r="H988" i="4" s="1"/>
  <c r="G1294" i="1"/>
  <c r="G988" i="4" s="1"/>
  <c r="F1294" i="1"/>
  <c r="F988" i="4" s="1"/>
  <c r="E1294" i="1"/>
  <c r="E988" i="4" s="1"/>
  <c r="D1294" i="1"/>
  <c r="D988" i="4" s="1"/>
  <c r="C1294" i="1"/>
  <c r="C988" i="4" s="1"/>
  <c r="S1293" i="1"/>
  <c r="S1292" i="1"/>
  <c r="S1291" i="1"/>
  <c r="R1277" i="1"/>
  <c r="R974" i="4" s="1"/>
  <c r="Q1277" i="1"/>
  <c r="Q974" i="4" s="1"/>
  <c r="P1277" i="1"/>
  <c r="P974" i="4" s="1"/>
  <c r="O1277" i="1"/>
  <c r="O974" i="4" s="1"/>
  <c r="N1277" i="1"/>
  <c r="N974" i="4" s="1"/>
  <c r="M1277" i="1"/>
  <c r="M974" i="4" s="1"/>
  <c r="L1277" i="1"/>
  <c r="L974" i="4" s="1"/>
  <c r="K1277" i="1"/>
  <c r="K974" i="4" s="1"/>
  <c r="J1277" i="1"/>
  <c r="J974" i="4" s="1"/>
  <c r="I1277" i="1"/>
  <c r="I974" i="4" s="1"/>
  <c r="H1277" i="1"/>
  <c r="H974" i="4" s="1"/>
  <c r="G1277" i="1"/>
  <c r="G974" i="4" s="1"/>
  <c r="F1277" i="1"/>
  <c r="F974" i="4" s="1"/>
  <c r="E1277" i="1"/>
  <c r="E974" i="4" s="1"/>
  <c r="D1277" i="1"/>
  <c r="D974" i="4" s="1"/>
  <c r="C1277" i="1"/>
  <c r="C974" i="4" s="1"/>
  <c r="S1276" i="1"/>
  <c r="S1275" i="1"/>
  <c r="S1274" i="1"/>
  <c r="R1260" i="1"/>
  <c r="R960" i="4" s="1"/>
  <c r="Q1260" i="1"/>
  <c r="Q960" i="4" s="1"/>
  <c r="P1260" i="1"/>
  <c r="P960" i="4" s="1"/>
  <c r="O1260" i="1"/>
  <c r="O960" i="4" s="1"/>
  <c r="N1260" i="1"/>
  <c r="N960" i="4" s="1"/>
  <c r="M1260" i="1"/>
  <c r="M960" i="4" s="1"/>
  <c r="L1260" i="1"/>
  <c r="L960" i="4" s="1"/>
  <c r="K1260" i="1"/>
  <c r="K960" i="4" s="1"/>
  <c r="J1260" i="1"/>
  <c r="J960" i="4" s="1"/>
  <c r="I1260" i="1"/>
  <c r="I960" i="4" s="1"/>
  <c r="H1260" i="1"/>
  <c r="H960" i="4" s="1"/>
  <c r="G1260" i="1"/>
  <c r="G960" i="4" s="1"/>
  <c r="F1260" i="1"/>
  <c r="F960" i="4" s="1"/>
  <c r="E1260" i="1"/>
  <c r="E960" i="4" s="1"/>
  <c r="D1260" i="1"/>
  <c r="D960" i="4" s="1"/>
  <c r="C1260" i="1"/>
  <c r="C960" i="4" s="1"/>
  <c r="S1259" i="1"/>
  <c r="S1258" i="1"/>
  <c r="S1257" i="1"/>
  <c r="R1243" i="1"/>
  <c r="R946" i="4" s="1"/>
  <c r="Q1243" i="1"/>
  <c r="Q946" i="4" s="1"/>
  <c r="P1243" i="1"/>
  <c r="P946" i="4" s="1"/>
  <c r="O1243" i="1"/>
  <c r="O946" i="4" s="1"/>
  <c r="N1243" i="1"/>
  <c r="N946" i="4" s="1"/>
  <c r="M1243" i="1"/>
  <c r="M946" i="4" s="1"/>
  <c r="L1243" i="1"/>
  <c r="L946" i="4" s="1"/>
  <c r="K1243" i="1"/>
  <c r="K946" i="4" s="1"/>
  <c r="J1243" i="1"/>
  <c r="J946" i="4" s="1"/>
  <c r="I1243" i="1"/>
  <c r="I946" i="4" s="1"/>
  <c r="H1243" i="1"/>
  <c r="H946" i="4" s="1"/>
  <c r="G1243" i="1"/>
  <c r="G946" i="4" s="1"/>
  <c r="F1243" i="1"/>
  <c r="F946" i="4" s="1"/>
  <c r="E1243" i="1"/>
  <c r="E946" i="4" s="1"/>
  <c r="D1243" i="1"/>
  <c r="D946" i="4" s="1"/>
  <c r="C1243" i="1"/>
  <c r="C946" i="4" s="1"/>
  <c r="S1242" i="1"/>
  <c r="S1241" i="1"/>
  <c r="S1240" i="1"/>
  <c r="R1226" i="1"/>
  <c r="R932" i="4" s="1"/>
  <c r="Q1226" i="1"/>
  <c r="Q932" i="4" s="1"/>
  <c r="P1226" i="1"/>
  <c r="P932" i="4" s="1"/>
  <c r="O1226" i="1"/>
  <c r="O932" i="4" s="1"/>
  <c r="N1226" i="1"/>
  <c r="N932" i="4" s="1"/>
  <c r="M1226" i="1"/>
  <c r="M932" i="4" s="1"/>
  <c r="L1226" i="1"/>
  <c r="L932" i="4" s="1"/>
  <c r="K1226" i="1"/>
  <c r="K932" i="4" s="1"/>
  <c r="J1226" i="1"/>
  <c r="J932" i="4" s="1"/>
  <c r="I1226" i="1"/>
  <c r="I932" i="4" s="1"/>
  <c r="H1226" i="1"/>
  <c r="H932" i="4" s="1"/>
  <c r="G1226" i="1"/>
  <c r="G932" i="4" s="1"/>
  <c r="F1226" i="1"/>
  <c r="F932" i="4" s="1"/>
  <c r="E1226" i="1"/>
  <c r="E932" i="4" s="1"/>
  <c r="D1226" i="1"/>
  <c r="D932" i="4" s="1"/>
  <c r="C1226" i="1"/>
  <c r="C932" i="4" s="1"/>
  <c r="S1225" i="1"/>
  <c r="S1224" i="1"/>
  <c r="S1223" i="1"/>
  <c r="R1209" i="1"/>
  <c r="R918" i="4" s="1"/>
  <c r="Q1209" i="1"/>
  <c r="Q918" i="4" s="1"/>
  <c r="P1209" i="1"/>
  <c r="P918" i="4" s="1"/>
  <c r="O1209" i="1"/>
  <c r="O918" i="4" s="1"/>
  <c r="N1209" i="1"/>
  <c r="N918" i="4" s="1"/>
  <c r="M1209" i="1"/>
  <c r="M918" i="4" s="1"/>
  <c r="L1209" i="1"/>
  <c r="L918" i="4" s="1"/>
  <c r="K1209" i="1"/>
  <c r="K918" i="4" s="1"/>
  <c r="J1209" i="1"/>
  <c r="J918" i="4" s="1"/>
  <c r="I1209" i="1"/>
  <c r="I918" i="4" s="1"/>
  <c r="H1209" i="1"/>
  <c r="H918" i="4" s="1"/>
  <c r="G1209" i="1"/>
  <c r="G918" i="4" s="1"/>
  <c r="F1209" i="1"/>
  <c r="F918" i="4" s="1"/>
  <c r="E1209" i="1"/>
  <c r="E918" i="4" s="1"/>
  <c r="D1209" i="1"/>
  <c r="D918" i="4" s="1"/>
  <c r="C1209" i="1"/>
  <c r="C918" i="4" s="1"/>
  <c r="S1208" i="1"/>
  <c r="S1207" i="1"/>
  <c r="S1206" i="1"/>
  <c r="R1192" i="1"/>
  <c r="Q1192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C1192" i="1"/>
  <c r="S1191" i="1"/>
  <c r="S1190" i="1"/>
  <c r="S1189" i="1"/>
  <c r="R1175" i="1"/>
  <c r="Q1175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C1175" i="1"/>
  <c r="S1174" i="1"/>
  <c r="S1173" i="1"/>
  <c r="S1172" i="1"/>
  <c r="R1158" i="1"/>
  <c r="Q1158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C1158" i="1"/>
  <c r="S1157" i="1"/>
  <c r="S1156" i="1"/>
  <c r="S1155" i="1"/>
  <c r="R1138" i="1"/>
  <c r="S1067" i="1"/>
  <c r="S1260" i="1" l="1"/>
  <c r="S960" i="4" s="1"/>
  <c r="S1277" i="1"/>
  <c r="S974" i="4" s="1"/>
  <c r="S1243" i="1"/>
  <c r="S946" i="4" s="1"/>
  <c r="S1294" i="1"/>
  <c r="S988" i="4" s="1"/>
  <c r="S1226" i="1"/>
  <c r="S932" i="4" s="1"/>
  <c r="S1209" i="1"/>
  <c r="S918" i="4" s="1"/>
  <c r="S1175" i="1"/>
  <c r="E1346" i="1"/>
  <c r="F1346" i="1"/>
  <c r="G1346" i="1"/>
  <c r="O1346" i="1"/>
  <c r="S1328" i="1"/>
  <c r="S1016" i="4" s="1"/>
  <c r="J1346" i="1"/>
  <c r="P1346" i="1"/>
  <c r="H1346" i="1"/>
  <c r="N1346" i="1"/>
  <c r="R1346" i="1"/>
  <c r="S1192" i="1"/>
  <c r="K1346" i="1"/>
  <c r="Q1346" i="1"/>
  <c r="C1346" i="1"/>
  <c r="I1346" i="1"/>
  <c r="D1346" i="1"/>
  <c r="L1346" i="1"/>
  <c r="M1346" i="1"/>
  <c r="S1158" i="1"/>
  <c r="D846" i="4"/>
  <c r="E846" i="4"/>
  <c r="F846" i="4"/>
  <c r="G846" i="4"/>
  <c r="H846" i="4"/>
  <c r="I846" i="4"/>
  <c r="J846" i="4"/>
  <c r="K846" i="4"/>
  <c r="L846" i="4"/>
  <c r="M846" i="4"/>
  <c r="N846" i="4"/>
  <c r="O846" i="4"/>
  <c r="P846" i="4"/>
  <c r="Q846" i="4"/>
  <c r="R846" i="4"/>
  <c r="S846" i="4"/>
  <c r="D847" i="4"/>
  <c r="E847" i="4"/>
  <c r="F847" i="4"/>
  <c r="G847" i="4"/>
  <c r="H847" i="4"/>
  <c r="I847" i="4"/>
  <c r="J847" i="4"/>
  <c r="K847" i="4"/>
  <c r="L847" i="4"/>
  <c r="M847" i="4"/>
  <c r="N847" i="4"/>
  <c r="O847" i="4"/>
  <c r="P847" i="4"/>
  <c r="Q847" i="4"/>
  <c r="R847" i="4"/>
  <c r="S847" i="4"/>
  <c r="D848" i="4"/>
  <c r="E848" i="4"/>
  <c r="F848" i="4"/>
  <c r="G848" i="4"/>
  <c r="H848" i="4"/>
  <c r="I848" i="4"/>
  <c r="J848" i="4"/>
  <c r="K848" i="4"/>
  <c r="L848" i="4"/>
  <c r="M848" i="4"/>
  <c r="N848" i="4"/>
  <c r="O848" i="4"/>
  <c r="P848" i="4"/>
  <c r="Q848" i="4"/>
  <c r="R848" i="4"/>
  <c r="S848" i="4"/>
  <c r="D849" i="4"/>
  <c r="E849" i="4"/>
  <c r="F849" i="4"/>
  <c r="G849" i="4"/>
  <c r="H849" i="4"/>
  <c r="I849" i="4"/>
  <c r="J849" i="4"/>
  <c r="K849" i="4"/>
  <c r="L849" i="4"/>
  <c r="M849" i="4"/>
  <c r="N849" i="4"/>
  <c r="O849" i="4"/>
  <c r="P849" i="4"/>
  <c r="Q849" i="4"/>
  <c r="R849" i="4"/>
  <c r="S849" i="4"/>
  <c r="D850" i="4"/>
  <c r="E850" i="4"/>
  <c r="F850" i="4"/>
  <c r="G850" i="4"/>
  <c r="H850" i="4"/>
  <c r="I850" i="4"/>
  <c r="J850" i="4"/>
  <c r="K850" i="4"/>
  <c r="L850" i="4"/>
  <c r="M850" i="4"/>
  <c r="N850" i="4"/>
  <c r="O850" i="4"/>
  <c r="P850" i="4"/>
  <c r="Q850" i="4"/>
  <c r="R850" i="4"/>
  <c r="S850" i="4"/>
  <c r="D851" i="4"/>
  <c r="E851" i="4"/>
  <c r="F851" i="4"/>
  <c r="G851" i="4"/>
  <c r="H851" i="4"/>
  <c r="I851" i="4"/>
  <c r="J851" i="4"/>
  <c r="K851" i="4"/>
  <c r="L851" i="4"/>
  <c r="M851" i="4"/>
  <c r="N851" i="4"/>
  <c r="O851" i="4"/>
  <c r="P851" i="4"/>
  <c r="Q851" i="4"/>
  <c r="R851" i="4"/>
  <c r="S851" i="4"/>
  <c r="D852" i="4"/>
  <c r="E852" i="4"/>
  <c r="F852" i="4"/>
  <c r="G852" i="4"/>
  <c r="H852" i="4"/>
  <c r="I852" i="4"/>
  <c r="J852" i="4"/>
  <c r="K852" i="4"/>
  <c r="L852" i="4"/>
  <c r="M852" i="4"/>
  <c r="N852" i="4"/>
  <c r="O852" i="4"/>
  <c r="P852" i="4"/>
  <c r="Q852" i="4"/>
  <c r="R852" i="4"/>
  <c r="S852" i="4"/>
  <c r="D853" i="4"/>
  <c r="E853" i="4"/>
  <c r="F853" i="4"/>
  <c r="G853" i="4"/>
  <c r="H853" i="4"/>
  <c r="I853" i="4"/>
  <c r="J853" i="4"/>
  <c r="K853" i="4"/>
  <c r="L853" i="4"/>
  <c r="M853" i="4"/>
  <c r="N853" i="4"/>
  <c r="O853" i="4"/>
  <c r="P853" i="4"/>
  <c r="Q853" i="4"/>
  <c r="R853" i="4"/>
  <c r="S853" i="4"/>
  <c r="D854" i="4"/>
  <c r="E854" i="4"/>
  <c r="F854" i="4"/>
  <c r="G854" i="4"/>
  <c r="H854" i="4"/>
  <c r="I854" i="4"/>
  <c r="J854" i="4"/>
  <c r="K854" i="4"/>
  <c r="L854" i="4"/>
  <c r="M854" i="4"/>
  <c r="N854" i="4"/>
  <c r="O854" i="4"/>
  <c r="P854" i="4"/>
  <c r="Q854" i="4"/>
  <c r="R854" i="4"/>
  <c r="S854" i="4"/>
  <c r="D855" i="4"/>
  <c r="E855" i="4"/>
  <c r="F855" i="4"/>
  <c r="G855" i="4"/>
  <c r="H855" i="4"/>
  <c r="I855" i="4"/>
  <c r="J855" i="4"/>
  <c r="K855" i="4"/>
  <c r="L855" i="4"/>
  <c r="M855" i="4"/>
  <c r="N855" i="4"/>
  <c r="O855" i="4"/>
  <c r="P855" i="4"/>
  <c r="Q855" i="4"/>
  <c r="R855" i="4"/>
  <c r="S855" i="4"/>
  <c r="D856" i="4"/>
  <c r="E856" i="4"/>
  <c r="F856" i="4"/>
  <c r="G856" i="4"/>
  <c r="H856" i="4"/>
  <c r="I856" i="4"/>
  <c r="J856" i="4"/>
  <c r="K856" i="4"/>
  <c r="L856" i="4"/>
  <c r="M856" i="4"/>
  <c r="N856" i="4"/>
  <c r="O856" i="4"/>
  <c r="P856" i="4"/>
  <c r="Q856" i="4"/>
  <c r="R856" i="4"/>
  <c r="S856" i="4"/>
  <c r="D857" i="4"/>
  <c r="E857" i="4"/>
  <c r="F857" i="4"/>
  <c r="G857" i="4"/>
  <c r="H857" i="4"/>
  <c r="I857" i="4"/>
  <c r="J857" i="4"/>
  <c r="K857" i="4"/>
  <c r="L857" i="4"/>
  <c r="M857" i="4"/>
  <c r="N857" i="4"/>
  <c r="O857" i="4"/>
  <c r="P857" i="4"/>
  <c r="Q857" i="4"/>
  <c r="R857" i="4"/>
  <c r="S857" i="4"/>
  <c r="D858" i="4"/>
  <c r="E858" i="4"/>
  <c r="F858" i="4"/>
  <c r="G858" i="4"/>
  <c r="H858" i="4"/>
  <c r="I858" i="4"/>
  <c r="J858" i="4"/>
  <c r="K858" i="4"/>
  <c r="L858" i="4"/>
  <c r="M858" i="4"/>
  <c r="N858" i="4"/>
  <c r="O858" i="4"/>
  <c r="P858" i="4"/>
  <c r="Q858" i="4"/>
  <c r="R858" i="4"/>
  <c r="S858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46" i="4"/>
  <c r="D832" i="4"/>
  <c r="E832" i="4"/>
  <c r="F832" i="4"/>
  <c r="G832" i="4"/>
  <c r="H832" i="4"/>
  <c r="I832" i="4"/>
  <c r="J832" i="4"/>
  <c r="K832" i="4"/>
  <c r="L832" i="4"/>
  <c r="M832" i="4"/>
  <c r="N832" i="4"/>
  <c r="O832" i="4"/>
  <c r="P832" i="4"/>
  <c r="Q832" i="4"/>
  <c r="R832" i="4"/>
  <c r="S832" i="4"/>
  <c r="D833" i="4"/>
  <c r="E833" i="4"/>
  <c r="F833" i="4"/>
  <c r="G833" i="4"/>
  <c r="H833" i="4"/>
  <c r="I833" i="4"/>
  <c r="J833" i="4"/>
  <c r="K833" i="4"/>
  <c r="L833" i="4"/>
  <c r="M833" i="4"/>
  <c r="N833" i="4"/>
  <c r="O833" i="4"/>
  <c r="P833" i="4"/>
  <c r="Q833" i="4"/>
  <c r="R833" i="4"/>
  <c r="S833" i="4"/>
  <c r="D834" i="4"/>
  <c r="E834" i="4"/>
  <c r="F834" i="4"/>
  <c r="G834" i="4"/>
  <c r="H834" i="4"/>
  <c r="I834" i="4"/>
  <c r="J834" i="4"/>
  <c r="K834" i="4"/>
  <c r="L834" i="4"/>
  <c r="M834" i="4"/>
  <c r="N834" i="4"/>
  <c r="O834" i="4"/>
  <c r="P834" i="4"/>
  <c r="Q834" i="4"/>
  <c r="R834" i="4"/>
  <c r="S834" i="4"/>
  <c r="D835" i="4"/>
  <c r="E835" i="4"/>
  <c r="F835" i="4"/>
  <c r="G835" i="4"/>
  <c r="H835" i="4"/>
  <c r="I835" i="4"/>
  <c r="J835" i="4"/>
  <c r="K835" i="4"/>
  <c r="L835" i="4"/>
  <c r="M835" i="4"/>
  <c r="N835" i="4"/>
  <c r="O835" i="4"/>
  <c r="P835" i="4"/>
  <c r="Q835" i="4"/>
  <c r="R835" i="4"/>
  <c r="S835" i="4"/>
  <c r="D836" i="4"/>
  <c r="E836" i="4"/>
  <c r="F836" i="4"/>
  <c r="G836" i="4"/>
  <c r="H836" i="4"/>
  <c r="I836" i="4"/>
  <c r="J836" i="4"/>
  <c r="K836" i="4"/>
  <c r="L836" i="4"/>
  <c r="M836" i="4"/>
  <c r="N836" i="4"/>
  <c r="O836" i="4"/>
  <c r="P836" i="4"/>
  <c r="Q836" i="4"/>
  <c r="R836" i="4"/>
  <c r="S836" i="4"/>
  <c r="D837" i="4"/>
  <c r="E837" i="4"/>
  <c r="F837" i="4"/>
  <c r="G837" i="4"/>
  <c r="H837" i="4"/>
  <c r="I837" i="4"/>
  <c r="J837" i="4"/>
  <c r="K837" i="4"/>
  <c r="L837" i="4"/>
  <c r="M837" i="4"/>
  <c r="N837" i="4"/>
  <c r="O837" i="4"/>
  <c r="P837" i="4"/>
  <c r="Q837" i="4"/>
  <c r="R837" i="4"/>
  <c r="S837" i="4"/>
  <c r="D838" i="4"/>
  <c r="E838" i="4"/>
  <c r="F838" i="4"/>
  <c r="G838" i="4"/>
  <c r="H838" i="4"/>
  <c r="I838" i="4"/>
  <c r="J838" i="4"/>
  <c r="K838" i="4"/>
  <c r="L838" i="4"/>
  <c r="M838" i="4"/>
  <c r="N838" i="4"/>
  <c r="O838" i="4"/>
  <c r="P838" i="4"/>
  <c r="Q838" i="4"/>
  <c r="R838" i="4"/>
  <c r="S838" i="4"/>
  <c r="D839" i="4"/>
  <c r="E839" i="4"/>
  <c r="F839" i="4"/>
  <c r="G839" i="4"/>
  <c r="H839" i="4"/>
  <c r="I839" i="4"/>
  <c r="J839" i="4"/>
  <c r="K839" i="4"/>
  <c r="L839" i="4"/>
  <c r="M839" i="4"/>
  <c r="N839" i="4"/>
  <c r="O839" i="4"/>
  <c r="P839" i="4"/>
  <c r="Q839" i="4"/>
  <c r="R839" i="4"/>
  <c r="S839" i="4"/>
  <c r="D840" i="4"/>
  <c r="E840" i="4"/>
  <c r="F840" i="4"/>
  <c r="G840" i="4"/>
  <c r="H840" i="4"/>
  <c r="I840" i="4"/>
  <c r="J840" i="4"/>
  <c r="K840" i="4"/>
  <c r="L840" i="4"/>
  <c r="M840" i="4"/>
  <c r="N840" i="4"/>
  <c r="O840" i="4"/>
  <c r="P840" i="4"/>
  <c r="Q840" i="4"/>
  <c r="R840" i="4"/>
  <c r="S840" i="4"/>
  <c r="D841" i="4"/>
  <c r="E841" i="4"/>
  <c r="F841" i="4"/>
  <c r="G841" i="4"/>
  <c r="H841" i="4"/>
  <c r="I841" i="4"/>
  <c r="J841" i="4"/>
  <c r="K841" i="4"/>
  <c r="L841" i="4"/>
  <c r="M841" i="4"/>
  <c r="N841" i="4"/>
  <c r="O841" i="4"/>
  <c r="P841" i="4"/>
  <c r="Q841" i="4"/>
  <c r="R841" i="4"/>
  <c r="S841" i="4"/>
  <c r="D842" i="4"/>
  <c r="E842" i="4"/>
  <c r="F842" i="4"/>
  <c r="G842" i="4"/>
  <c r="H842" i="4"/>
  <c r="I842" i="4"/>
  <c r="J842" i="4"/>
  <c r="K842" i="4"/>
  <c r="L842" i="4"/>
  <c r="M842" i="4"/>
  <c r="N842" i="4"/>
  <c r="O842" i="4"/>
  <c r="P842" i="4"/>
  <c r="Q842" i="4"/>
  <c r="R842" i="4"/>
  <c r="S842" i="4"/>
  <c r="D843" i="4"/>
  <c r="E843" i="4"/>
  <c r="F843" i="4"/>
  <c r="G843" i="4"/>
  <c r="H843" i="4"/>
  <c r="I843" i="4"/>
  <c r="J843" i="4"/>
  <c r="K843" i="4"/>
  <c r="L843" i="4"/>
  <c r="M843" i="4"/>
  <c r="N843" i="4"/>
  <c r="O843" i="4"/>
  <c r="P843" i="4"/>
  <c r="Q843" i="4"/>
  <c r="R843" i="4"/>
  <c r="S843" i="4"/>
  <c r="D844" i="4"/>
  <c r="E844" i="4"/>
  <c r="F844" i="4"/>
  <c r="G844" i="4"/>
  <c r="H844" i="4"/>
  <c r="I844" i="4"/>
  <c r="J844" i="4"/>
  <c r="K844" i="4"/>
  <c r="L844" i="4"/>
  <c r="M844" i="4"/>
  <c r="N844" i="4"/>
  <c r="O844" i="4"/>
  <c r="P844" i="4"/>
  <c r="Q844" i="4"/>
  <c r="R844" i="4"/>
  <c r="S844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32" i="4"/>
  <c r="D818" i="4"/>
  <c r="E818" i="4"/>
  <c r="F818" i="4"/>
  <c r="G818" i="4"/>
  <c r="H818" i="4"/>
  <c r="I818" i="4"/>
  <c r="J818" i="4"/>
  <c r="K818" i="4"/>
  <c r="L818" i="4"/>
  <c r="M818" i="4"/>
  <c r="N818" i="4"/>
  <c r="O818" i="4"/>
  <c r="P818" i="4"/>
  <c r="Q818" i="4"/>
  <c r="R818" i="4"/>
  <c r="S818" i="4"/>
  <c r="D819" i="4"/>
  <c r="E819" i="4"/>
  <c r="F819" i="4"/>
  <c r="G819" i="4"/>
  <c r="H819" i="4"/>
  <c r="I819" i="4"/>
  <c r="J819" i="4"/>
  <c r="K819" i="4"/>
  <c r="L819" i="4"/>
  <c r="M819" i="4"/>
  <c r="N819" i="4"/>
  <c r="O819" i="4"/>
  <c r="P819" i="4"/>
  <c r="Q819" i="4"/>
  <c r="R819" i="4"/>
  <c r="S819" i="4"/>
  <c r="D820" i="4"/>
  <c r="E820" i="4"/>
  <c r="F820" i="4"/>
  <c r="G820" i="4"/>
  <c r="H820" i="4"/>
  <c r="I820" i="4"/>
  <c r="J820" i="4"/>
  <c r="K820" i="4"/>
  <c r="L820" i="4"/>
  <c r="M820" i="4"/>
  <c r="N820" i="4"/>
  <c r="O820" i="4"/>
  <c r="P820" i="4"/>
  <c r="Q820" i="4"/>
  <c r="R820" i="4"/>
  <c r="S820" i="4"/>
  <c r="D821" i="4"/>
  <c r="E821" i="4"/>
  <c r="F821" i="4"/>
  <c r="G821" i="4"/>
  <c r="H821" i="4"/>
  <c r="I821" i="4"/>
  <c r="J821" i="4"/>
  <c r="K821" i="4"/>
  <c r="L821" i="4"/>
  <c r="M821" i="4"/>
  <c r="N821" i="4"/>
  <c r="O821" i="4"/>
  <c r="P821" i="4"/>
  <c r="Q821" i="4"/>
  <c r="R821" i="4"/>
  <c r="S821" i="4"/>
  <c r="D822" i="4"/>
  <c r="E822" i="4"/>
  <c r="F822" i="4"/>
  <c r="G822" i="4"/>
  <c r="H822" i="4"/>
  <c r="I822" i="4"/>
  <c r="J822" i="4"/>
  <c r="K822" i="4"/>
  <c r="L822" i="4"/>
  <c r="M822" i="4"/>
  <c r="N822" i="4"/>
  <c r="O822" i="4"/>
  <c r="P822" i="4"/>
  <c r="Q822" i="4"/>
  <c r="R822" i="4"/>
  <c r="S822" i="4"/>
  <c r="D823" i="4"/>
  <c r="E823" i="4"/>
  <c r="F823" i="4"/>
  <c r="G823" i="4"/>
  <c r="H823" i="4"/>
  <c r="I823" i="4"/>
  <c r="J823" i="4"/>
  <c r="K823" i="4"/>
  <c r="L823" i="4"/>
  <c r="M823" i="4"/>
  <c r="N823" i="4"/>
  <c r="O823" i="4"/>
  <c r="P823" i="4"/>
  <c r="Q823" i="4"/>
  <c r="R823" i="4"/>
  <c r="S823" i="4"/>
  <c r="D824" i="4"/>
  <c r="E824" i="4"/>
  <c r="F824" i="4"/>
  <c r="G824" i="4"/>
  <c r="H824" i="4"/>
  <c r="I824" i="4"/>
  <c r="J824" i="4"/>
  <c r="K824" i="4"/>
  <c r="L824" i="4"/>
  <c r="M824" i="4"/>
  <c r="N824" i="4"/>
  <c r="O824" i="4"/>
  <c r="P824" i="4"/>
  <c r="Q824" i="4"/>
  <c r="R824" i="4"/>
  <c r="S824" i="4"/>
  <c r="D825" i="4"/>
  <c r="E825" i="4"/>
  <c r="F825" i="4"/>
  <c r="G825" i="4"/>
  <c r="H825" i="4"/>
  <c r="I825" i="4"/>
  <c r="J825" i="4"/>
  <c r="K825" i="4"/>
  <c r="L825" i="4"/>
  <c r="M825" i="4"/>
  <c r="N825" i="4"/>
  <c r="O825" i="4"/>
  <c r="P825" i="4"/>
  <c r="Q825" i="4"/>
  <c r="R825" i="4"/>
  <c r="S825" i="4"/>
  <c r="D826" i="4"/>
  <c r="E826" i="4"/>
  <c r="F826" i="4"/>
  <c r="G826" i="4"/>
  <c r="H826" i="4"/>
  <c r="I826" i="4"/>
  <c r="J826" i="4"/>
  <c r="K826" i="4"/>
  <c r="L826" i="4"/>
  <c r="M826" i="4"/>
  <c r="N826" i="4"/>
  <c r="O826" i="4"/>
  <c r="P826" i="4"/>
  <c r="Q826" i="4"/>
  <c r="R826" i="4"/>
  <c r="S826" i="4"/>
  <c r="D827" i="4"/>
  <c r="E827" i="4"/>
  <c r="F827" i="4"/>
  <c r="G827" i="4"/>
  <c r="H827" i="4"/>
  <c r="I827" i="4"/>
  <c r="J827" i="4"/>
  <c r="K827" i="4"/>
  <c r="L827" i="4"/>
  <c r="M827" i="4"/>
  <c r="N827" i="4"/>
  <c r="O827" i="4"/>
  <c r="P827" i="4"/>
  <c r="Q827" i="4"/>
  <c r="R827" i="4"/>
  <c r="S827" i="4"/>
  <c r="D828" i="4"/>
  <c r="E828" i="4"/>
  <c r="F828" i="4"/>
  <c r="G828" i="4"/>
  <c r="H828" i="4"/>
  <c r="I828" i="4"/>
  <c r="J828" i="4"/>
  <c r="K828" i="4"/>
  <c r="L828" i="4"/>
  <c r="M828" i="4"/>
  <c r="N828" i="4"/>
  <c r="O828" i="4"/>
  <c r="P828" i="4"/>
  <c r="Q828" i="4"/>
  <c r="R828" i="4"/>
  <c r="S828" i="4"/>
  <c r="D829" i="4"/>
  <c r="E829" i="4"/>
  <c r="F829" i="4"/>
  <c r="G829" i="4"/>
  <c r="H829" i="4"/>
  <c r="I829" i="4"/>
  <c r="J829" i="4"/>
  <c r="K829" i="4"/>
  <c r="L829" i="4"/>
  <c r="M829" i="4"/>
  <c r="N829" i="4"/>
  <c r="O829" i="4"/>
  <c r="P829" i="4"/>
  <c r="Q829" i="4"/>
  <c r="R829" i="4"/>
  <c r="S829" i="4"/>
  <c r="D830" i="4"/>
  <c r="E830" i="4"/>
  <c r="F830" i="4"/>
  <c r="G830" i="4"/>
  <c r="H830" i="4"/>
  <c r="I830" i="4"/>
  <c r="J830" i="4"/>
  <c r="K830" i="4"/>
  <c r="L830" i="4"/>
  <c r="M830" i="4"/>
  <c r="N830" i="4"/>
  <c r="O830" i="4"/>
  <c r="P830" i="4"/>
  <c r="Q830" i="4"/>
  <c r="R830" i="4"/>
  <c r="S830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18" i="4"/>
  <c r="D804" i="4"/>
  <c r="E804" i="4"/>
  <c r="F804" i="4"/>
  <c r="G804" i="4"/>
  <c r="H804" i="4"/>
  <c r="I804" i="4"/>
  <c r="J804" i="4"/>
  <c r="K804" i="4"/>
  <c r="L804" i="4"/>
  <c r="M804" i="4"/>
  <c r="N804" i="4"/>
  <c r="O804" i="4"/>
  <c r="P804" i="4"/>
  <c r="Q804" i="4"/>
  <c r="R804" i="4"/>
  <c r="S804" i="4"/>
  <c r="D805" i="4"/>
  <c r="E805" i="4"/>
  <c r="F805" i="4"/>
  <c r="G805" i="4"/>
  <c r="H805" i="4"/>
  <c r="I805" i="4"/>
  <c r="J805" i="4"/>
  <c r="K805" i="4"/>
  <c r="L805" i="4"/>
  <c r="M805" i="4"/>
  <c r="N805" i="4"/>
  <c r="O805" i="4"/>
  <c r="P805" i="4"/>
  <c r="Q805" i="4"/>
  <c r="R805" i="4"/>
  <c r="S805" i="4"/>
  <c r="D806" i="4"/>
  <c r="E806" i="4"/>
  <c r="F806" i="4"/>
  <c r="G806" i="4"/>
  <c r="H806" i="4"/>
  <c r="I806" i="4"/>
  <c r="J806" i="4"/>
  <c r="K806" i="4"/>
  <c r="L806" i="4"/>
  <c r="M806" i="4"/>
  <c r="N806" i="4"/>
  <c r="O806" i="4"/>
  <c r="P806" i="4"/>
  <c r="Q806" i="4"/>
  <c r="R806" i="4"/>
  <c r="S806" i="4"/>
  <c r="D807" i="4"/>
  <c r="E807" i="4"/>
  <c r="F807" i="4"/>
  <c r="G807" i="4"/>
  <c r="H807" i="4"/>
  <c r="I807" i="4"/>
  <c r="J807" i="4"/>
  <c r="K807" i="4"/>
  <c r="L807" i="4"/>
  <c r="M807" i="4"/>
  <c r="N807" i="4"/>
  <c r="O807" i="4"/>
  <c r="P807" i="4"/>
  <c r="Q807" i="4"/>
  <c r="R807" i="4"/>
  <c r="S807" i="4"/>
  <c r="D808" i="4"/>
  <c r="E808" i="4"/>
  <c r="F808" i="4"/>
  <c r="G808" i="4"/>
  <c r="H808" i="4"/>
  <c r="I808" i="4"/>
  <c r="J808" i="4"/>
  <c r="K808" i="4"/>
  <c r="L808" i="4"/>
  <c r="M808" i="4"/>
  <c r="N808" i="4"/>
  <c r="O808" i="4"/>
  <c r="P808" i="4"/>
  <c r="Q808" i="4"/>
  <c r="R808" i="4"/>
  <c r="S808" i="4"/>
  <c r="D809" i="4"/>
  <c r="E809" i="4"/>
  <c r="F809" i="4"/>
  <c r="G809" i="4"/>
  <c r="H809" i="4"/>
  <c r="I809" i="4"/>
  <c r="J809" i="4"/>
  <c r="K809" i="4"/>
  <c r="L809" i="4"/>
  <c r="M809" i="4"/>
  <c r="N809" i="4"/>
  <c r="O809" i="4"/>
  <c r="P809" i="4"/>
  <c r="Q809" i="4"/>
  <c r="R809" i="4"/>
  <c r="S809" i="4"/>
  <c r="D810" i="4"/>
  <c r="E810" i="4"/>
  <c r="F810" i="4"/>
  <c r="G810" i="4"/>
  <c r="H810" i="4"/>
  <c r="I810" i="4"/>
  <c r="J810" i="4"/>
  <c r="K810" i="4"/>
  <c r="L810" i="4"/>
  <c r="M810" i="4"/>
  <c r="N810" i="4"/>
  <c r="O810" i="4"/>
  <c r="P810" i="4"/>
  <c r="Q810" i="4"/>
  <c r="R810" i="4"/>
  <c r="S810" i="4"/>
  <c r="D811" i="4"/>
  <c r="E811" i="4"/>
  <c r="F811" i="4"/>
  <c r="G811" i="4"/>
  <c r="H811" i="4"/>
  <c r="I811" i="4"/>
  <c r="J811" i="4"/>
  <c r="K811" i="4"/>
  <c r="L811" i="4"/>
  <c r="M811" i="4"/>
  <c r="N811" i="4"/>
  <c r="O811" i="4"/>
  <c r="P811" i="4"/>
  <c r="Q811" i="4"/>
  <c r="R811" i="4"/>
  <c r="S811" i="4"/>
  <c r="D812" i="4"/>
  <c r="E812" i="4"/>
  <c r="F812" i="4"/>
  <c r="G812" i="4"/>
  <c r="H812" i="4"/>
  <c r="I812" i="4"/>
  <c r="J812" i="4"/>
  <c r="K812" i="4"/>
  <c r="L812" i="4"/>
  <c r="M812" i="4"/>
  <c r="N812" i="4"/>
  <c r="O812" i="4"/>
  <c r="P812" i="4"/>
  <c r="Q812" i="4"/>
  <c r="R812" i="4"/>
  <c r="S812" i="4"/>
  <c r="D813" i="4"/>
  <c r="E813" i="4"/>
  <c r="F813" i="4"/>
  <c r="G813" i="4"/>
  <c r="H813" i="4"/>
  <c r="I813" i="4"/>
  <c r="J813" i="4"/>
  <c r="K813" i="4"/>
  <c r="L813" i="4"/>
  <c r="M813" i="4"/>
  <c r="N813" i="4"/>
  <c r="O813" i="4"/>
  <c r="P813" i="4"/>
  <c r="Q813" i="4"/>
  <c r="R813" i="4"/>
  <c r="S813" i="4"/>
  <c r="D814" i="4"/>
  <c r="E814" i="4"/>
  <c r="F814" i="4"/>
  <c r="G814" i="4"/>
  <c r="H814" i="4"/>
  <c r="I814" i="4"/>
  <c r="J814" i="4"/>
  <c r="K814" i="4"/>
  <c r="L814" i="4"/>
  <c r="M814" i="4"/>
  <c r="N814" i="4"/>
  <c r="O814" i="4"/>
  <c r="P814" i="4"/>
  <c r="Q814" i="4"/>
  <c r="R814" i="4"/>
  <c r="S814" i="4"/>
  <c r="D815" i="4"/>
  <c r="E815" i="4"/>
  <c r="F815" i="4"/>
  <c r="G815" i="4"/>
  <c r="H815" i="4"/>
  <c r="I815" i="4"/>
  <c r="J815" i="4"/>
  <c r="K815" i="4"/>
  <c r="L815" i="4"/>
  <c r="M815" i="4"/>
  <c r="N815" i="4"/>
  <c r="O815" i="4"/>
  <c r="P815" i="4"/>
  <c r="Q815" i="4"/>
  <c r="R815" i="4"/>
  <c r="S815" i="4"/>
  <c r="D816" i="4"/>
  <c r="E816" i="4"/>
  <c r="F816" i="4"/>
  <c r="G816" i="4"/>
  <c r="H816" i="4"/>
  <c r="I816" i="4"/>
  <c r="J816" i="4"/>
  <c r="K816" i="4"/>
  <c r="L816" i="4"/>
  <c r="M816" i="4"/>
  <c r="N816" i="4"/>
  <c r="O816" i="4"/>
  <c r="P816" i="4"/>
  <c r="Q816" i="4"/>
  <c r="R816" i="4"/>
  <c r="S816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S1346" i="1" l="1"/>
  <c r="D790" i="4"/>
  <c r="E790" i="4"/>
  <c r="F790" i="4"/>
  <c r="G790" i="4"/>
  <c r="H790" i="4"/>
  <c r="I790" i="4"/>
  <c r="J790" i="4"/>
  <c r="K790" i="4"/>
  <c r="L790" i="4"/>
  <c r="M790" i="4"/>
  <c r="N790" i="4"/>
  <c r="O790" i="4"/>
  <c r="P790" i="4"/>
  <c r="Q790" i="4"/>
  <c r="R790" i="4"/>
  <c r="S790" i="4"/>
  <c r="D791" i="4"/>
  <c r="E791" i="4"/>
  <c r="F791" i="4"/>
  <c r="G791" i="4"/>
  <c r="H791" i="4"/>
  <c r="I791" i="4"/>
  <c r="J791" i="4"/>
  <c r="K791" i="4"/>
  <c r="L791" i="4"/>
  <c r="M791" i="4"/>
  <c r="N791" i="4"/>
  <c r="O791" i="4"/>
  <c r="P791" i="4"/>
  <c r="Q791" i="4"/>
  <c r="R791" i="4"/>
  <c r="S791" i="4"/>
  <c r="D792" i="4"/>
  <c r="E792" i="4"/>
  <c r="F792" i="4"/>
  <c r="G792" i="4"/>
  <c r="H792" i="4"/>
  <c r="I792" i="4"/>
  <c r="J792" i="4"/>
  <c r="K792" i="4"/>
  <c r="L792" i="4"/>
  <c r="M792" i="4"/>
  <c r="N792" i="4"/>
  <c r="O792" i="4"/>
  <c r="P792" i="4"/>
  <c r="Q792" i="4"/>
  <c r="R792" i="4"/>
  <c r="S792" i="4"/>
  <c r="D793" i="4"/>
  <c r="E793" i="4"/>
  <c r="F793" i="4"/>
  <c r="G793" i="4"/>
  <c r="H793" i="4"/>
  <c r="I793" i="4"/>
  <c r="J793" i="4"/>
  <c r="K793" i="4"/>
  <c r="L793" i="4"/>
  <c r="M793" i="4"/>
  <c r="N793" i="4"/>
  <c r="O793" i="4"/>
  <c r="P793" i="4"/>
  <c r="Q793" i="4"/>
  <c r="R793" i="4"/>
  <c r="S793" i="4"/>
  <c r="D794" i="4"/>
  <c r="E794" i="4"/>
  <c r="F794" i="4"/>
  <c r="G794" i="4"/>
  <c r="H794" i="4"/>
  <c r="I794" i="4"/>
  <c r="J794" i="4"/>
  <c r="K794" i="4"/>
  <c r="L794" i="4"/>
  <c r="M794" i="4"/>
  <c r="N794" i="4"/>
  <c r="O794" i="4"/>
  <c r="P794" i="4"/>
  <c r="Q794" i="4"/>
  <c r="R794" i="4"/>
  <c r="S794" i="4"/>
  <c r="D795" i="4"/>
  <c r="E795" i="4"/>
  <c r="F795" i="4"/>
  <c r="G795" i="4"/>
  <c r="H795" i="4"/>
  <c r="I795" i="4"/>
  <c r="J795" i="4"/>
  <c r="K795" i="4"/>
  <c r="L795" i="4"/>
  <c r="M795" i="4"/>
  <c r="N795" i="4"/>
  <c r="O795" i="4"/>
  <c r="P795" i="4"/>
  <c r="Q795" i="4"/>
  <c r="R795" i="4"/>
  <c r="S795" i="4"/>
  <c r="D796" i="4"/>
  <c r="E796" i="4"/>
  <c r="F796" i="4"/>
  <c r="G796" i="4"/>
  <c r="H796" i="4"/>
  <c r="I796" i="4"/>
  <c r="J796" i="4"/>
  <c r="K796" i="4"/>
  <c r="L796" i="4"/>
  <c r="M796" i="4"/>
  <c r="N796" i="4"/>
  <c r="O796" i="4"/>
  <c r="P796" i="4"/>
  <c r="Q796" i="4"/>
  <c r="R796" i="4"/>
  <c r="S796" i="4"/>
  <c r="D797" i="4"/>
  <c r="E797" i="4"/>
  <c r="F797" i="4"/>
  <c r="G797" i="4"/>
  <c r="H797" i="4"/>
  <c r="I797" i="4"/>
  <c r="J797" i="4"/>
  <c r="K797" i="4"/>
  <c r="L797" i="4"/>
  <c r="M797" i="4"/>
  <c r="N797" i="4"/>
  <c r="O797" i="4"/>
  <c r="P797" i="4"/>
  <c r="Q797" i="4"/>
  <c r="R797" i="4"/>
  <c r="S797" i="4"/>
  <c r="D798" i="4"/>
  <c r="E798" i="4"/>
  <c r="F798" i="4"/>
  <c r="G798" i="4"/>
  <c r="H798" i="4"/>
  <c r="I798" i="4"/>
  <c r="J798" i="4"/>
  <c r="K798" i="4"/>
  <c r="L798" i="4"/>
  <c r="M798" i="4"/>
  <c r="N798" i="4"/>
  <c r="O798" i="4"/>
  <c r="P798" i="4"/>
  <c r="Q798" i="4"/>
  <c r="R798" i="4"/>
  <c r="S798" i="4"/>
  <c r="D799" i="4"/>
  <c r="E799" i="4"/>
  <c r="F799" i="4"/>
  <c r="G799" i="4"/>
  <c r="H799" i="4"/>
  <c r="I799" i="4"/>
  <c r="J799" i="4"/>
  <c r="K799" i="4"/>
  <c r="L799" i="4"/>
  <c r="M799" i="4"/>
  <c r="N799" i="4"/>
  <c r="O799" i="4"/>
  <c r="P799" i="4"/>
  <c r="Q799" i="4"/>
  <c r="R799" i="4"/>
  <c r="S799" i="4"/>
  <c r="D800" i="4"/>
  <c r="E800" i="4"/>
  <c r="F800" i="4"/>
  <c r="G800" i="4"/>
  <c r="H800" i="4"/>
  <c r="I800" i="4"/>
  <c r="J800" i="4"/>
  <c r="K800" i="4"/>
  <c r="L800" i="4"/>
  <c r="M800" i="4"/>
  <c r="N800" i="4"/>
  <c r="O800" i="4"/>
  <c r="P800" i="4"/>
  <c r="Q800" i="4"/>
  <c r="R800" i="4"/>
  <c r="S800" i="4"/>
  <c r="D801" i="4"/>
  <c r="E801" i="4"/>
  <c r="F801" i="4"/>
  <c r="G801" i="4"/>
  <c r="H801" i="4"/>
  <c r="I801" i="4"/>
  <c r="J801" i="4"/>
  <c r="K801" i="4"/>
  <c r="L801" i="4"/>
  <c r="M801" i="4"/>
  <c r="N801" i="4"/>
  <c r="O801" i="4"/>
  <c r="P801" i="4"/>
  <c r="Q801" i="4"/>
  <c r="R801" i="4"/>
  <c r="S801" i="4"/>
  <c r="D802" i="4"/>
  <c r="E802" i="4"/>
  <c r="F802" i="4"/>
  <c r="G802" i="4"/>
  <c r="H802" i="4"/>
  <c r="I802" i="4"/>
  <c r="J802" i="4"/>
  <c r="K802" i="4"/>
  <c r="L802" i="4"/>
  <c r="M802" i="4"/>
  <c r="N802" i="4"/>
  <c r="O802" i="4"/>
  <c r="P802" i="4"/>
  <c r="Q802" i="4"/>
  <c r="R802" i="4"/>
  <c r="S802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D776" i="4"/>
  <c r="E776" i="4"/>
  <c r="F776" i="4"/>
  <c r="G776" i="4"/>
  <c r="H776" i="4"/>
  <c r="I776" i="4"/>
  <c r="J776" i="4"/>
  <c r="K776" i="4"/>
  <c r="L776" i="4"/>
  <c r="M776" i="4"/>
  <c r="N776" i="4"/>
  <c r="O776" i="4"/>
  <c r="P776" i="4"/>
  <c r="Q776" i="4"/>
  <c r="R776" i="4"/>
  <c r="S776" i="4"/>
  <c r="D777" i="4"/>
  <c r="E777" i="4"/>
  <c r="F777" i="4"/>
  <c r="G777" i="4"/>
  <c r="H777" i="4"/>
  <c r="I777" i="4"/>
  <c r="J777" i="4"/>
  <c r="K777" i="4"/>
  <c r="L777" i="4"/>
  <c r="M777" i="4"/>
  <c r="N777" i="4"/>
  <c r="O777" i="4"/>
  <c r="P777" i="4"/>
  <c r="Q777" i="4"/>
  <c r="R777" i="4"/>
  <c r="S777" i="4"/>
  <c r="D778" i="4"/>
  <c r="E778" i="4"/>
  <c r="F778" i="4"/>
  <c r="G778" i="4"/>
  <c r="H778" i="4"/>
  <c r="I778" i="4"/>
  <c r="J778" i="4"/>
  <c r="K778" i="4"/>
  <c r="L778" i="4"/>
  <c r="M778" i="4"/>
  <c r="N778" i="4"/>
  <c r="O778" i="4"/>
  <c r="P778" i="4"/>
  <c r="Q778" i="4"/>
  <c r="R778" i="4"/>
  <c r="S778" i="4"/>
  <c r="D779" i="4"/>
  <c r="E779" i="4"/>
  <c r="F779" i="4"/>
  <c r="G779" i="4"/>
  <c r="H779" i="4"/>
  <c r="I779" i="4"/>
  <c r="J779" i="4"/>
  <c r="K779" i="4"/>
  <c r="L779" i="4"/>
  <c r="M779" i="4"/>
  <c r="N779" i="4"/>
  <c r="O779" i="4"/>
  <c r="P779" i="4"/>
  <c r="Q779" i="4"/>
  <c r="R779" i="4"/>
  <c r="S779" i="4"/>
  <c r="D780" i="4"/>
  <c r="E780" i="4"/>
  <c r="F780" i="4"/>
  <c r="G780" i="4"/>
  <c r="H780" i="4"/>
  <c r="I780" i="4"/>
  <c r="J780" i="4"/>
  <c r="K780" i="4"/>
  <c r="L780" i="4"/>
  <c r="M780" i="4"/>
  <c r="N780" i="4"/>
  <c r="O780" i="4"/>
  <c r="P780" i="4"/>
  <c r="Q780" i="4"/>
  <c r="R780" i="4"/>
  <c r="S780" i="4"/>
  <c r="D781" i="4"/>
  <c r="E781" i="4"/>
  <c r="F781" i="4"/>
  <c r="G781" i="4"/>
  <c r="H781" i="4"/>
  <c r="I781" i="4"/>
  <c r="J781" i="4"/>
  <c r="K781" i="4"/>
  <c r="L781" i="4"/>
  <c r="M781" i="4"/>
  <c r="N781" i="4"/>
  <c r="O781" i="4"/>
  <c r="P781" i="4"/>
  <c r="Q781" i="4"/>
  <c r="R781" i="4"/>
  <c r="S781" i="4"/>
  <c r="D782" i="4"/>
  <c r="E782" i="4"/>
  <c r="F782" i="4"/>
  <c r="G782" i="4"/>
  <c r="H782" i="4"/>
  <c r="I782" i="4"/>
  <c r="J782" i="4"/>
  <c r="K782" i="4"/>
  <c r="L782" i="4"/>
  <c r="M782" i="4"/>
  <c r="N782" i="4"/>
  <c r="O782" i="4"/>
  <c r="P782" i="4"/>
  <c r="Q782" i="4"/>
  <c r="R782" i="4"/>
  <c r="S782" i="4"/>
  <c r="D783" i="4"/>
  <c r="E783" i="4"/>
  <c r="F783" i="4"/>
  <c r="G783" i="4"/>
  <c r="H783" i="4"/>
  <c r="I783" i="4"/>
  <c r="J783" i="4"/>
  <c r="K783" i="4"/>
  <c r="L783" i="4"/>
  <c r="M783" i="4"/>
  <c r="N783" i="4"/>
  <c r="O783" i="4"/>
  <c r="P783" i="4"/>
  <c r="Q783" i="4"/>
  <c r="R783" i="4"/>
  <c r="S783" i="4"/>
  <c r="D784" i="4"/>
  <c r="E784" i="4"/>
  <c r="F784" i="4"/>
  <c r="G784" i="4"/>
  <c r="H784" i="4"/>
  <c r="I784" i="4"/>
  <c r="J784" i="4"/>
  <c r="K784" i="4"/>
  <c r="L784" i="4"/>
  <c r="M784" i="4"/>
  <c r="N784" i="4"/>
  <c r="O784" i="4"/>
  <c r="P784" i="4"/>
  <c r="Q784" i="4"/>
  <c r="R784" i="4"/>
  <c r="S784" i="4"/>
  <c r="D785" i="4"/>
  <c r="E785" i="4"/>
  <c r="F785" i="4"/>
  <c r="G785" i="4"/>
  <c r="H785" i="4"/>
  <c r="I785" i="4"/>
  <c r="J785" i="4"/>
  <c r="K785" i="4"/>
  <c r="L785" i="4"/>
  <c r="M785" i="4"/>
  <c r="N785" i="4"/>
  <c r="O785" i="4"/>
  <c r="P785" i="4"/>
  <c r="Q785" i="4"/>
  <c r="R785" i="4"/>
  <c r="S785" i="4"/>
  <c r="D786" i="4"/>
  <c r="E786" i="4"/>
  <c r="F786" i="4"/>
  <c r="G786" i="4"/>
  <c r="H786" i="4"/>
  <c r="I786" i="4"/>
  <c r="J786" i="4"/>
  <c r="K786" i="4"/>
  <c r="L786" i="4"/>
  <c r="M786" i="4"/>
  <c r="N786" i="4"/>
  <c r="O786" i="4"/>
  <c r="P786" i="4"/>
  <c r="Q786" i="4"/>
  <c r="R786" i="4"/>
  <c r="S786" i="4"/>
  <c r="D787" i="4"/>
  <c r="E787" i="4"/>
  <c r="F787" i="4"/>
  <c r="G787" i="4"/>
  <c r="H787" i="4"/>
  <c r="I787" i="4"/>
  <c r="J787" i="4"/>
  <c r="K787" i="4"/>
  <c r="L787" i="4"/>
  <c r="M787" i="4"/>
  <c r="N787" i="4"/>
  <c r="O787" i="4"/>
  <c r="P787" i="4"/>
  <c r="Q787" i="4"/>
  <c r="R787" i="4"/>
  <c r="S787" i="4"/>
  <c r="D788" i="4"/>
  <c r="E788" i="4"/>
  <c r="F788" i="4"/>
  <c r="G788" i="4"/>
  <c r="H788" i="4"/>
  <c r="I788" i="4"/>
  <c r="J788" i="4"/>
  <c r="K788" i="4"/>
  <c r="L788" i="4"/>
  <c r="M788" i="4"/>
  <c r="N788" i="4"/>
  <c r="O788" i="4"/>
  <c r="P788" i="4"/>
  <c r="Q788" i="4"/>
  <c r="R788" i="4"/>
  <c r="S788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76" i="4"/>
  <c r="D762" i="4"/>
  <c r="E762" i="4"/>
  <c r="F762" i="4"/>
  <c r="G762" i="4"/>
  <c r="H762" i="4"/>
  <c r="I762" i="4"/>
  <c r="J762" i="4"/>
  <c r="K762" i="4"/>
  <c r="L762" i="4"/>
  <c r="M762" i="4"/>
  <c r="N762" i="4"/>
  <c r="O762" i="4"/>
  <c r="P762" i="4"/>
  <c r="Q762" i="4"/>
  <c r="R762" i="4"/>
  <c r="S762" i="4"/>
  <c r="D763" i="4"/>
  <c r="E763" i="4"/>
  <c r="F763" i="4"/>
  <c r="G763" i="4"/>
  <c r="H763" i="4"/>
  <c r="I763" i="4"/>
  <c r="J763" i="4"/>
  <c r="K763" i="4"/>
  <c r="L763" i="4"/>
  <c r="M763" i="4"/>
  <c r="N763" i="4"/>
  <c r="O763" i="4"/>
  <c r="P763" i="4"/>
  <c r="Q763" i="4"/>
  <c r="R763" i="4"/>
  <c r="S763" i="4"/>
  <c r="D764" i="4"/>
  <c r="E764" i="4"/>
  <c r="F764" i="4"/>
  <c r="G764" i="4"/>
  <c r="H764" i="4"/>
  <c r="I764" i="4"/>
  <c r="J764" i="4"/>
  <c r="K764" i="4"/>
  <c r="L764" i="4"/>
  <c r="M764" i="4"/>
  <c r="N764" i="4"/>
  <c r="O764" i="4"/>
  <c r="P764" i="4"/>
  <c r="Q764" i="4"/>
  <c r="R764" i="4"/>
  <c r="S764" i="4"/>
  <c r="D765" i="4"/>
  <c r="E765" i="4"/>
  <c r="F765" i="4"/>
  <c r="G765" i="4"/>
  <c r="H765" i="4"/>
  <c r="I765" i="4"/>
  <c r="J765" i="4"/>
  <c r="K765" i="4"/>
  <c r="L765" i="4"/>
  <c r="M765" i="4"/>
  <c r="N765" i="4"/>
  <c r="O765" i="4"/>
  <c r="P765" i="4"/>
  <c r="Q765" i="4"/>
  <c r="R765" i="4"/>
  <c r="S765" i="4"/>
  <c r="D766" i="4"/>
  <c r="E766" i="4"/>
  <c r="F766" i="4"/>
  <c r="G766" i="4"/>
  <c r="H766" i="4"/>
  <c r="I766" i="4"/>
  <c r="J766" i="4"/>
  <c r="K766" i="4"/>
  <c r="L766" i="4"/>
  <c r="M766" i="4"/>
  <c r="N766" i="4"/>
  <c r="O766" i="4"/>
  <c r="P766" i="4"/>
  <c r="Q766" i="4"/>
  <c r="R766" i="4"/>
  <c r="S766" i="4"/>
  <c r="D767" i="4"/>
  <c r="E767" i="4"/>
  <c r="F767" i="4"/>
  <c r="G767" i="4"/>
  <c r="H767" i="4"/>
  <c r="I767" i="4"/>
  <c r="J767" i="4"/>
  <c r="K767" i="4"/>
  <c r="L767" i="4"/>
  <c r="M767" i="4"/>
  <c r="N767" i="4"/>
  <c r="O767" i="4"/>
  <c r="P767" i="4"/>
  <c r="Q767" i="4"/>
  <c r="R767" i="4"/>
  <c r="S767" i="4"/>
  <c r="D768" i="4"/>
  <c r="E768" i="4"/>
  <c r="F768" i="4"/>
  <c r="G768" i="4"/>
  <c r="H768" i="4"/>
  <c r="I768" i="4"/>
  <c r="J768" i="4"/>
  <c r="K768" i="4"/>
  <c r="L768" i="4"/>
  <c r="M768" i="4"/>
  <c r="N768" i="4"/>
  <c r="O768" i="4"/>
  <c r="P768" i="4"/>
  <c r="Q768" i="4"/>
  <c r="R768" i="4"/>
  <c r="S768" i="4"/>
  <c r="D769" i="4"/>
  <c r="E769" i="4"/>
  <c r="F769" i="4"/>
  <c r="G769" i="4"/>
  <c r="H769" i="4"/>
  <c r="I769" i="4"/>
  <c r="J769" i="4"/>
  <c r="K769" i="4"/>
  <c r="L769" i="4"/>
  <c r="M769" i="4"/>
  <c r="N769" i="4"/>
  <c r="O769" i="4"/>
  <c r="P769" i="4"/>
  <c r="Q769" i="4"/>
  <c r="R769" i="4"/>
  <c r="S769" i="4"/>
  <c r="D770" i="4"/>
  <c r="E770" i="4"/>
  <c r="F770" i="4"/>
  <c r="G770" i="4"/>
  <c r="H770" i="4"/>
  <c r="I770" i="4"/>
  <c r="J770" i="4"/>
  <c r="K770" i="4"/>
  <c r="L770" i="4"/>
  <c r="M770" i="4"/>
  <c r="N770" i="4"/>
  <c r="O770" i="4"/>
  <c r="P770" i="4"/>
  <c r="Q770" i="4"/>
  <c r="R770" i="4"/>
  <c r="S770" i="4"/>
  <c r="D771" i="4"/>
  <c r="E771" i="4"/>
  <c r="F771" i="4"/>
  <c r="G771" i="4"/>
  <c r="H771" i="4"/>
  <c r="I771" i="4"/>
  <c r="J771" i="4"/>
  <c r="K771" i="4"/>
  <c r="L771" i="4"/>
  <c r="M771" i="4"/>
  <c r="N771" i="4"/>
  <c r="O771" i="4"/>
  <c r="P771" i="4"/>
  <c r="Q771" i="4"/>
  <c r="R771" i="4"/>
  <c r="S771" i="4"/>
  <c r="D772" i="4"/>
  <c r="E772" i="4"/>
  <c r="F772" i="4"/>
  <c r="G772" i="4"/>
  <c r="H772" i="4"/>
  <c r="I772" i="4"/>
  <c r="J772" i="4"/>
  <c r="K772" i="4"/>
  <c r="L772" i="4"/>
  <c r="M772" i="4"/>
  <c r="N772" i="4"/>
  <c r="O772" i="4"/>
  <c r="P772" i="4"/>
  <c r="Q772" i="4"/>
  <c r="R772" i="4"/>
  <c r="S772" i="4"/>
  <c r="D773" i="4"/>
  <c r="E773" i="4"/>
  <c r="F773" i="4"/>
  <c r="G773" i="4"/>
  <c r="H773" i="4"/>
  <c r="I773" i="4"/>
  <c r="J773" i="4"/>
  <c r="K773" i="4"/>
  <c r="L773" i="4"/>
  <c r="M773" i="4"/>
  <c r="N773" i="4"/>
  <c r="O773" i="4"/>
  <c r="P773" i="4"/>
  <c r="Q773" i="4"/>
  <c r="R773" i="4"/>
  <c r="S773" i="4"/>
  <c r="D774" i="4"/>
  <c r="E774" i="4"/>
  <c r="F774" i="4"/>
  <c r="G774" i="4"/>
  <c r="H774" i="4"/>
  <c r="I774" i="4"/>
  <c r="J774" i="4"/>
  <c r="K774" i="4"/>
  <c r="L774" i="4"/>
  <c r="M774" i="4"/>
  <c r="N774" i="4"/>
  <c r="O774" i="4"/>
  <c r="P774" i="4"/>
  <c r="Q774" i="4"/>
  <c r="R774" i="4"/>
  <c r="S774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62" i="4"/>
  <c r="D748" i="4"/>
  <c r="E748" i="4"/>
  <c r="F748" i="4"/>
  <c r="G748" i="4"/>
  <c r="H748" i="4"/>
  <c r="I748" i="4"/>
  <c r="J748" i="4"/>
  <c r="K748" i="4"/>
  <c r="L748" i="4"/>
  <c r="M748" i="4"/>
  <c r="N748" i="4"/>
  <c r="O748" i="4"/>
  <c r="P748" i="4"/>
  <c r="Q748" i="4"/>
  <c r="R748" i="4"/>
  <c r="S748" i="4"/>
  <c r="D749" i="4"/>
  <c r="E749" i="4"/>
  <c r="F749" i="4"/>
  <c r="G749" i="4"/>
  <c r="H749" i="4"/>
  <c r="I749" i="4"/>
  <c r="J749" i="4"/>
  <c r="K749" i="4"/>
  <c r="L749" i="4"/>
  <c r="M749" i="4"/>
  <c r="N749" i="4"/>
  <c r="O749" i="4"/>
  <c r="P749" i="4"/>
  <c r="Q749" i="4"/>
  <c r="R749" i="4"/>
  <c r="S749" i="4"/>
  <c r="D750" i="4"/>
  <c r="E750" i="4"/>
  <c r="F750" i="4"/>
  <c r="G750" i="4"/>
  <c r="H750" i="4"/>
  <c r="I750" i="4"/>
  <c r="J750" i="4"/>
  <c r="K750" i="4"/>
  <c r="L750" i="4"/>
  <c r="M750" i="4"/>
  <c r="N750" i="4"/>
  <c r="O750" i="4"/>
  <c r="P750" i="4"/>
  <c r="Q750" i="4"/>
  <c r="R750" i="4"/>
  <c r="S750" i="4"/>
  <c r="D751" i="4"/>
  <c r="E751" i="4"/>
  <c r="F751" i="4"/>
  <c r="G751" i="4"/>
  <c r="H751" i="4"/>
  <c r="I751" i="4"/>
  <c r="J751" i="4"/>
  <c r="K751" i="4"/>
  <c r="L751" i="4"/>
  <c r="M751" i="4"/>
  <c r="N751" i="4"/>
  <c r="O751" i="4"/>
  <c r="P751" i="4"/>
  <c r="Q751" i="4"/>
  <c r="R751" i="4"/>
  <c r="S751" i="4"/>
  <c r="D752" i="4"/>
  <c r="E752" i="4"/>
  <c r="F752" i="4"/>
  <c r="G752" i="4"/>
  <c r="H752" i="4"/>
  <c r="I752" i="4"/>
  <c r="J752" i="4"/>
  <c r="K752" i="4"/>
  <c r="L752" i="4"/>
  <c r="M752" i="4"/>
  <c r="N752" i="4"/>
  <c r="O752" i="4"/>
  <c r="P752" i="4"/>
  <c r="Q752" i="4"/>
  <c r="R752" i="4"/>
  <c r="S752" i="4"/>
  <c r="D753" i="4"/>
  <c r="E753" i="4"/>
  <c r="F753" i="4"/>
  <c r="G753" i="4"/>
  <c r="H753" i="4"/>
  <c r="I753" i="4"/>
  <c r="J753" i="4"/>
  <c r="K753" i="4"/>
  <c r="L753" i="4"/>
  <c r="M753" i="4"/>
  <c r="N753" i="4"/>
  <c r="O753" i="4"/>
  <c r="P753" i="4"/>
  <c r="Q753" i="4"/>
  <c r="R753" i="4"/>
  <c r="S753" i="4"/>
  <c r="D754" i="4"/>
  <c r="E754" i="4"/>
  <c r="F754" i="4"/>
  <c r="G754" i="4"/>
  <c r="H754" i="4"/>
  <c r="I754" i="4"/>
  <c r="J754" i="4"/>
  <c r="K754" i="4"/>
  <c r="L754" i="4"/>
  <c r="M754" i="4"/>
  <c r="N754" i="4"/>
  <c r="O754" i="4"/>
  <c r="P754" i="4"/>
  <c r="Q754" i="4"/>
  <c r="R754" i="4"/>
  <c r="S754" i="4"/>
  <c r="D755" i="4"/>
  <c r="E755" i="4"/>
  <c r="F755" i="4"/>
  <c r="G755" i="4"/>
  <c r="H755" i="4"/>
  <c r="I755" i="4"/>
  <c r="J755" i="4"/>
  <c r="K755" i="4"/>
  <c r="L755" i="4"/>
  <c r="M755" i="4"/>
  <c r="N755" i="4"/>
  <c r="O755" i="4"/>
  <c r="P755" i="4"/>
  <c r="Q755" i="4"/>
  <c r="R755" i="4"/>
  <c r="S755" i="4"/>
  <c r="D756" i="4"/>
  <c r="E756" i="4"/>
  <c r="F756" i="4"/>
  <c r="G756" i="4"/>
  <c r="H756" i="4"/>
  <c r="I756" i="4"/>
  <c r="J756" i="4"/>
  <c r="K756" i="4"/>
  <c r="L756" i="4"/>
  <c r="M756" i="4"/>
  <c r="N756" i="4"/>
  <c r="O756" i="4"/>
  <c r="P756" i="4"/>
  <c r="Q756" i="4"/>
  <c r="R756" i="4"/>
  <c r="S756" i="4"/>
  <c r="D757" i="4"/>
  <c r="E757" i="4"/>
  <c r="F757" i="4"/>
  <c r="G757" i="4"/>
  <c r="H757" i="4"/>
  <c r="I757" i="4"/>
  <c r="J757" i="4"/>
  <c r="K757" i="4"/>
  <c r="L757" i="4"/>
  <c r="M757" i="4"/>
  <c r="N757" i="4"/>
  <c r="O757" i="4"/>
  <c r="P757" i="4"/>
  <c r="Q757" i="4"/>
  <c r="R757" i="4"/>
  <c r="S757" i="4"/>
  <c r="D758" i="4"/>
  <c r="E758" i="4"/>
  <c r="F758" i="4"/>
  <c r="G758" i="4"/>
  <c r="H758" i="4"/>
  <c r="I758" i="4"/>
  <c r="J758" i="4"/>
  <c r="K758" i="4"/>
  <c r="L758" i="4"/>
  <c r="M758" i="4"/>
  <c r="N758" i="4"/>
  <c r="O758" i="4"/>
  <c r="P758" i="4"/>
  <c r="Q758" i="4"/>
  <c r="R758" i="4"/>
  <c r="S758" i="4"/>
  <c r="D759" i="4"/>
  <c r="E759" i="4"/>
  <c r="F759" i="4"/>
  <c r="G759" i="4"/>
  <c r="H759" i="4"/>
  <c r="I759" i="4"/>
  <c r="J759" i="4"/>
  <c r="K759" i="4"/>
  <c r="L759" i="4"/>
  <c r="M759" i="4"/>
  <c r="N759" i="4"/>
  <c r="O759" i="4"/>
  <c r="P759" i="4"/>
  <c r="Q759" i="4"/>
  <c r="R759" i="4"/>
  <c r="S759" i="4"/>
  <c r="D760" i="4"/>
  <c r="E760" i="4"/>
  <c r="F760" i="4"/>
  <c r="G760" i="4"/>
  <c r="H760" i="4"/>
  <c r="I760" i="4"/>
  <c r="J760" i="4"/>
  <c r="K760" i="4"/>
  <c r="L760" i="4"/>
  <c r="M760" i="4"/>
  <c r="N760" i="4"/>
  <c r="O760" i="4"/>
  <c r="P760" i="4"/>
  <c r="Q760" i="4"/>
  <c r="R760" i="4"/>
  <c r="S760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48" i="4"/>
  <c r="D734" i="4"/>
  <c r="E734" i="4"/>
  <c r="F734" i="4"/>
  <c r="G734" i="4"/>
  <c r="H734" i="4"/>
  <c r="I734" i="4"/>
  <c r="J734" i="4"/>
  <c r="K734" i="4"/>
  <c r="L734" i="4"/>
  <c r="M734" i="4"/>
  <c r="N734" i="4"/>
  <c r="O734" i="4"/>
  <c r="P734" i="4"/>
  <c r="Q734" i="4"/>
  <c r="R734" i="4"/>
  <c r="S734" i="4"/>
  <c r="D735" i="4"/>
  <c r="E735" i="4"/>
  <c r="F735" i="4"/>
  <c r="G735" i="4"/>
  <c r="H735" i="4"/>
  <c r="I735" i="4"/>
  <c r="J735" i="4"/>
  <c r="K735" i="4"/>
  <c r="L735" i="4"/>
  <c r="M735" i="4"/>
  <c r="N735" i="4"/>
  <c r="O735" i="4"/>
  <c r="P735" i="4"/>
  <c r="Q735" i="4"/>
  <c r="R735" i="4"/>
  <c r="S735" i="4"/>
  <c r="D736" i="4"/>
  <c r="E736" i="4"/>
  <c r="F736" i="4"/>
  <c r="G736" i="4"/>
  <c r="H736" i="4"/>
  <c r="I736" i="4"/>
  <c r="J736" i="4"/>
  <c r="K736" i="4"/>
  <c r="L736" i="4"/>
  <c r="M736" i="4"/>
  <c r="N736" i="4"/>
  <c r="O736" i="4"/>
  <c r="P736" i="4"/>
  <c r="Q736" i="4"/>
  <c r="R736" i="4"/>
  <c r="S736" i="4"/>
  <c r="D737" i="4"/>
  <c r="E737" i="4"/>
  <c r="F737" i="4"/>
  <c r="G737" i="4"/>
  <c r="H737" i="4"/>
  <c r="I737" i="4"/>
  <c r="J737" i="4"/>
  <c r="K737" i="4"/>
  <c r="L737" i="4"/>
  <c r="M737" i="4"/>
  <c r="N737" i="4"/>
  <c r="O737" i="4"/>
  <c r="P737" i="4"/>
  <c r="Q737" i="4"/>
  <c r="R737" i="4"/>
  <c r="S737" i="4"/>
  <c r="D738" i="4"/>
  <c r="E738" i="4"/>
  <c r="F738" i="4"/>
  <c r="G738" i="4"/>
  <c r="H738" i="4"/>
  <c r="I738" i="4"/>
  <c r="J738" i="4"/>
  <c r="K738" i="4"/>
  <c r="L738" i="4"/>
  <c r="M738" i="4"/>
  <c r="N738" i="4"/>
  <c r="O738" i="4"/>
  <c r="P738" i="4"/>
  <c r="Q738" i="4"/>
  <c r="R738" i="4"/>
  <c r="S738" i="4"/>
  <c r="D739" i="4"/>
  <c r="E739" i="4"/>
  <c r="F739" i="4"/>
  <c r="G739" i="4"/>
  <c r="H739" i="4"/>
  <c r="I739" i="4"/>
  <c r="J739" i="4"/>
  <c r="K739" i="4"/>
  <c r="L739" i="4"/>
  <c r="M739" i="4"/>
  <c r="N739" i="4"/>
  <c r="O739" i="4"/>
  <c r="P739" i="4"/>
  <c r="Q739" i="4"/>
  <c r="R739" i="4"/>
  <c r="S739" i="4"/>
  <c r="D740" i="4"/>
  <c r="E740" i="4"/>
  <c r="F740" i="4"/>
  <c r="G740" i="4"/>
  <c r="H740" i="4"/>
  <c r="I740" i="4"/>
  <c r="J740" i="4"/>
  <c r="K740" i="4"/>
  <c r="L740" i="4"/>
  <c r="M740" i="4"/>
  <c r="N740" i="4"/>
  <c r="O740" i="4"/>
  <c r="P740" i="4"/>
  <c r="Q740" i="4"/>
  <c r="R740" i="4"/>
  <c r="S740" i="4"/>
  <c r="D741" i="4"/>
  <c r="E741" i="4"/>
  <c r="F741" i="4"/>
  <c r="G741" i="4"/>
  <c r="H741" i="4"/>
  <c r="I741" i="4"/>
  <c r="J741" i="4"/>
  <c r="K741" i="4"/>
  <c r="L741" i="4"/>
  <c r="M741" i="4"/>
  <c r="N741" i="4"/>
  <c r="O741" i="4"/>
  <c r="P741" i="4"/>
  <c r="Q741" i="4"/>
  <c r="R741" i="4"/>
  <c r="S741" i="4"/>
  <c r="D742" i="4"/>
  <c r="E742" i="4"/>
  <c r="F742" i="4"/>
  <c r="G742" i="4"/>
  <c r="H742" i="4"/>
  <c r="I742" i="4"/>
  <c r="J742" i="4"/>
  <c r="K742" i="4"/>
  <c r="L742" i="4"/>
  <c r="M742" i="4"/>
  <c r="N742" i="4"/>
  <c r="O742" i="4"/>
  <c r="P742" i="4"/>
  <c r="Q742" i="4"/>
  <c r="R742" i="4"/>
  <c r="S742" i="4"/>
  <c r="D743" i="4"/>
  <c r="E743" i="4"/>
  <c r="F743" i="4"/>
  <c r="G743" i="4"/>
  <c r="H743" i="4"/>
  <c r="I743" i="4"/>
  <c r="J743" i="4"/>
  <c r="K743" i="4"/>
  <c r="L743" i="4"/>
  <c r="M743" i="4"/>
  <c r="N743" i="4"/>
  <c r="O743" i="4"/>
  <c r="P743" i="4"/>
  <c r="Q743" i="4"/>
  <c r="R743" i="4"/>
  <c r="S743" i="4"/>
  <c r="D744" i="4"/>
  <c r="E744" i="4"/>
  <c r="F744" i="4"/>
  <c r="G744" i="4"/>
  <c r="H744" i="4"/>
  <c r="I744" i="4"/>
  <c r="J744" i="4"/>
  <c r="K744" i="4"/>
  <c r="L744" i="4"/>
  <c r="M744" i="4"/>
  <c r="N744" i="4"/>
  <c r="O744" i="4"/>
  <c r="P744" i="4"/>
  <c r="Q744" i="4"/>
  <c r="R744" i="4"/>
  <c r="S744" i="4"/>
  <c r="D745" i="4"/>
  <c r="E745" i="4"/>
  <c r="F745" i="4"/>
  <c r="G745" i="4"/>
  <c r="H745" i="4"/>
  <c r="I745" i="4"/>
  <c r="J745" i="4"/>
  <c r="K745" i="4"/>
  <c r="L745" i="4"/>
  <c r="M745" i="4"/>
  <c r="N745" i="4"/>
  <c r="O745" i="4"/>
  <c r="P745" i="4"/>
  <c r="Q745" i="4"/>
  <c r="R745" i="4"/>
  <c r="S745" i="4"/>
  <c r="D746" i="4"/>
  <c r="E746" i="4"/>
  <c r="F746" i="4"/>
  <c r="G746" i="4"/>
  <c r="H746" i="4"/>
  <c r="I746" i="4"/>
  <c r="J746" i="4"/>
  <c r="K746" i="4"/>
  <c r="L746" i="4"/>
  <c r="M746" i="4"/>
  <c r="N746" i="4"/>
  <c r="O746" i="4"/>
  <c r="P746" i="4"/>
  <c r="Q746" i="4"/>
  <c r="R746" i="4"/>
  <c r="S746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34" i="4"/>
  <c r="D720" i="4"/>
  <c r="E720" i="4"/>
  <c r="F720" i="4"/>
  <c r="G720" i="4"/>
  <c r="H720" i="4"/>
  <c r="I720" i="4"/>
  <c r="J720" i="4"/>
  <c r="K720" i="4"/>
  <c r="L720" i="4"/>
  <c r="M720" i="4"/>
  <c r="N720" i="4"/>
  <c r="O720" i="4"/>
  <c r="P720" i="4"/>
  <c r="Q720" i="4"/>
  <c r="R720" i="4"/>
  <c r="S720" i="4"/>
  <c r="D721" i="4"/>
  <c r="E721" i="4"/>
  <c r="F721" i="4"/>
  <c r="G721" i="4"/>
  <c r="H721" i="4"/>
  <c r="I721" i="4"/>
  <c r="J721" i="4"/>
  <c r="K721" i="4"/>
  <c r="L721" i="4"/>
  <c r="M721" i="4"/>
  <c r="N721" i="4"/>
  <c r="O721" i="4"/>
  <c r="P721" i="4"/>
  <c r="Q721" i="4"/>
  <c r="R721" i="4"/>
  <c r="S721" i="4"/>
  <c r="D722" i="4"/>
  <c r="E722" i="4"/>
  <c r="F722" i="4"/>
  <c r="G722" i="4"/>
  <c r="H722" i="4"/>
  <c r="I722" i="4"/>
  <c r="J722" i="4"/>
  <c r="K722" i="4"/>
  <c r="L722" i="4"/>
  <c r="M722" i="4"/>
  <c r="N722" i="4"/>
  <c r="O722" i="4"/>
  <c r="P722" i="4"/>
  <c r="Q722" i="4"/>
  <c r="R722" i="4"/>
  <c r="S722" i="4"/>
  <c r="D723" i="4"/>
  <c r="E723" i="4"/>
  <c r="F723" i="4"/>
  <c r="G723" i="4"/>
  <c r="H723" i="4"/>
  <c r="I723" i="4"/>
  <c r="J723" i="4"/>
  <c r="K723" i="4"/>
  <c r="L723" i="4"/>
  <c r="M723" i="4"/>
  <c r="N723" i="4"/>
  <c r="O723" i="4"/>
  <c r="P723" i="4"/>
  <c r="Q723" i="4"/>
  <c r="R723" i="4"/>
  <c r="S723" i="4"/>
  <c r="D724" i="4"/>
  <c r="E724" i="4"/>
  <c r="F724" i="4"/>
  <c r="G724" i="4"/>
  <c r="H724" i="4"/>
  <c r="I724" i="4"/>
  <c r="J724" i="4"/>
  <c r="K724" i="4"/>
  <c r="L724" i="4"/>
  <c r="M724" i="4"/>
  <c r="N724" i="4"/>
  <c r="O724" i="4"/>
  <c r="P724" i="4"/>
  <c r="Q724" i="4"/>
  <c r="R724" i="4"/>
  <c r="S724" i="4"/>
  <c r="D725" i="4"/>
  <c r="E725" i="4"/>
  <c r="F725" i="4"/>
  <c r="G725" i="4"/>
  <c r="H725" i="4"/>
  <c r="I725" i="4"/>
  <c r="J725" i="4"/>
  <c r="K725" i="4"/>
  <c r="L725" i="4"/>
  <c r="M725" i="4"/>
  <c r="N725" i="4"/>
  <c r="O725" i="4"/>
  <c r="P725" i="4"/>
  <c r="Q725" i="4"/>
  <c r="R725" i="4"/>
  <c r="S725" i="4"/>
  <c r="D726" i="4"/>
  <c r="E726" i="4"/>
  <c r="F726" i="4"/>
  <c r="G726" i="4"/>
  <c r="H726" i="4"/>
  <c r="I726" i="4"/>
  <c r="J726" i="4"/>
  <c r="K726" i="4"/>
  <c r="L726" i="4"/>
  <c r="M726" i="4"/>
  <c r="N726" i="4"/>
  <c r="O726" i="4"/>
  <c r="P726" i="4"/>
  <c r="Q726" i="4"/>
  <c r="R726" i="4"/>
  <c r="S726" i="4"/>
  <c r="D727" i="4"/>
  <c r="E727" i="4"/>
  <c r="F727" i="4"/>
  <c r="G727" i="4"/>
  <c r="H727" i="4"/>
  <c r="I727" i="4"/>
  <c r="J727" i="4"/>
  <c r="K727" i="4"/>
  <c r="L727" i="4"/>
  <c r="M727" i="4"/>
  <c r="N727" i="4"/>
  <c r="O727" i="4"/>
  <c r="P727" i="4"/>
  <c r="Q727" i="4"/>
  <c r="R727" i="4"/>
  <c r="S727" i="4"/>
  <c r="D728" i="4"/>
  <c r="E728" i="4"/>
  <c r="F728" i="4"/>
  <c r="G728" i="4"/>
  <c r="H728" i="4"/>
  <c r="I728" i="4"/>
  <c r="J728" i="4"/>
  <c r="K728" i="4"/>
  <c r="L728" i="4"/>
  <c r="M728" i="4"/>
  <c r="N728" i="4"/>
  <c r="O728" i="4"/>
  <c r="P728" i="4"/>
  <c r="Q728" i="4"/>
  <c r="R728" i="4"/>
  <c r="S728" i="4"/>
  <c r="D729" i="4"/>
  <c r="E729" i="4"/>
  <c r="F729" i="4"/>
  <c r="G729" i="4"/>
  <c r="H729" i="4"/>
  <c r="I729" i="4"/>
  <c r="J729" i="4"/>
  <c r="K729" i="4"/>
  <c r="L729" i="4"/>
  <c r="M729" i="4"/>
  <c r="N729" i="4"/>
  <c r="O729" i="4"/>
  <c r="P729" i="4"/>
  <c r="Q729" i="4"/>
  <c r="R729" i="4"/>
  <c r="S729" i="4"/>
  <c r="D730" i="4"/>
  <c r="E730" i="4"/>
  <c r="F730" i="4"/>
  <c r="G730" i="4"/>
  <c r="H730" i="4"/>
  <c r="I730" i="4"/>
  <c r="J730" i="4"/>
  <c r="K730" i="4"/>
  <c r="L730" i="4"/>
  <c r="M730" i="4"/>
  <c r="N730" i="4"/>
  <c r="O730" i="4"/>
  <c r="P730" i="4"/>
  <c r="Q730" i="4"/>
  <c r="R730" i="4"/>
  <c r="S730" i="4"/>
  <c r="D731" i="4"/>
  <c r="E731" i="4"/>
  <c r="F731" i="4"/>
  <c r="G731" i="4"/>
  <c r="H731" i="4"/>
  <c r="I731" i="4"/>
  <c r="J731" i="4"/>
  <c r="K731" i="4"/>
  <c r="L731" i="4"/>
  <c r="M731" i="4"/>
  <c r="N731" i="4"/>
  <c r="O731" i="4"/>
  <c r="P731" i="4"/>
  <c r="Q731" i="4"/>
  <c r="R731" i="4"/>
  <c r="S731" i="4"/>
  <c r="D732" i="4"/>
  <c r="E732" i="4"/>
  <c r="F732" i="4"/>
  <c r="G732" i="4"/>
  <c r="H732" i="4"/>
  <c r="I732" i="4"/>
  <c r="J732" i="4"/>
  <c r="K732" i="4"/>
  <c r="L732" i="4"/>
  <c r="M732" i="4"/>
  <c r="N732" i="4"/>
  <c r="O732" i="4"/>
  <c r="P732" i="4"/>
  <c r="Q732" i="4"/>
  <c r="R732" i="4"/>
  <c r="S732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20" i="4"/>
  <c r="C707" i="4"/>
  <c r="D707" i="4"/>
  <c r="E707" i="4"/>
  <c r="F707" i="4"/>
  <c r="G707" i="4"/>
  <c r="H707" i="4"/>
  <c r="I707" i="4"/>
  <c r="J707" i="4"/>
  <c r="C708" i="4"/>
  <c r="D708" i="4"/>
  <c r="E708" i="4"/>
  <c r="F708" i="4"/>
  <c r="G708" i="4"/>
  <c r="H708" i="4"/>
  <c r="I708" i="4"/>
  <c r="J708" i="4"/>
  <c r="C709" i="4"/>
  <c r="D709" i="4"/>
  <c r="E709" i="4"/>
  <c r="F709" i="4"/>
  <c r="G709" i="4"/>
  <c r="H709" i="4"/>
  <c r="I709" i="4"/>
  <c r="J709" i="4"/>
  <c r="C710" i="4"/>
  <c r="D710" i="4"/>
  <c r="E710" i="4"/>
  <c r="F710" i="4"/>
  <c r="G710" i="4"/>
  <c r="H710" i="4"/>
  <c r="I710" i="4"/>
  <c r="J710" i="4"/>
  <c r="C711" i="4"/>
  <c r="D711" i="4"/>
  <c r="E711" i="4"/>
  <c r="F711" i="4"/>
  <c r="G711" i="4"/>
  <c r="H711" i="4"/>
  <c r="I711" i="4"/>
  <c r="J711" i="4"/>
  <c r="C712" i="4"/>
  <c r="D712" i="4"/>
  <c r="E712" i="4"/>
  <c r="F712" i="4"/>
  <c r="G712" i="4"/>
  <c r="H712" i="4"/>
  <c r="I712" i="4"/>
  <c r="J712" i="4"/>
  <c r="C713" i="4"/>
  <c r="D713" i="4"/>
  <c r="E713" i="4"/>
  <c r="F713" i="4"/>
  <c r="G713" i="4"/>
  <c r="H713" i="4"/>
  <c r="I713" i="4"/>
  <c r="J713" i="4"/>
  <c r="C714" i="4"/>
  <c r="D714" i="4"/>
  <c r="E714" i="4"/>
  <c r="F714" i="4"/>
  <c r="G714" i="4"/>
  <c r="H714" i="4"/>
  <c r="I714" i="4"/>
  <c r="J714" i="4"/>
  <c r="C715" i="4"/>
  <c r="D715" i="4"/>
  <c r="E715" i="4"/>
  <c r="F715" i="4"/>
  <c r="G715" i="4"/>
  <c r="H715" i="4"/>
  <c r="I715" i="4"/>
  <c r="J715" i="4"/>
  <c r="C716" i="4"/>
  <c r="D716" i="4"/>
  <c r="E716" i="4"/>
  <c r="F716" i="4"/>
  <c r="G716" i="4"/>
  <c r="H716" i="4"/>
  <c r="I716" i="4"/>
  <c r="J716" i="4"/>
  <c r="C717" i="4"/>
  <c r="D717" i="4"/>
  <c r="E717" i="4"/>
  <c r="F717" i="4"/>
  <c r="G717" i="4"/>
  <c r="H717" i="4"/>
  <c r="I717" i="4"/>
  <c r="J717" i="4"/>
  <c r="C718" i="4"/>
  <c r="D718" i="4"/>
  <c r="E718" i="4"/>
  <c r="F718" i="4"/>
  <c r="G718" i="4"/>
  <c r="H718" i="4"/>
  <c r="I718" i="4"/>
  <c r="J718" i="4"/>
  <c r="C706" i="4"/>
  <c r="D706" i="4"/>
  <c r="E706" i="4"/>
  <c r="F706" i="4"/>
  <c r="G706" i="4"/>
  <c r="H706" i="4"/>
  <c r="I706" i="4"/>
  <c r="J706" i="4"/>
  <c r="L706" i="4"/>
  <c r="M706" i="4"/>
  <c r="N706" i="4"/>
  <c r="O706" i="4"/>
  <c r="P706" i="4"/>
  <c r="Q706" i="4"/>
  <c r="R706" i="4"/>
  <c r="S706" i="4"/>
  <c r="L707" i="4"/>
  <c r="M707" i="4"/>
  <c r="N707" i="4"/>
  <c r="O707" i="4"/>
  <c r="P707" i="4"/>
  <c r="Q707" i="4"/>
  <c r="R707" i="4"/>
  <c r="S707" i="4"/>
  <c r="L708" i="4"/>
  <c r="M708" i="4"/>
  <c r="N708" i="4"/>
  <c r="O708" i="4"/>
  <c r="P708" i="4"/>
  <c r="Q708" i="4"/>
  <c r="R708" i="4"/>
  <c r="S708" i="4"/>
  <c r="L709" i="4"/>
  <c r="M709" i="4"/>
  <c r="N709" i="4"/>
  <c r="O709" i="4"/>
  <c r="P709" i="4"/>
  <c r="Q709" i="4"/>
  <c r="R709" i="4"/>
  <c r="S709" i="4"/>
  <c r="L710" i="4"/>
  <c r="M710" i="4"/>
  <c r="N710" i="4"/>
  <c r="O710" i="4"/>
  <c r="P710" i="4"/>
  <c r="Q710" i="4"/>
  <c r="R710" i="4"/>
  <c r="S710" i="4"/>
  <c r="L711" i="4"/>
  <c r="M711" i="4"/>
  <c r="N711" i="4"/>
  <c r="O711" i="4"/>
  <c r="P711" i="4"/>
  <c r="Q711" i="4"/>
  <c r="R711" i="4"/>
  <c r="S711" i="4"/>
  <c r="L712" i="4"/>
  <c r="M712" i="4"/>
  <c r="N712" i="4"/>
  <c r="O712" i="4"/>
  <c r="P712" i="4"/>
  <c r="Q712" i="4"/>
  <c r="R712" i="4"/>
  <c r="S712" i="4"/>
  <c r="L713" i="4"/>
  <c r="M713" i="4"/>
  <c r="N713" i="4"/>
  <c r="O713" i="4"/>
  <c r="P713" i="4"/>
  <c r="Q713" i="4"/>
  <c r="R713" i="4"/>
  <c r="S713" i="4"/>
  <c r="L714" i="4"/>
  <c r="M714" i="4"/>
  <c r="N714" i="4"/>
  <c r="O714" i="4"/>
  <c r="P714" i="4"/>
  <c r="Q714" i="4"/>
  <c r="R714" i="4"/>
  <c r="S714" i="4"/>
  <c r="L715" i="4"/>
  <c r="M715" i="4"/>
  <c r="N715" i="4"/>
  <c r="O715" i="4"/>
  <c r="P715" i="4"/>
  <c r="Q715" i="4"/>
  <c r="R715" i="4"/>
  <c r="S715" i="4"/>
  <c r="L716" i="4"/>
  <c r="M716" i="4"/>
  <c r="N716" i="4"/>
  <c r="O716" i="4"/>
  <c r="P716" i="4"/>
  <c r="Q716" i="4"/>
  <c r="R716" i="4"/>
  <c r="S716" i="4"/>
  <c r="L717" i="4"/>
  <c r="M717" i="4"/>
  <c r="N717" i="4"/>
  <c r="O717" i="4"/>
  <c r="P717" i="4"/>
  <c r="Q717" i="4"/>
  <c r="R717" i="4"/>
  <c r="S717" i="4"/>
  <c r="L718" i="4"/>
  <c r="M718" i="4"/>
  <c r="N718" i="4"/>
  <c r="O718" i="4"/>
  <c r="P718" i="4"/>
  <c r="Q718" i="4"/>
  <c r="R718" i="4"/>
  <c r="S718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06" i="4"/>
  <c r="S693" i="4"/>
  <c r="S694" i="4"/>
  <c r="S695" i="4"/>
  <c r="S696" i="4"/>
  <c r="S697" i="4"/>
  <c r="S698" i="4"/>
  <c r="S699" i="4"/>
  <c r="S700" i="4"/>
  <c r="S701" i="4"/>
  <c r="S702" i="4"/>
  <c r="S703" i="4"/>
  <c r="S704" i="4"/>
  <c r="R693" i="4"/>
  <c r="R694" i="4"/>
  <c r="R695" i="4"/>
  <c r="R696" i="4"/>
  <c r="R697" i="4"/>
  <c r="R698" i="4"/>
  <c r="R699" i="4"/>
  <c r="R700" i="4"/>
  <c r="R701" i="4"/>
  <c r="R702" i="4"/>
  <c r="R703" i="4"/>
  <c r="R704" i="4"/>
  <c r="Q693" i="4"/>
  <c r="Q694" i="4"/>
  <c r="Q695" i="4"/>
  <c r="Q696" i="4"/>
  <c r="Q697" i="4"/>
  <c r="Q698" i="4"/>
  <c r="Q699" i="4"/>
  <c r="Q700" i="4"/>
  <c r="Q701" i="4"/>
  <c r="Q702" i="4"/>
  <c r="Q703" i="4"/>
  <c r="Q704" i="4"/>
  <c r="P693" i="4"/>
  <c r="P694" i="4"/>
  <c r="P695" i="4"/>
  <c r="P696" i="4"/>
  <c r="P697" i="4"/>
  <c r="P698" i="4"/>
  <c r="P699" i="4"/>
  <c r="P700" i="4"/>
  <c r="P701" i="4"/>
  <c r="P702" i="4"/>
  <c r="P703" i="4"/>
  <c r="P704" i="4"/>
  <c r="O693" i="4"/>
  <c r="O694" i="4"/>
  <c r="O695" i="4"/>
  <c r="O696" i="4"/>
  <c r="O697" i="4"/>
  <c r="O698" i="4"/>
  <c r="O699" i="4"/>
  <c r="O700" i="4"/>
  <c r="O701" i="4"/>
  <c r="O702" i="4"/>
  <c r="O703" i="4"/>
  <c r="O704" i="4"/>
  <c r="N693" i="4"/>
  <c r="N694" i="4"/>
  <c r="N695" i="4"/>
  <c r="N696" i="4"/>
  <c r="N697" i="4"/>
  <c r="N698" i="4"/>
  <c r="N699" i="4"/>
  <c r="N700" i="4"/>
  <c r="N701" i="4"/>
  <c r="N702" i="4"/>
  <c r="N703" i="4"/>
  <c r="N704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L693" i="4"/>
  <c r="L694" i="4"/>
  <c r="L695" i="4"/>
  <c r="L696" i="4"/>
  <c r="L697" i="4"/>
  <c r="L698" i="4"/>
  <c r="L699" i="4"/>
  <c r="L700" i="4"/>
  <c r="L701" i="4"/>
  <c r="L702" i="4"/>
  <c r="L703" i="4"/>
  <c r="L704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I693" i="4"/>
  <c r="I694" i="4"/>
  <c r="I695" i="4"/>
  <c r="I696" i="4"/>
  <c r="I697" i="4"/>
  <c r="I698" i="4"/>
  <c r="I699" i="4"/>
  <c r="I700" i="4"/>
  <c r="I701" i="4"/>
  <c r="I702" i="4"/>
  <c r="I703" i="4"/>
  <c r="I704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Q692" i="4"/>
  <c r="R692" i="4"/>
  <c r="S692" i="4"/>
  <c r="D692" i="4"/>
  <c r="E692" i="4"/>
  <c r="F692" i="4"/>
  <c r="G692" i="4"/>
  <c r="H692" i="4"/>
  <c r="I692" i="4"/>
  <c r="J692" i="4"/>
  <c r="K692" i="4"/>
  <c r="L692" i="4"/>
  <c r="M692" i="4"/>
  <c r="N692" i="4"/>
  <c r="O692" i="4"/>
  <c r="P692" i="4"/>
  <c r="C704" i="4"/>
  <c r="C693" i="4"/>
  <c r="C694" i="4"/>
  <c r="C695" i="4"/>
  <c r="C696" i="4"/>
  <c r="C697" i="4"/>
  <c r="C698" i="4"/>
  <c r="C699" i="4"/>
  <c r="C700" i="4"/>
  <c r="C701" i="4"/>
  <c r="C702" i="4"/>
  <c r="C703" i="4"/>
  <c r="C692" i="4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C136" i="3"/>
  <c r="Q1138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C1138" i="1"/>
  <c r="S1137" i="1"/>
  <c r="S1136" i="1"/>
  <c r="S1135" i="1"/>
  <c r="R1121" i="1"/>
  <c r="Q1121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C1121" i="1"/>
  <c r="S1120" i="1"/>
  <c r="S1119" i="1"/>
  <c r="S1118" i="1"/>
  <c r="R1104" i="1"/>
  <c r="Q1104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C1104" i="1"/>
  <c r="S1103" i="1"/>
  <c r="S1102" i="1"/>
  <c r="S1101" i="1"/>
  <c r="R1087" i="1"/>
  <c r="Q1087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C1087" i="1"/>
  <c r="S1086" i="1"/>
  <c r="S1085" i="1"/>
  <c r="S1084" i="1"/>
  <c r="R1070" i="1"/>
  <c r="Q1070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C1070" i="1"/>
  <c r="S1069" i="1"/>
  <c r="S1068" i="1"/>
  <c r="R1053" i="1"/>
  <c r="Q1053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C1053" i="1"/>
  <c r="S1052" i="1"/>
  <c r="S1051" i="1"/>
  <c r="S1050" i="1"/>
  <c r="R1036" i="1"/>
  <c r="Q1036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C1036" i="1"/>
  <c r="S1035" i="1"/>
  <c r="S1034" i="1"/>
  <c r="S1033" i="1"/>
  <c r="R1019" i="1"/>
  <c r="Q1019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C1019" i="1"/>
  <c r="S1018" i="1"/>
  <c r="S1017" i="1"/>
  <c r="S1016" i="1"/>
  <c r="Q1002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C1002" i="1"/>
  <c r="S1001" i="1"/>
  <c r="S1000" i="1"/>
  <c r="S999" i="1"/>
  <c r="R1002" i="1"/>
  <c r="R985" i="1"/>
  <c r="R904" i="4" s="1"/>
  <c r="Q985" i="1"/>
  <c r="Q904" i="4" s="1"/>
  <c r="P985" i="1"/>
  <c r="P904" i="4" s="1"/>
  <c r="O985" i="1"/>
  <c r="O904" i="4" s="1"/>
  <c r="N985" i="1"/>
  <c r="N904" i="4" s="1"/>
  <c r="M985" i="1"/>
  <c r="M904" i="4" s="1"/>
  <c r="L985" i="1"/>
  <c r="L904" i="4" s="1"/>
  <c r="K985" i="1"/>
  <c r="K904" i="4" s="1"/>
  <c r="J985" i="1"/>
  <c r="J904" i="4" s="1"/>
  <c r="I985" i="1"/>
  <c r="I904" i="4" s="1"/>
  <c r="H985" i="1"/>
  <c r="H904" i="4" s="1"/>
  <c r="G985" i="1"/>
  <c r="G904" i="4" s="1"/>
  <c r="F985" i="1"/>
  <c r="F904" i="4" s="1"/>
  <c r="E985" i="1"/>
  <c r="E904" i="4" s="1"/>
  <c r="D985" i="1"/>
  <c r="D904" i="4" s="1"/>
  <c r="C985" i="1"/>
  <c r="C904" i="4" s="1"/>
  <c r="S984" i="1"/>
  <c r="S983" i="1"/>
  <c r="S982" i="1"/>
  <c r="R968" i="1"/>
  <c r="R890" i="4" s="1"/>
  <c r="Q968" i="1"/>
  <c r="Q890" i="4" s="1"/>
  <c r="P968" i="1"/>
  <c r="P890" i="4" s="1"/>
  <c r="O968" i="1"/>
  <c r="O890" i="4" s="1"/>
  <c r="N968" i="1"/>
  <c r="N890" i="4" s="1"/>
  <c r="M968" i="1"/>
  <c r="M890" i="4" s="1"/>
  <c r="L968" i="1"/>
  <c r="L890" i="4" s="1"/>
  <c r="K968" i="1"/>
  <c r="K890" i="4" s="1"/>
  <c r="J968" i="1"/>
  <c r="J890" i="4" s="1"/>
  <c r="I968" i="1"/>
  <c r="I890" i="4" s="1"/>
  <c r="H968" i="1"/>
  <c r="H890" i="4" s="1"/>
  <c r="G968" i="1"/>
  <c r="G890" i="4" s="1"/>
  <c r="F968" i="1"/>
  <c r="F890" i="4" s="1"/>
  <c r="E968" i="1"/>
  <c r="E890" i="4" s="1"/>
  <c r="D968" i="1"/>
  <c r="D890" i="4" s="1"/>
  <c r="C968" i="1"/>
  <c r="C890" i="4" s="1"/>
  <c r="S967" i="1"/>
  <c r="S966" i="1"/>
  <c r="S965" i="1"/>
  <c r="R951" i="1"/>
  <c r="R876" i="4" s="1"/>
  <c r="Q951" i="1"/>
  <c r="Q876" i="4" s="1"/>
  <c r="P951" i="1"/>
  <c r="P876" i="4" s="1"/>
  <c r="O951" i="1"/>
  <c r="O876" i="4" s="1"/>
  <c r="N951" i="1"/>
  <c r="N876" i="4" s="1"/>
  <c r="M951" i="1"/>
  <c r="M876" i="4" s="1"/>
  <c r="L951" i="1"/>
  <c r="L876" i="4" s="1"/>
  <c r="K951" i="1"/>
  <c r="K876" i="4" s="1"/>
  <c r="J951" i="1"/>
  <c r="J876" i="4" s="1"/>
  <c r="I951" i="1"/>
  <c r="I876" i="4" s="1"/>
  <c r="H951" i="1"/>
  <c r="H876" i="4" s="1"/>
  <c r="G951" i="1"/>
  <c r="G876" i="4" s="1"/>
  <c r="F951" i="1"/>
  <c r="F876" i="4" s="1"/>
  <c r="E951" i="1"/>
  <c r="E876" i="4" s="1"/>
  <c r="D951" i="1"/>
  <c r="D876" i="4" s="1"/>
  <c r="C951" i="1"/>
  <c r="C876" i="4" s="1"/>
  <c r="S950" i="1"/>
  <c r="S949" i="1"/>
  <c r="S948" i="1"/>
  <c r="S930" i="1"/>
  <c r="D931" i="1"/>
  <c r="E931" i="1"/>
  <c r="F931" i="1"/>
  <c r="G931" i="1"/>
  <c r="H931" i="1"/>
  <c r="I931" i="1"/>
  <c r="J931" i="1"/>
  <c r="K931" i="1"/>
  <c r="L931" i="1"/>
  <c r="M931" i="1"/>
  <c r="N931" i="1"/>
  <c r="O931" i="1"/>
  <c r="P931" i="1"/>
  <c r="Q931" i="1"/>
  <c r="C931" i="1"/>
  <c r="S929" i="1"/>
  <c r="S928" i="1"/>
  <c r="G859" i="4" l="1"/>
  <c r="K859" i="4"/>
  <c r="O859" i="4"/>
  <c r="D859" i="4"/>
  <c r="H859" i="4"/>
  <c r="L859" i="4"/>
  <c r="P859" i="4"/>
  <c r="C859" i="4"/>
  <c r="S1053" i="1"/>
  <c r="E859" i="4"/>
  <c r="I859" i="4"/>
  <c r="M859" i="4"/>
  <c r="Q859" i="4"/>
  <c r="S1104" i="1"/>
  <c r="F859" i="4"/>
  <c r="J859" i="4"/>
  <c r="N859" i="4"/>
  <c r="S1002" i="1"/>
  <c r="O135" i="3"/>
  <c r="S135" i="3"/>
  <c r="M135" i="3"/>
  <c r="N135" i="3"/>
  <c r="F135" i="3"/>
  <c r="H135" i="3"/>
  <c r="R135" i="3"/>
  <c r="E135" i="3"/>
  <c r="P135" i="3"/>
  <c r="J135" i="3"/>
  <c r="K135" i="3"/>
  <c r="Q135" i="3"/>
  <c r="L135" i="3"/>
  <c r="I135" i="3"/>
  <c r="G135" i="3"/>
  <c r="D135" i="3"/>
  <c r="C135" i="3"/>
  <c r="S1138" i="1"/>
  <c r="S1070" i="1"/>
  <c r="S951" i="1"/>
  <c r="S876" i="4" s="1"/>
  <c r="S1087" i="1"/>
  <c r="S1036" i="1"/>
  <c r="S1121" i="1"/>
  <c r="L1139" i="1"/>
  <c r="D1139" i="1"/>
  <c r="S1019" i="1"/>
  <c r="K1139" i="1"/>
  <c r="C1139" i="1"/>
  <c r="G1139" i="1"/>
  <c r="O1139" i="1"/>
  <c r="H1139" i="1"/>
  <c r="P1139" i="1"/>
  <c r="S985" i="1"/>
  <c r="S904" i="4" s="1"/>
  <c r="Q1139" i="1"/>
  <c r="I1139" i="1"/>
  <c r="S968" i="1"/>
  <c r="S890" i="4" s="1"/>
  <c r="J1139" i="1"/>
  <c r="E1139" i="1"/>
  <c r="M1139" i="1"/>
  <c r="F1139" i="1"/>
  <c r="N1139" i="1"/>
  <c r="R1139" i="1"/>
  <c r="S931" i="1"/>
  <c r="R931" i="1"/>
  <c r="R859" i="4" s="1"/>
  <c r="D914" i="1"/>
  <c r="D845" i="4" s="1"/>
  <c r="E914" i="1"/>
  <c r="E845" i="4" s="1"/>
  <c r="F914" i="1"/>
  <c r="F845" i="4" s="1"/>
  <c r="G914" i="1"/>
  <c r="G845" i="4" s="1"/>
  <c r="H914" i="1"/>
  <c r="H845" i="4" s="1"/>
  <c r="I914" i="1"/>
  <c r="I845" i="4" s="1"/>
  <c r="J914" i="1"/>
  <c r="J845" i="4" s="1"/>
  <c r="K914" i="1"/>
  <c r="K845" i="4" s="1"/>
  <c r="L914" i="1"/>
  <c r="L845" i="4" s="1"/>
  <c r="M914" i="1"/>
  <c r="M845" i="4" s="1"/>
  <c r="N914" i="1"/>
  <c r="N845" i="4" s="1"/>
  <c r="O914" i="1"/>
  <c r="O845" i="4" s="1"/>
  <c r="P914" i="1"/>
  <c r="P845" i="4" s="1"/>
  <c r="Q914" i="1"/>
  <c r="Q845" i="4" s="1"/>
  <c r="R914" i="1"/>
  <c r="R845" i="4" s="1"/>
  <c r="C914" i="1"/>
  <c r="C845" i="4" s="1"/>
  <c r="S913" i="1"/>
  <c r="S912" i="1"/>
  <c r="S911" i="1"/>
  <c r="I1031" i="4" l="1"/>
  <c r="K1031" i="4"/>
  <c r="H149" i="3"/>
  <c r="Q1031" i="4"/>
  <c r="R149" i="3"/>
  <c r="R1031" i="4"/>
  <c r="F149" i="3"/>
  <c r="F1031" i="4"/>
  <c r="P149" i="3"/>
  <c r="P1031" i="4"/>
  <c r="L149" i="3"/>
  <c r="L1031" i="4"/>
  <c r="M149" i="3"/>
  <c r="M1031" i="4"/>
  <c r="H1031" i="4"/>
  <c r="Q149" i="3"/>
  <c r="D149" i="3"/>
  <c r="D1031" i="4"/>
  <c r="E1031" i="4"/>
  <c r="O149" i="3"/>
  <c r="O1031" i="4"/>
  <c r="K149" i="3"/>
  <c r="I149" i="3"/>
  <c r="C1031" i="4"/>
  <c r="N149" i="3"/>
  <c r="N1031" i="4"/>
  <c r="J149" i="3"/>
  <c r="J1031" i="4"/>
  <c r="G149" i="3"/>
  <c r="G1031" i="4"/>
  <c r="C149" i="3"/>
  <c r="E149" i="3"/>
  <c r="S859" i="4"/>
  <c r="S1139" i="1"/>
  <c r="S914" i="1"/>
  <c r="S845" i="4" s="1"/>
  <c r="Q897" i="1"/>
  <c r="Q831" i="4" s="1"/>
  <c r="R897" i="1"/>
  <c r="R831" i="4" s="1"/>
  <c r="S896" i="1"/>
  <c r="S895" i="1"/>
  <c r="S894" i="1"/>
  <c r="S149" i="3" l="1"/>
  <c r="S1031" i="4"/>
  <c r="S897" i="1"/>
  <c r="S831" i="4" s="1"/>
  <c r="R880" i="1"/>
  <c r="R817" i="4" s="1"/>
  <c r="Q880" i="1"/>
  <c r="Q817" i="4" s="1"/>
  <c r="R863" i="1"/>
  <c r="R803" i="4" s="1"/>
  <c r="S879" i="1"/>
  <c r="S878" i="1"/>
  <c r="S877" i="1"/>
  <c r="S880" i="1" l="1"/>
  <c r="S817" i="4" s="1"/>
  <c r="J863" i="1"/>
  <c r="J803" i="4" s="1"/>
  <c r="K863" i="1"/>
  <c r="K803" i="4" s="1"/>
  <c r="L863" i="1"/>
  <c r="L803" i="4" s="1"/>
  <c r="M863" i="1"/>
  <c r="M803" i="4" s="1"/>
  <c r="N863" i="1"/>
  <c r="N803" i="4" s="1"/>
  <c r="O863" i="1"/>
  <c r="O803" i="4" s="1"/>
  <c r="P863" i="1"/>
  <c r="P803" i="4" s="1"/>
  <c r="Q863" i="1"/>
  <c r="Q803" i="4" s="1"/>
  <c r="I863" i="1"/>
  <c r="I803" i="4" s="1"/>
  <c r="S862" i="1"/>
  <c r="S861" i="1"/>
  <c r="S860" i="1"/>
  <c r="S863" i="1" l="1"/>
  <c r="S803" i="4" s="1"/>
  <c r="D846" i="1"/>
  <c r="D789" i="4" s="1"/>
  <c r="E846" i="1"/>
  <c r="E789" i="4" s="1"/>
  <c r="F846" i="1"/>
  <c r="F789" i="4" s="1"/>
  <c r="G846" i="1"/>
  <c r="G789" i="4" s="1"/>
  <c r="H846" i="1"/>
  <c r="H789" i="4" s="1"/>
  <c r="I846" i="1"/>
  <c r="I789" i="4" s="1"/>
  <c r="J846" i="1"/>
  <c r="J789" i="4" s="1"/>
  <c r="K846" i="1"/>
  <c r="K789" i="4" s="1"/>
  <c r="L846" i="1"/>
  <c r="L789" i="4" s="1"/>
  <c r="M846" i="1"/>
  <c r="M789" i="4" s="1"/>
  <c r="N846" i="1"/>
  <c r="N789" i="4" s="1"/>
  <c r="O846" i="1"/>
  <c r="O789" i="4" s="1"/>
  <c r="P846" i="1"/>
  <c r="P789" i="4" s="1"/>
  <c r="Q846" i="1"/>
  <c r="Q789" i="4" s="1"/>
  <c r="R846" i="1"/>
  <c r="R789" i="4" s="1"/>
  <c r="C846" i="1"/>
  <c r="C789" i="4" s="1"/>
  <c r="S845" i="1"/>
  <c r="S844" i="1"/>
  <c r="S843" i="1"/>
  <c r="S846" i="1" l="1"/>
  <c r="S789" i="4" s="1"/>
  <c r="C829" i="1"/>
  <c r="C775" i="4" s="1"/>
  <c r="D829" i="1"/>
  <c r="D775" i="4" s="1"/>
  <c r="E829" i="1"/>
  <c r="E775" i="4" s="1"/>
  <c r="F829" i="1"/>
  <c r="F775" i="4" s="1"/>
  <c r="G829" i="1"/>
  <c r="G775" i="4" s="1"/>
  <c r="H829" i="1"/>
  <c r="H775" i="4" s="1"/>
  <c r="I829" i="1"/>
  <c r="I775" i="4" s="1"/>
  <c r="J829" i="1"/>
  <c r="J775" i="4" s="1"/>
  <c r="L829" i="1"/>
  <c r="L775" i="4" s="1"/>
  <c r="M829" i="1"/>
  <c r="M775" i="4" s="1"/>
  <c r="N829" i="1"/>
  <c r="N775" i="4" s="1"/>
  <c r="O829" i="1"/>
  <c r="O775" i="4" s="1"/>
  <c r="P829" i="1"/>
  <c r="P775" i="4" s="1"/>
  <c r="Q829" i="1"/>
  <c r="Q775" i="4" s="1"/>
  <c r="R829" i="1"/>
  <c r="R775" i="4" s="1"/>
  <c r="K829" i="1"/>
  <c r="K775" i="4" s="1"/>
  <c r="S828" i="1"/>
  <c r="S827" i="1"/>
  <c r="S826" i="1"/>
  <c r="S829" i="1" l="1"/>
  <c r="S775" i="4" s="1"/>
  <c r="R792" i="1"/>
  <c r="R741" i="1" l="1"/>
  <c r="D812" i="1" l="1"/>
  <c r="D761" i="4" s="1"/>
  <c r="E812" i="1"/>
  <c r="E761" i="4" s="1"/>
  <c r="F812" i="1"/>
  <c r="F761" i="4" s="1"/>
  <c r="G812" i="1"/>
  <c r="G761" i="4" s="1"/>
  <c r="H812" i="1"/>
  <c r="H761" i="4" s="1"/>
  <c r="I812" i="1"/>
  <c r="I761" i="4" s="1"/>
  <c r="J812" i="1"/>
  <c r="J761" i="4" s="1"/>
  <c r="K812" i="1"/>
  <c r="K761" i="4" s="1"/>
  <c r="L812" i="1"/>
  <c r="L761" i="4" s="1"/>
  <c r="M812" i="1"/>
  <c r="M761" i="4" s="1"/>
  <c r="N812" i="1"/>
  <c r="N761" i="4" s="1"/>
  <c r="O812" i="1"/>
  <c r="O761" i="4" s="1"/>
  <c r="P812" i="1"/>
  <c r="P761" i="4" s="1"/>
  <c r="Q812" i="1"/>
  <c r="Q761" i="4" s="1"/>
  <c r="R812" i="1"/>
  <c r="R761" i="4" s="1"/>
  <c r="C812" i="1"/>
  <c r="C761" i="4" s="1"/>
  <c r="S811" i="1"/>
  <c r="S810" i="1"/>
  <c r="S809" i="1"/>
  <c r="D795" i="1"/>
  <c r="D747" i="4" s="1"/>
  <c r="E795" i="1"/>
  <c r="E747" i="4" s="1"/>
  <c r="F795" i="1"/>
  <c r="F747" i="4" s="1"/>
  <c r="G795" i="1"/>
  <c r="G747" i="4" s="1"/>
  <c r="H795" i="1"/>
  <c r="H747" i="4" s="1"/>
  <c r="I795" i="1"/>
  <c r="I747" i="4" s="1"/>
  <c r="J795" i="1"/>
  <c r="J747" i="4" s="1"/>
  <c r="K795" i="1"/>
  <c r="K747" i="4" s="1"/>
  <c r="L795" i="1"/>
  <c r="L747" i="4" s="1"/>
  <c r="M795" i="1"/>
  <c r="M747" i="4" s="1"/>
  <c r="N795" i="1"/>
  <c r="N747" i="4" s="1"/>
  <c r="O795" i="1"/>
  <c r="O747" i="4" s="1"/>
  <c r="P795" i="1"/>
  <c r="P747" i="4" s="1"/>
  <c r="Q795" i="1"/>
  <c r="Q747" i="4" s="1"/>
  <c r="R795" i="1"/>
  <c r="R747" i="4" s="1"/>
  <c r="C795" i="1"/>
  <c r="C747" i="4" s="1"/>
  <c r="S794" i="1"/>
  <c r="S793" i="1"/>
  <c r="S792" i="1"/>
  <c r="D778" i="1"/>
  <c r="D733" i="4" s="1"/>
  <c r="E778" i="1"/>
  <c r="E733" i="4" s="1"/>
  <c r="F778" i="1"/>
  <c r="F733" i="4" s="1"/>
  <c r="G778" i="1"/>
  <c r="G733" i="4" s="1"/>
  <c r="H778" i="1"/>
  <c r="H733" i="4" s="1"/>
  <c r="I778" i="1"/>
  <c r="I733" i="4" s="1"/>
  <c r="J778" i="1"/>
  <c r="J733" i="4" s="1"/>
  <c r="K778" i="1"/>
  <c r="K733" i="4" s="1"/>
  <c r="L778" i="1"/>
  <c r="L733" i="4" s="1"/>
  <c r="M778" i="1"/>
  <c r="M733" i="4" s="1"/>
  <c r="N778" i="1"/>
  <c r="N733" i="4" s="1"/>
  <c r="O778" i="1"/>
  <c r="O733" i="4" s="1"/>
  <c r="P778" i="1"/>
  <c r="P733" i="4" s="1"/>
  <c r="Q778" i="1"/>
  <c r="Q733" i="4" s="1"/>
  <c r="R778" i="1"/>
  <c r="R733" i="4" s="1"/>
  <c r="C778" i="1"/>
  <c r="C733" i="4" s="1"/>
  <c r="S777" i="1"/>
  <c r="S776" i="1"/>
  <c r="S775" i="1"/>
  <c r="D761" i="1"/>
  <c r="D719" i="4" s="1"/>
  <c r="E761" i="1"/>
  <c r="E719" i="4" s="1"/>
  <c r="F761" i="1"/>
  <c r="F719" i="4" s="1"/>
  <c r="G761" i="1"/>
  <c r="G719" i="4" s="1"/>
  <c r="H761" i="1"/>
  <c r="H719" i="4" s="1"/>
  <c r="I761" i="1"/>
  <c r="I719" i="4" s="1"/>
  <c r="J761" i="1"/>
  <c r="J719" i="4" s="1"/>
  <c r="K761" i="1"/>
  <c r="K719" i="4" s="1"/>
  <c r="L761" i="1"/>
  <c r="L719" i="4" s="1"/>
  <c r="M761" i="1"/>
  <c r="M719" i="4" s="1"/>
  <c r="N761" i="1"/>
  <c r="N719" i="4" s="1"/>
  <c r="O761" i="1"/>
  <c r="O719" i="4" s="1"/>
  <c r="P761" i="1"/>
  <c r="P719" i="4" s="1"/>
  <c r="Q761" i="1"/>
  <c r="Q719" i="4" s="1"/>
  <c r="R761" i="1"/>
  <c r="R719" i="4" s="1"/>
  <c r="C761" i="1"/>
  <c r="C719" i="4" s="1"/>
  <c r="S760" i="1"/>
  <c r="S759" i="1"/>
  <c r="S758" i="1"/>
  <c r="D744" i="1"/>
  <c r="D705" i="4" s="1"/>
  <c r="E744" i="1"/>
  <c r="E705" i="4" s="1"/>
  <c r="F744" i="1"/>
  <c r="F705" i="4" s="1"/>
  <c r="G744" i="1"/>
  <c r="G705" i="4" s="1"/>
  <c r="H744" i="1"/>
  <c r="H705" i="4" s="1"/>
  <c r="I744" i="1"/>
  <c r="I705" i="4" s="1"/>
  <c r="J744" i="1"/>
  <c r="J705" i="4" s="1"/>
  <c r="K744" i="1"/>
  <c r="K705" i="4" s="1"/>
  <c r="L744" i="1"/>
  <c r="L705" i="4" s="1"/>
  <c r="M744" i="1"/>
  <c r="M705" i="4" s="1"/>
  <c r="N744" i="1"/>
  <c r="N705" i="4" s="1"/>
  <c r="O744" i="1"/>
  <c r="O705" i="4" s="1"/>
  <c r="P744" i="1"/>
  <c r="P705" i="4" s="1"/>
  <c r="Q744" i="1"/>
  <c r="Q705" i="4" s="1"/>
  <c r="R744" i="1"/>
  <c r="R705" i="4" s="1"/>
  <c r="C744" i="1"/>
  <c r="C705" i="4" s="1"/>
  <c r="S743" i="1"/>
  <c r="S742" i="1"/>
  <c r="S741" i="1"/>
  <c r="D673" i="1"/>
  <c r="E673" i="1"/>
  <c r="F673" i="1"/>
  <c r="G673" i="1"/>
  <c r="H673" i="1"/>
  <c r="I673" i="1"/>
  <c r="J673" i="1"/>
  <c r="K673" i="1"/>
  <c r="L673" i="1"/>
  <c r="M673" i="1"/>
  <c r="N673" i="1"/>
  <c r="O673" i="1"/>
  <c r="P673" i="1"/>
  <c r="Q673" i="1"/>
  <c r="R673" i="1"/>
  <c r="C673" i="1"/>
  <c r="D656" i="1"/>
  <c r="E656" i="1"/>
  <c r="F656" i="1"/>
  <c r="G656" i="1"/>
  <c r="H656" i="1"/>
  <c r="I656" i="1"/>
  <c r="J656" i="1"/>
  <c r="K656" i="1"/>
  <c r="L656" i="1"/>
  <c r="M656" i="1"/>
  <c r="N656" i="1"/>
  <c r="O656" i="1"/>
  <c r="P656" i="1"/>
  <c r="Q656" i="1"/>
  <c r="R656" i="1"/>
  <c r="C656" i="1"/>
  <c r="D639" i="1"/>
  <c r="E639" i="1"/>
  <c r="F639" i="1"/>
  <c r="G639" i="1"/>
  <c r="H639" i="1"/>
  <c r="I639" i="1"/>
  <c r="J639" i="1"/>
  <c r="K639" i="1"/>
  <c r="L639" i="1"/>
  <c r="M639" i="1"/>
  <c r="N639" i="1"/>
  <c r="O639" i="1"/>
  <c r="P639" i="1"/>
  <c r="Q639" i="1"/>
  <c r="U789" i="4" s="1"/>
  <c r="R639" i="1"/>
  <c r="V789" i="4" s="1"/>
  <c r="C639" i="1"/>
  <c r="D622" i="1"/>
  <c r="E622" i="1"/>
  <c r="F622" i="1"/>
  <c r="G622" i="1"/>
  <c r="H622" i="1"/>
  <c r="I622" i="1"/>
  <c r="J622" i="1"/>
  <c r="K622" i="1"/>
  <c r="L622" i="1"/>
  <c r="M622" i="1"/>
  <c r="N622" i="1"/>
  <c r="O622" i="1"/>
  <c r="P622" i="1"/>
  <c r="Q622" i="1"/>
  <c r="R622" i="1"/>
  <c r="C622" i="1"/>
  <c r="D605" i="1"/>
  <c r="E605" i="1"/>
  <c r="F605" i="1"/>
  <c r="G605" i="1"/>
  <c r="H605" i="1"/>
  <c r="I605" i="1"/>
  <c r="J605" i="1"/>
  <c r="K605" i="1"/>
  <c r="L605" i="1"/>
  <c r="M605" i="1"/>
  <c r="N605" i="1"/>
  <c r="O605" i="1"/>
  <c r="P605" i="1"/>
  <c r="Q605" i="1"/>
  <c r="R605" i="1"/>
  <c r="C605" i="1"/>
  <c r="D588" i="1"/>
  <c r="E588" i="1"/>
  <c r="F588" i="1"/>
  <c r="G588" i="1"/>
  <c r="H588" i="1"/>
  <c r="I588" i="1"/>
  <c r="J588" i="1"/>
  <c r="K588" i="1"/>
  <c r="L588" i="1"/>
  <c r="M588" i="1"/>
  <c r="N588" i="1"/>
  <c r="O588" i="1"/>
  <c r="P588" i="1"/>
  <c r="Q588" i="1"/>
  <c r="R588" i="1"/>
  <c r="C588" i="1"/>
  <c r="S778" i="1" l="1"/>
  <c r="S733" i="4" s="1"/>
  <c r="S795" i="1"/>
  <c r="S747" i="4" s="1"/>
  <c r="S812" i="1"/>
  <c r="S761" i="4" s="1"/>
  <c r="S761" i="1"/>
  <c r="S719" i="4" s="1"/>
  <c r="S744" i="1"/>
  <c r="S705" i="4" s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C571" i="1"/>
  <c r="S570" i="1"/>
  <c r="S569" i="1"/>
  <c r="S568" i="1"/>
  <c r="S587" i="1"/>
  <c r="S586" i="1"/>
  <c r="S585" i="1"/>
  <c r="S604" i="1"/>
  <c r="S603" i="1"/>
  <c r="S602" i="1"/>
  <c r="S621" i="1"/>
  <c r="S620" i="1"/>
  <c r="S619" i="1"/>
  <c r="S638" i="1"/>
  <c r="S637" i="1"/>
  <c r="S636" i="1"/>
  <c r="S655" i="1"/>
  <c r="S654" i="1"/>
  <c r="S653" i="1"/>
  <c r="S672" i="1"/>
  <c r="S671" i="1"/>
  <c r="S670" i="1"/>
  <c r="D690" i="1"/>
  <c r="E690" i="1"/>
  <c r="F690" i="1"/>
  <c r="G690" i="1"/>
  <c r="H690" i="1"/>
  <c r="I690" i="1"/>
  <c r="J690" i="1"/>
  <c r="K690" i="1"/>
  <c r="L690" i="1"/>
  <c r="M690" i="1"/>
  <c r="N690" i="1"/>
  <c r="O690" i="1"/>
  <c r="P690" i="1"/>
  <c r="Q690" i="1"/>
  <c r="R690" i="1"/>
  <c r="C690" i="1"/>
  <c r="S689" i="1"/>
  <c r="S688" i="1"/>
  <c r="S687" i="1"/>
  <c r="D707" i="1"/>
  <c r="E707" i="1"/>
  <c r="F707" i="1"/>
  <c r="G707" i="1"/>
  <c r="H707" i="1"/>
  <c r="I707" i="1"/>
  <c r="J707" i="1"/>
  <c r="K707" i="1"/>
  <c r="L707" i="1"/>
  <c r="M707" i="1"/>
  <c r="N707" i="1"/>
  <c r="O707" i="1"/>
  <c r="P707" i="1"/>
  <c r="Q707" i="1"/>
  <c r="R707" i="1"/>
  <c r="C707" i="1"/>
  <c r="S706" i="1"/>
  <c r="S705" i="1"/>
  <c r="S704" i="1"/>
  <c r="S723" i="1"/>
  <c r="S722" i="1"/>
  <c r="S721" i="1"/>
  <c r="D724" i="1"/>
  <c r="E724" i="1"/>
  <c r="F724" i="1"/>
  <c r="G724" i="1"/>
  <c r="H724" i="1"/>
  <c r="I724" i="1"/>
  <c r="J724" i="1"/>
  <c r="K724" i="1"/>
  <c r="L724" i="1"/>
  <c r="M724" i="1"/>
  <c r="N724" i="1"/>
  <c r="O724" i="1"/>
  <c r="P724" i="1"/>
  <c r="Q724" i="1"/>
  <c r="R724" i="1"/>
  <c r="C724" i="1"/>
  <c r="C688" i="4" s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C554" i="1"/>
  <c r="S553" i="1"/>
  <c r="S552" i="1"/>
  <c r="S551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C537" i="1"/>
  <c r="S536" i="1"/>
  <c r="S535" i="1"/>
  <c r="S534" i="1"/>
  <c r="K725" i="1" l="1"/>
  <c r="R725" i="1"/>
  <c r="J725" i="1"/>
  <c r="S690" i="1"/>
  <c r="Q725" i="1"/>
  <c r="I725" i="1"/>
  <c r="P725" i="1"/>
  <c r="H725" i="1"/>
  <c r="G725" i="1"/>
  <c r="O725" i="1"/>
  <c r="F725" i="1"/>
  <c r="M725" i="1"/>
  <c r="E725" i="1"/>
  <c r="S707" i="1"/>
  <c r="N725" i="1"/>
  <c r="L725" i="1"/>
  <c r="D725" i="1"/>
  <c r="S537" i="1"/>
  <c r="S588" i="1"/>
  <c r="S673" i="1"/>
  <c r="S605" i="1"/>
  <c r="S554" i="1"/>
  <c r="S639" i="1"/>
  <c r="S571" i="1"/>
  <c r="S656" i="1"/>
  <c r="S622" i="1"/>
  <c r="S724" i="1"/>
  <c r="C122" i="3"/>
  <c r="S725" i="1" l="1"/>
  <c r="C521" i="4"/>
  <c r="S688" i="4"/>
  <c r="R688" i="4"/>
  <c r="Q688" i="4"/>
  <c r="P688" i="4"/>
  <c r="O688" i="4"/>
  <c r="N688" i="4"/>
  <c r="M688" i="4"/>
  <c r="L688" i="4"/>
  <c r="K688" i="4"/>
  <c r="J688" i="4"/>
  <c r="I688" i="4"/>
  <c r="H688" i="4"/>
  <c r="G688" i="4"/>
  <c r="F688" i="4"/>
  <c r="E688" i="4"/>
  <c r="D688" i="4"/>
  <c r="S687" i="4"/>
  <c r="R687" i="4"/>
  <c r="Q687" i="4"/>
  <c r="P687" i="4"/>
  <c r="O687" i="4"/>
  <c r="N687" i="4"/>
  <c r="M687" i="4"/>
  <c r="L687" i="4"/>
  <c r="K687" i="4"/>
  <c r="J687" i="4"/>
  <c r="I687" i="4"/>
  <c r="H687" i="4"/>
  <c r="G687" i="4"/>
  <c r="F687" i="4"/>
  <c r="E687" i="4"/>
  <c r="D687" i="4"/>
  <c r="C687" i="4"/>
  <c r="S686" i="4"/>
  <c r="R686" i="4"/>
  <c r="Q686" i="4"/>
  <c r="P686" i="4"/>
  <c r="O686" i="4"/>
  <c r="N686" i="4"/>
  <c r="M686" i="4"/>
  <c r="L686" i="4"/>
  <c r="K686" i="4"/>
  <c r="J686" i="4"/>
  <c r="I686" i="4"/>
  <c r="H686" i="4"/>
  <c r="G686" i="4"/>
  <c r="F686" i="4"/>
  <c r="E686" i="4"/>
  <c r="D686" i="4"/>
  <c r="C686" i="4"/>
  <c r="S685" i="4"/>
  <c r="R685" i="4"/>
  <c r="Q685" i="4"/>
  <c r="P685" i="4"/>
  <c r="O685" i="4"/>
  <c r="N685" i="4"/>
  <c r="M685" i="4"/>
  <c r="L685" i="4"/>
  <c r="K685" i="4"/>
  <c r="J685" i="4"/>
  <c r="I685" i="4"/>
  <c r="H685" i="4"/>
  <c r="G685" i="4"/>
  <c r="F685" i="4"/>
  <c r="E685" i="4"/>
  <c r="D685" i="4"/>
  <c r="C685" i="4"/>
  <c r="S684" i="4"/>
  <c r="R684" i="4"/>
  <c r="Q684" i="4"/>
  <c r="P684" i="4"/>
  <c r="O684" i="4"/>
  <c r="N684" i="4"/>
  <c r="M684" i="4"/>
  <c r="L684" i="4"/>
  <c r="K684" i="4"/>
  <c r="J684" i="4"/>
  <c r="I684" i="4"/>
  <c r="H684" i="4"/>
  <c r="G684" i="4"/>
  <c r="F684" i="4"/>
  <c r="E684" i="4"/>
  <c r="D684" i="4"/>
  <c r="C684" i="4"/>
  <c r="S683" i="4"/>
  <c r="R683" i="4"/>
  <c r="Q683" i="4"/>
  <c r="P683" i="4"/>
  <c r="O683" i="4"/>
  <c r="N683" i="4"/>
  <c r="M683" i="4"/>
  <c r="L683" i="4"/>
  <c r="K683" i="4"/>
  <c r="J683" i="4"/>
  <c r="I683" i="4"/>
  <c r="H683" i="4"/>
  <c r="G683" i="4"/>
  <c r="F683" i="4"/>
  <c r="E683" i="4"/>
  <c r="D683" i="4"/>
  <c r="C683" i="4"/>
  <c r="S682" i="4"/>
  <c r="R682" i="4"/>
  <c r="Q682" i="4"/>
  <c r="P682" i="4"/>
  <c r="O682" i="4"/>
  <c r="N682" i="4"/>
  <c r="M682" i="4"/>
  <c r="L682" i="4"/>
  <c r="K682" i="4"/>
  <c r="J682" i="4"/>
  <c r="I682" i="4"/>
  <c r="H682" i="4"/>
  <c r="G682" i="4"/>
  <c r="F682" i="4"/>
  <c r="E682" i="4"/>
  <c r="D682" i="4"/>
  <c r="C682" i="4"/>
  <c r="S681" i="4"/>
  <c r="R681" i="4"/>
  <c r="Q681" i="4"/>
  <c r="P681" i="4"/>
  <c r="O681" i="4"/>
  <c r="N681" i="4"/>
  <c r="M681" i="4"/>
  <c r="L681" i="4"/>
  <c r="K681" i="4"/>
  <c r="J681" i="4"/>
  <c r="I681" i="4"/>
  <c r="H681" i="4"/>
  <c r="G681" i="4"/>
  <c r="F681" i="4"/>
  <c r="E681" i="4"/>
  <c r="D681" i="4"/>
  <c r="C681" i="4"/>
  <c r="S680" i="4"/>
  <c r="R680" i="4"/>
  <c r="Q680" i="4"/>
  <c r="P680" i="4"/>
  <c r="O680" i="4"/>
  <c r="N680" i="4"/>
  <c r="M680" i="4"/>
  <c r="L680" i="4"/>
  <c r="K680" i="4"/>
  <c r="J680" i="4"/>
  <c r="I680" i="4"/>
  <c r="H680" i="4"/>
  <c r="G680" i="4"/>
  <c r="F680" i="4"/>
  <c r="E680" i="4"/>
  <c r="D680" i="4"/>
  <c r="C680" i="4"/>
  <c r="S679" i="4"/>
  <c r="R679" i="4"/>
  <c r="Q679" i="4"/>
  <c r="P679" i="4"/>
  <c r="O679" i="4"/>
  <c r="N679" i="4"/>
  <c r="M679" i="4"/>
  <c r="L679" i="4"/>
  <c r="K679" i="4"/>
  <c r="J679" i="4"/>
  <c r="I679" i="4"/>
  <c r="H679" i="4"/>
  <c r="G679" i="4"/>
  <c r="F679" i="4"/>
  <c r="E679" i="4"/>
  <c r="D679" i="4"/>
  <c r="C679" i="4"/>
  <c r="S678" i="4"/>
  <c r="R678" i="4"/>
  <c r="Q678" i="4"/>
  <c r="P678" i="4"/>
  <c r="O678" i="4"/>
  <c r="N678" i="4"/>
  <c r="M678" i="4"/>
  <c r="L678" i="4"/>
  <c r="K678" i="4"/>
  <c r="J678" i="4"/>
  <c r="I678" i="4"/>
  <c r="H678" i="4"/>
  <c r="G678" i="4"/>
  <c r="F678" i="4"/>
  <c r="E678" i="4"/>
  <c r="D678" i="4"/>
  <c r="C678" i="4"/>
  <c r="S677" i="4"/>
  <c r="R677" i="4"/>
  <c r="Q677" i="4"/>
  <c r="P677" i="4"/>
  <c r="O677" i="4"/>
  <c r="N677" i="4"/>
  <c r="M677" i="4"/>
  <c r="L677" i="4"/>
  <c r="K677" i="4"/>
  <c r="J677" i="4"/>
  <c r="I677" i="4"/>
  <c r="H677" i="4"/>
  <c r="G677" i="4"/>
  <c r="F677" i="4"/>
  <c r="E677" i="4"/>
  <c r="D677" i="4"/>
  <c r="C677" i="4"/>
  <c r="S676" i="4"/>
  <c r="R676" i="4"/>
  <c r="Q676" i="4"/>
  <c r="P676" i="4"/>
  <c r="O676" i="4"/>
  <c r="N676" i="4"/>
  <c r="M676" i="4"/>
  <c r="L676" i="4"/>
  <c r="K676" i="4"/>
  <c r="J676" i="4"/>
  <c r="I676" i="4"/>
  <c r="H676" i="4"/>
  <c r="G676" i="4"/>
  <c r="F676" i="4"/>
  <c r="E676" i="4"/>
  <c r="D676" i="4"/>
  <c r="C676" i="4"/>
  <c r="S675" i="4"/>
  <c r="R675" i="4"/>
  <c r="Q675" i="4"/>
  <c r="P675" i="4"/>
  <c r="O675" i="4"/>
  <c r="N675" i="4"/>
  <c r="M675" i="4"/>
  <c r="L675" i="4"/>
  <c r="K675" i="4"/>
  <c r="J675" i="4"/>
  <c r="I675" i="4"/>
  <c r="H675" i="4"/>
  <c r="G675" i="4"/>
  <c r="F675" i="4"/>
  <c r="E675" i="4"/>
  <c r="D675" i="4"/>
  <c r="C675" i="4"/>
  <c r="S673" i="4"/>
  <c r="R673" i="4"/>
  <c r="Q673" i="4"/>
  <c r="P673" i="4"/>
  <c r="O673" i="4"/>
  <c r="N673" i="4"/>
  <c r="M673" i="4"/>
  <c r="L673" i="4"/>
  <c r="K673" i="4"/>
  <c r="J673" i="4"/>
  <c r="I673" i="4"/>
  <c r="H673" i="4"/>
  <c r="G673" i="4"/>
  <c r="F673" i="4"/>
  <c r="E673" i="4"/>
  <c r="D673" i="4"/>
  <c r="C673" i="4"/>
  <c r="S672" i="4"/>
  <c r="R672" i="4"/>
  <c r="Q672" i="4"/>
  <c r="P672" i="4"/>
  <c r="O672" i="4"/>
  <c r="N672" i="4"/>
  <c r="M672" i="4"/>
  <c r="L672" i="4"/>
  <c r="K672" i="4"/>
  <c r="J672" i="4"/>
  <c r="I672" i="4"/>
  <c r="H672" i="4"/>
  <c r="G672" i="4"/>
  <c r="F672" i="4"/>
  <c r="E672" i="4"/>
  <c r="D672" i="4"/>
  <c r="C672" i="4"/>
  <c r="S671" i="4"/>
  <c r="R671" i="4"/>
  <c r="Q671" i="4"/>
  <c r="P671" i="4"/>
  <c r="O671" i="4"/>
  <c r="N671" i="4"/>
  <c r="M671" i="4"/>
  <c r="L671" i="4"/>
  <c r="K671" i="4"/>
  <c r="J671" i="4"/>
  <c r="I671" i="4"/>
  <c r="H671" i="4"/>
  <c r="G671" i="4"/>
  <c r="F671" i="4"/>
  <c r="E671" i="4"/>
  <c r="D671" i="4"/>
  <c r="C671" i="4"/>
  <c r="S670" i="4"/>
  <c r="R670" i="4"/>
  <c r="Q670" i="4"/>
  <c r="P670" i="4"/>
  <c r="O670" i="4"/>
  <c r="N670" i="4"/>
  <c r="M670" i="4"/>
  <c r="L670" i="4"/>
  <c r="K670" i="4"/>
  <c r="J670" i="4"/>
  <c r="I670" i="4"/>
  <c r="H670" i="4"/>
  <c r="G670" i="4"/>
  <c r="F670" i="4"/>
  <c r="E670" i="4"/>
  <c r="D670" i="4"/>
  <c r="C670" i="4"/>
  <c r="S669" i="4"/>
  <c r="R669" i="4"/>
  <c r="Q669" i="4"/>
  <c r="P669" i="4"/>
  <c r="O669" i="4"/>
  <c r="N669" i="4"/>
  <c r="M669" i="4"/>
  <c r="L669" i="4"/>
  <c r="K669" i="4"/>
  <c r="J669" i="4"/>
  <c r="I669" i="4"/>
  <c r="H669" i="4"/>
  <c r="G669" i="4"/>
  <c r="F669" i="4"/>
  <c r="E669" i="4"/>
  <c r="D669" i="4"/>
  <c r="C669" i="4"/>
  <c r="S668" i="4"/>
  <c r="R668" i="4"/>
  <c r="Q668" i="4"/>
  <c r="P668" i="4"/>
  <c r="O668" i="4"/>
  <c r="N668" i="4"/>
  <c r="M668" i="4"/>
  <c r="L668" i="4"/>
  <c r="K668" i="4"/>
  <c r="J668" i="4"/>
  <c r="I668" i="4"/>
  <c r="H668" i="4"/>
  <c r="G668" i="4"/>
  <c r="F668" i="4"/>
  <c r="E668" i="4"/>
  <c r="D668" i="4"/>
  <c r="C668" i="4"/>
  <c r="S667" i="4"/>
  <c r="R667" i="4"/>
  <c r="Q667" i="4"/>
  <c r="P667" i="4"/>
  <c r="O667" i="4"/>
  <c r="N667" i="4"/>
  <c r="M667" i="4"/>
  <c r="L667" i="4"/>
  <c r="K667" i="4"/>
  <c r="J667" i="4"/>
  <c r="I667" i="4"/>
  <c r="H667" i="4"/>
  <c r="G667" i="4"/>
  <c r="F667" i="4"/>
  <c r="E667" i="4"/>
  <c r="D667" i="4"/>
  <c r="C667" i="4"/>
  <c r="S666" i="4"/>
  <c r="R666" i="4"/>
  <c r="Q666" i="4"/>
  <c r="P666" i="4"/>
  <c r="O666" i="4"/>
  <c r="N666" i="4"/>
  <c r="M666" i="4"/>
  <c r="L666" i="4"/>
  <c r="K666" i="4"/>
  <c r="J666" i="4"/>
  <c r="I666" i="4"/>
  <c r="H666" i="4"/>
  <c r="G666" i="4"/>
  <c r="F666" i="4"/>
  <c r="E666" i="4"/>
  <c r="D666" i="4"/>
  <c r="C666" i="4"/>
  <c r="S665" i="4"/>
  <c r="R665" i="4"/>
  <c r="Q665" i="4"/>
  <c r="P665" i="4"/>
  <c r="O665" i="4"/>
  <c r="N665" i="4"/>
  <c r="M665" i="4"/>
  <c r="L665" i="4"/>
  <c r="K665" i="4"/>
  <c r="J665" i="4"/>
  <c r="I665" i="4"/>
  <c r="H665" i="4"/>
  <c r="G665" i="4"/>
  <c r="F665" i="4"/>
  <c r="E665" i="4"/>
  <c r="D665" i="4"/>
  <c r="C665" i="4"/>
  <c r="S664" i="4"/>
  <c r="R664" i="4"/>
  <c r="Q664" i="4"/>
  <c r="P664" i="4"/>
  <c r="O664" i="4"/>
  <c r="N664" i="4"/>
  <c r="M664" i="4"/>
  <c r="L664" i="4"/>
  <c r="K664" i="4"/>
  <c r="J664" i="4"/>
  <c r="I664" i="4"/>
  <c r="H664" i="4"/>
  <c r="G664" i="4"/>
  <c r="F664" i="4"/>
  <c r="E664" i="4"/>
  <c r="D664" i="4"/>
  <c r="C664" i="4"/>
  <c r="S663" i="4"/>
  <c r="R663" i="4"/>
  <c r="Q663" i="4"/>
  <c r="P663" i="4"/>
  <c r="O663" i="4"/>
  <c r="N663" i="4"/>
  <c r="M663" i="4"/>
  <c r="L663" i="4"/>
  <c r="K663" i="4"/>
  <c r="J663" i="4"/>
  <c r="I663" i="4"/>
  <c r="H663" i="4"/>
  <c r="G663" i="4"/>
  <c r="F663" i="4"/>
  <c r="E663" i="4"/>
  <c r="D663" i="4"/>
  <c r="C663" i="4"/>
  <c r="S662" i="4"/>
  <c r="R662" i="4"/>
  <c r="Q662" i="4"/>
  <c r="P662" i="4"/>
  <c r="O662" i="4"/>
  <c r="N662" i="4"/>
  <c r="M662" i="4"/>
  <c r="L662" i="4"/>
  <c r="K662" i="4"/>
  <c r="J662" i="4"/>
  <c r="I662" i="4"/>
  <c r="H662" i="4"/>
  <c r="G662" i="4"/>
  <c r="F662" i="4"/>
  <c r="E662" i="4"/>
  <c r="D662" i="4"/>
  <c r="C662" i="4"/>
  <c r="S661" i="4"/>
  <c r="R661" i="4"/>
  <c r="Q661" i="4"/>
  <c r="P661" i="4"/>
  <c r="O661" i="4"/>
  <c r="N661" i="4"/>
  <c r="M661" i="4"/>
  <c r="L661" i="4"/>
  <c r="K661" i="4"/>
  <c r="J661" i="4"/>
  <c r="I661" i="4"/>
  <c r="H661" i="4"/>
  <c r="G661" i="4"/>
  <c r="F661" i="4"/>
  <c r="E661" i="4"/>
  <c r="D661" i="4"/>
  <c r="C661" i="4"/>
  <c r="S659" i="4"/>
  <c r="R659" i="4"/>
  <c r="Q659" i="4"/>
  <c r="P659" i="4"/>
  <c r="O659" i="4"/>
  <c r="N659" i="4"/>
  <c r="M659" i="4"/>
  <c r="L659" i="4"/>
  <c r="K659" i="4"/>
  <c r="J659" i="4"/>
  <c r="I659" i="4"/>
  <c r="H659" i="4"/>
  <c r="G659" i="4"/>
  <c r="F659" i="4"/>
  <c r="E659" i="4"/>
  <c r="D659" i="4"/>
  <c r="C659" i="4"/>
  <c r="S658" i="4"/>
  <c r="R658" i="4"/>
  <c r="Q658" i="4"/>
  <c r="P658" i="4"/>
  <c r="O658" i="4"/>
  <c r="N658" i="4"/>
  <c r="M658" i="4"/>
  <c r="L658" i="4"/>
  <c r="K658" i="4"/>
  <c r="J658" i="4"/>
  <c r="I658" i="4"/>
  <c r="H658" i="4"/>
  <c r="G658" i="4"/>
  <c r="F658" i="4"/>
  <c r="E658" i="4"/>
  <c r="D658" i="4"/>
  <c r="C658" i="4"/>
  <c r="S657" i="4"/>
  <c r="R657" i="4"/>
  <c r="Q657" i="4"/>
  <c r="P657" i="4"/>
  <c r="O657" i="4"/>
  <c r="N657" i="4"/>
  <c r="M657" i="4"/>
  <c r="L657" i="4"/>
  <c r="K657" i="4"/>
  <c r="J657" i="4"/>
  <c r="I657" i="4"/>
  <c r="H657" i="4"/>
  <c r="G657" i="4"/>
  <c r="F657" i="4"/>
  <c r="E657" i="4"/>
  <c r="D657" i="4"/>
  <c r="C657" i="4"/>
  <c r="S656" i="4"/>
  <c r="R656" i="4"/>
  <c r="Q656" i="4"/>
  <c r="P656" i="4"/>
  <c r="O656" i="4"/>
  <c r="N656" i="4"/>
  <c r="M656" i="4"/>
  <c r="L656" i="4"/>
  <c r="K656" i="4"/>
  <c r="J656" i="4"/>
  <c r="I656" i="4"/>
  <c r="H656" i="4"/>
  <c r="G656" i="4"/>
  <c r="F656" i="4"/>
  <c r="E656" i="4"/>
  <c r="D656" i="4"/>
  <c r="C656" i="4"/>
  <c r="S655" i="4"/>
  <c r="R655" i="4"/>
  <c r="Q655" i="4"/>
  <c r="P655" i="4"/>
  <c r="O655" i="4"/>
  <c r="N655" i="4"/>
  <c r="M655" i="4"/>
  <c r="L655" i="4"/>
  <c r="K655" i="4"/>
  <c r="J655" i="4"/>
  <c r="I655" i="4"/>
  <c r="H655" i="4"/>
  <c r="G655" i="4"/>
  <c r="F655" i="4"/>
  <c r="E655" i="4"/>
  <c r="D655" i="4"/>
  <c r="C655" i="4"/>
  <c r="S654" i="4"/>
  <c r="R654" i="4"/>
  <c r="Q654" i="4"/>
  <c r="P654" i="4"/>
  <c r="O654" i="4"/>
  <c r="N654" i="4"/>
  <c r="M654" i="4"/>
  <c r="L654" i="4"/>
  <c r="K654" i="4"/>
  <c r="J654" i="4"/>
  <c r="I654" i="4"/>
  <c r="H654" i="4"/>
  <c r="G654" i="4"/>
  <c r="F654" i="4"/>
  <c r="E654" i="4"/>
  <c r="D654" i="4"/>
  <c r="C654" i="4"/>
  <c r="S653" i="4"/>
  <c r="R653" i="4"/>
  <c r="Q653" i="4"/>
  <c r="P653" i="4"/>
  <c r="O653" i="4"/>
  <c r="N653" i="4"/>
  <c r="M653" i="4"/>
  <c r="L653" i="4"/>
  <c r="K653" i="4"/>
  <c r="J653" i="4"/>
  <c r="I653" i="4"/>
  <c r="H653" i="4"/>
  <c r="G653" i="4"/>
  <c r="F653" i="4"/>
  <c r="E653" i="4"/>
  <c r="D653" i="4"/>
  <c r="C653" i="4"/>
  <c r="S652" i="4"/>
  <c r="R652" i="4"/>
  <c r="Q652" i="4"/>
  <c r="P652" i="4"/>
  <c r="O652" i="4"/>
  <c r="N652" i="4"/>
  <c r="M652" i="4"/>
  <c r="L652" i="4"/>
  <c r="K652" i="4"/>
  <c r="J652" i="4"/>
  <c r="I652" i="4"/>
  <c r="H652" i="4"/>
  <c r="G652" i="4"/>
  <c r="F652" i="4"/>
  <c r="E652" i="4"/>
  <c r="D652" i="4"/>
  <c r="C652" i="4"/>
  <c r="S651" i="4"/>
  <c r="R651" i="4"/>
  <c r="Q651" i="4"/>
  <c r="P651" i="4"/>
  <c r="O651" i="4"/>
  <c r="N651" i="4"/>
  <c r="M651" i="4"/>
  <c r="L651" i="4"/>
  <c r="K651" i="4"/>
  <c r="J651" i="4"/>
  <c r="I651" i="4"/>
  <c r="H651" i="4"/>
  <c r="G651" i="4"/>
  <c r="F651" i="4"/>
  <c r="E651" i="4"/>
  <c r="D651" i="4"/>
  <c r="C651" i="4"/>
  <c r="S650" i="4"/>
  <c r="R650" i="4"/>
  <c r="Q650" i="4"/>
  <c r="P650" i="4"/>
  <c r="O650" i="4"/>
  <c r="N650" i="4"/>
  <c r="M650" i="4"/>
  <c r="L650" i="4"/>
  <c r="K650" i="4"/>
  <c r="J650" i="4"/>
  <c r="I650" i="4"/>
  <c r="H650" i="4"/>
  <c r="G650" i="4"/>
  <c r="F650" i="4"/>
  <c r="E650" i="4"/>
  <c r="D650" i="4"/>
  <c r="C650" i="4"/>
  <c r="S649" i="4"/>
  <c r="R649" i="4"/>
  <c r="Q649" i="4"/>
  <c r="P649" i="4"/>
  <c r="O649" i="4"/>
  <c r="N649" i="4"/>
  <c r="M649" i="4"/>
  <c r="L649" i="4"/>
  <c r="K649" i="4"/>
  <c r="J649" i="4"/>
  <c r="I649" i="4"/>
  <c r="H649" i="4"/>
  <c r="G649" i="4"/>
  <c r="F649" i="4"/>
  <c r="E649" i="4"/>
  <c r="D649" i="4"/>
  <c r="C649" i="4"/>
  <c r="S648" i="4"/>
  <c r="R648" i="4"/>
  <c r="Q648" i="4"/>
  <c r="P648" i="4"/>
  <c r="O648" i="4"/>
  <c r="N648" i="4"/>
  <c r="M648" i="4"/>
  <c r="L648" i="4"/>
  <c r="K648" i="4"/>
  <c r="J648" i="4"/>
  <c r="I648" i="4"/>
  <c r="H648" i="4"/>
  <c r="G648" i="4"/>
  <c r="F648" i="4"/>
  <c r="E648" i="4"/>
  <c r="D648" i="4"/>
  <c r="C648" i="4"/>
  <c r="S647" i="4"/>
  <c r="R647" i="4"/>
  <c r="Q647" i="4"/>
  <c r="P647" i="4"/>
  <c r="O647" i="4"/>
  <c r="N647" i="4"/>
  <c r="M647" i="4"/>
  <c r="L647" i="4"/>
  <c r="K647" i="4"/>
  <c r="J647" i="4"/>
  <c r="I647" i="4"/>
  <c r="H647" i="4"/>
  <c r="G647" i="4"/>
  <c r="F647" i="4"/>
  <c r="E647" i="4"/>
  <c r="D647" i="4"/>
  <c r="C647" i="4"/>
  <c r="S645" i="4"/>
  <c r="R645" i="4"/>
  <c r="Q645" i="4"/>
  <c r="P645" i="4"/>
  <c r="O645" i="4"/>
  <c r="N645" i="4"/>
  <c r="M645" i="4"/>
  <c r="L645" i="4"/>
  <c r="K645" i="4"/>
  <c r="J645" i="4"/>
  <c r="I645" i="4"/>
  <c r="H645" i="4"/>
  <c r="G645" i="4"/>
  <c r="F645" i="4"/>
  <c r="E645" i="4"/>
  <c r="D645" i="4"/>
  <c r="C645" i="4"/>
  <c r="S644" i="4"/>
  <c r="R644" i="4"/>
  <c r="Q644" i="4"/>
  <c r="P644" i="4"/>
  <c r="O644" i="4"/>
  <c r="N644" i="4"/>
  <c r="M644" i="4"/>
  <c r="L644" i="4"/>
  <c r="K644" i="4"/>
  <c r="J644" i="4"/>
  <c r="I644" i="4"/>
  <c r="H644" i="4"/>
  <c r="G644" i="4"/>
  <c r="F644" i="4"/>
  <c r="E644" i="4"/>
  <c r="D644" i="4"/>
  <c r="C644" i="4"/>
  <c r="S643" i="4"/>
  <c r="R643" i="4"/>
  <c r="Q643" i="4"/>
  <c r="P643" i="4"/>
  <c r="O643" i="4"/>
  <c r="N643" i="4"/>
  <c r="M643" i="4"/>
  <c r="L643" i="4"/>
  <c r="K643" i="4"/>
  <c r="J643" i="4"/>
  <c r="I643" i="4"/>
  <c r="H643" i="4"/>
  <c r="G643" i="4"/>
  <c r="F643" i="4"/>
  <c r="E643" i="4"/>
  <c r="D643" i="4"/>
  <c r="C643" i="4"/>
  <c r="S642" i="4"/>
  <c r="R642" i="4"/>
  <c r="Q642" i="4"/>
  <c r="P642" i="4"/>
  <c r="O642" i="4"/>
  <c r="N642" i="4"/>
  <c r="M642" i="4"/>
  <c r="L642" i="4"/>
  <c r="K642" i="4"/>
  <c r="J642" i="4"/>
  <c r="I642" i="4"/>
  <c r="H642" i="4"/>
  <c r="G642" i="4"/>
  <c r="F642" i="4"/>
  <c r="E642" i="4"/>
  <c r="D642" i="4"/>
  <c r="C642" i="4"/>
  <c r="S641" i="4"/>
  <c r="R641" i="4"/>
  <c r="Q641" i="4"/>
  <c r="P641" i="4"/>
  <c r="O641" i="4"/>
  <c r="N641" i="4"/>
  <c r="M641" i="4"/>
  <c r="L641" i="4"/>
  <c r="K641" i="4"/>
  <c r="J641" i="4"/>
  <c r="I641" i="4"/>
  <c r="H641" i="4"/>
  <c r="G641" i="4"/>
  <c r="F641" i="4"/>
  <c r="E641" i="4"/>
  <c r="D641" i="4"/>
  <c r="C641" i="4"/>
  <c r="S640" i="4"/>
  <c r="R640" i="4"/>
  <c r="Q640" i="4"/>
  <c r="P640" i="4"/>
  <c r="O640" i="4"/>
  <c r="N640" i="4"/>
  <c r="M640" i="4"/>
  <c r="L640" i="4"/>
  <c r="K640" i="4"/>
  <c r="J640" i="4"/>
  <c r="I640" i="4"/>
  <c r="H640" i="4"/>
  <c r="G640" i="4"/>
  <c r="F640" i="4"/>
  <c r="E640" i="4"/>
  <c r="D640" i="4"/>
  <c r="C640" i="4"/>
  <c r="S639" i="4"/>
  <c r="R639" i="4"/>
  <c r="Q639" i="4"/>
  <c r="P639" i="4"/>
  <c r="O639" i="4"/>
  <c r="N639" i="4"/>
  <c r="M639" i="4"/>
  <c r="L639" i="4"/>
  <c r="K639" i="4"/>
  <c r="J639" i="4"/>
  <c r="I639" i="4"/>
  <c r="H639" i="4"/>
  <c r="G639" i="4"/>
  <c r="F639" i="4"/>
  <c r="E639" i="4"/>
  <c r="D639" i="4"/>
  <c r="C639" i="4"/>
  <c r="S638" i="4"/>
  <c r="R638" i="4"/>
  <c r="Q638" i="4"/>
  <c r="P638" i="4"/>
  <c r="O638" i="4"/>
  <c r="N638" i="4"/>
  <c r="M638" i="4"/>
  <c r="L638" i="4"/>
  <c r="K638" i="4"/>
  <c r="J638" i="4"/>
  <c r="I638" i="4"/>
  <c r="H638" i="4"/>
  <c r="G638" i="4"/>
  <c r="F638" i="4"/>
  <c r="E638" i="4"/>
  <c r="D638" i="4"/>
  <c r="C638" i="4"/>
  <c r="S637" i="4"/>
  <c r="R637" i="4"/>
  <c r="Q637" i="4"/>
  <c r="P637" i="4"/>
  <c r="O637" i="4"/>
  <c r="N637" i="4"/>
  <c r="M637" i="4"/>
  <c r="L637" i="4"/>
  <c r="K637" i="4"/>
  <c r="J637" i="4"/>
  <c r="I637" i="4"/>
  <c r="H637" i="4"/>
  <c r="G637" i="4"/>
  <c r="F637" i="4"/>
  <c r="E637" i="4"/>
  <c r="D637" i="4"/>
  <c r="C637" i="4"/>
  <c r="S636" i="4"/>
  <c r="R636" i="4"/>
  <c r="Q636" i="4"/>
  <c r="P636" i="4"/>
  <c r="O636" i="4"/>
  <c r="N636" i="4"/>
  <c r="M636" i="4"/>
  <c r="L636" i="4"/>
  <c r="K636" i="4"/>
  <c r="J636" i="4"/>
  <c r="I636" i="4"/>
  <c r="H636" i="4"/>
  <c r="G636" i="4"/>
  <c r="F636" i="4"/>
  <c r="E636" i="4"/>
  <c r="D636" i="4"/>
  <c r="C636" i="4"/>
  <c r="S635" i="4"/>
  <c r="R635" i="4"/>
  <c r="Q635" i="4"/>
  <c r="P635" i="4"/>
  <c r="O635" i="4"/>
  <c r="N635" i="4"/>
  <c r="M635" i="4"/>
  <c r="L635" i="4"/>
  <c r="K635" i="4"/>
  <c r="J635" i="4"/>
  <c r="I635" i="4"/>
  <c r="H635" i="4"/>
  <c r="G635" i="4"/>
  <c r="F635" i="4"/>
  <c r="E635" i="4"/>
  <c r="D635" i="4"/>
  <c r="C635" i="4"/>
  <c r="S634" i="4"/>
  <c r="R634" i="4"/>
  <c r="Q634" i="4"/>
  <c r="P634" i="4"/>
  <c r="O634" i="4"/>
  <c r="N634" i="4"/>
  <c r="M634" i="4"/>
  <c r="L634" i="4"/>
  <c r="K634" i="4"/>
  <c r="J634" i="4"/>
  <c r="I634" i="4"/>
  <c r="H634" i="4"/>
  <c r="G634" i="4"/>
  <c r="F634" i="4"/>
  <c r="E634" i="4"/>
  <c r="D634" i="4"/>
  <c r="C634" i="4"/>
  <c r="S633" i="4"/>
  <c r="R633" i="4"/>
  <c r="Q633" i="4"/>
  <c r="P633" i="4"/>
  <c r="O633" i="4"/>
  <c r="N633" i="4"/>
  <c r="M633" i="4"/>
  <c r="L633" i="4"/>
  <c r="K633" i="4"/>
  <c r="J633" i="4"/>
  <c r="I633" i="4"/>
  <c r="H633" i="4"/>
  <c r="G633" i="4"/>
  <c r="F633" i="4"/>
  <c r="E633" i="4"/>
  <c r="D633" i="4"/>
  <c r="C633" i="4"/>
  <c r="S631" i="4"/>
  <c r="R631" i="4"/>
  <c r="Q631" i="4"/>
  <c r="P631" i="4"/>
  <c r="O631" i="4"/>
  <c r="N631" i="4"/>
  <c r="M631" i="4"/>
  <c r="L631" i="4"/>
  <c r="K631" i="4"/>
  <c r="J631" i="4"/>
  <c r="I631" i="4"/>
  <c r="H631" i="4"/>
  <c r="G631" i="4"/>
  <c r="F631" i="4"/>
  <c r="E631" i="4"/>
  <c r="D631" i="4"/>
  <c r="C631" i="4"/>
  <c r="S630" i="4"/>
  <c r="R630" i="4"/>
  <c r="Q630" i="4"/>
  <c r="P630" i="4"/>
  <c r="O630" i="4"/>
  <c r="N630" i="4"/>
  <c r="M630" i="4"/>
  <c r="L630" i="4"/>
  <c r="K630" i="4"/>
  <c r="J630" i="4"/>
  <c r="I630" i="4"/>
  <c r="H630" i="4"/>
  <c r="G630" i="4"/>
  <c r="F630" i="4"/>
  <c r="E630" i="4"/>
  <c r="D630" i="4"/>
  <c r="C630" i="4"/>
  <c r="S629" i="4"/>
  <c r="R629" i="4"/>
  <c r="Q629" i="4"/>
  <c r="P629" i="4"/>
  <c r="O629" i="4"/>
  <c r="N629" i="4"/>
  <c r="M629" i="4"/>
  <c r="L629" i="4"/>
  <c r="K629" i="4"/>
  <c r="J629" i="4"/>
  <c r="I629" i="4"/>
  <c r="H629" i="4"/>
  <c r="G629" i="4"/>
  <c r="F629" i="4"/>
  <c r="E629" i="4"/>
  <c r="D629" i="4"/>
  <c r="C629" i="4"/>
  <c r="S628" i="4"/>
  <c r="R628" i="4"/>
  <c r="Q628" i="4"/>
  <c r="P628" i="4"/>
  <c r="O628" i="4"/>
  <c r="N628" i="4"/>
  <c r="M628" i="4"/>
  <c r="L628" i="4"/>
  <c r="K628" i="4"/>
  <c r="J628" i="4"/>
  <c r="I628" i="4"/>
  <c r="H628" i="4"/>
  <c r="G628" i="4"/>
  <c r="F628" i="4"/>
  <c r="E628" i="4"/>
  <c r="D628" i="4"/>
  <c r="C628" i="4"/>
  <c r="S627" i="4"/>
  <c r="R627" i="4"/>
  <c r="Q627" i="4"/>
  <c r="P627" i="4"/>
  <c r="O627" i="4"/>
  <c r="N627" i="4"/>
  <c r="M627" i="4"/>
  <c r="L627" i="4"/>
  <c r="K627" i="4"/>
  <c r="J627" i="4"/>
  <c r="I627" i="4"/>
  <c r="H627" i="4"/>
  <c r="G627" i="4"/>
  <c r="F627" i="4"/>
  <c r="E627" i="4"/>
  <c r="D627" i="4"/>
  <c r="C627" i="4"/>
  <c r="S626" i="4"/>
  <c r="R626" i="4"/>
  <c r="Q626" i="4"/>
  <c r="P626" i="4"/>
  <c r="O626" i="4"/>
  <c r="N626" i="4"/>
  <c r="M626" i="4"/>
  <c r="L626" i="4"/>
  <c r="K626" i="4"/>
  <c r="J626" i="4"/>
  <c r="I626" i="4"/>
  <c r="H626" i="4"/>
  <c r="G626" i="4"/>
  <c r="F626" i="4"/>
  <c r="E626" i="4"/>
  <c r="D626" i="4"/>
  <c r="C626" i="4"/>
  <c r="S625" i="4"/>
  <c r="R625" i="4"/>
  <c r="Q625" i="4"/>
  <c r="P625" i="4"/>
  <c r="O625" i="4"/>
  <c r="N625" i="4"/>
  <c r="M625" i="4"/>
  <c r="L625" i="4"/>
  <c r="K625" i="4"/>
  <c r="J625" i="4"/>
  <c r="I625" i="4"/>
  <c r="H625" i="4"/>
  <c r="G625" i="4"/>
  <c r="F625" i="4"/>
  <c r="E625" i="4"/>
  <c r="D625" i="4"/>
  <c r="C625" i="4"/>
  <c r="S624" i="4"/>
  <c r="R624" i="4"/>
  <c r="Q624" i="4"/>
  <c r="P624" i="4"/>
  <c r="O624" i="4"/>
  <c r="N624" i="4"/>
  <c r="M624" i="4"/>
  <c r="L624" i="4"/>
  <c r="K624" i="4"/>
  <c r="J624" i="4"/>
  <c r="I624" i="4"/>
  <c r="H624" i="4"/>
  <c r="G624" i="4"/>
  <c r="F624" i="4"/>
  <c r="E624" i="4"/>
  <c r="D624" i="4"/>
  <c r="C624" i="4"/>
  <c r="S623" i="4"/>
  <c r="R623" i="4"/>
  <c r="Q623" i="4"/>
  <c r="P623" i="4"/>
  <c r="O623" i="4"/>
  <c r="N623" i="4"/>
  <c r="M623" i="4"/>
  <c r="L623" i="4"/>
  <c r="K623" i="4"/>
  <c r="J623" i="4"/>
  <c r="I623" i="4"/>
  <c r="H623" i="4"/>
  <c r="G623" i="4"/>
  <c r="F623" i="4"/>
  <c r="E623" i="4"/>
  <c r="D623" i="4"/>
  <c r="C623" i="4"/>
  <c r="S622" i="4"/>
  <c r="R622" i="4"/>
  <c r="Q622" i="4"/>
  <c r="P622" i="4"/>
  <c r="O622" i="4"/>
  <c r="N622" i="4"/>
  <c r="M622" i="4"/>
  <c r="L622" i="4"/>
  <c r="K622" i="4"/>
  <c r="J622" i="4"/>
  <c r="I622" i="4"/>
  <c r="H622" i="4"/>
  <c r="G622" i="4"/>
  <c r="F622" i="4"/>
  <c r="E622" i="4"/>
  <c r="D622" i="4"/>
  <c r="C622" i="4"/>
  <c r="S621" i="4"/>
  <c r="R621" i="4"/>
  <c r="Q621" i="4"/>
  <c r="P621" i="4"/>
  <c r="O621" i="4"/>
  <c r="N621" i="4"/>
  <c r="M621" i="4"/>
  <c r="L621" i="4"/>
  <c r="K621" i="4"/>
  <c r="J621" i="4"/>
  <c r="I621" i="4"/>
  <c r="H621" i="4"/>
  <c r="G621" i="4"/>
  <c r="F621" i="4"/>
  <c r="E621" i="4"/>
  <c r="D621" i="4"/>
  <c r="C621" i="4"/>
  <c r="S620" i="4"/>
  <c r="R620" i="4"/>
  <c r="Q620" i="4"/>
  <c r="P620" i="4"/>
  <c r="O620" i="4"/>
  <c r="N620" i="4"/>
  <c r="M620" i="4"/>
  <c r="L620" i="4"/>
  <c r="K620" i="4"/>
  <c r="J620" i="4"/>
  <c r="I620" i="4"/>
  <c r="H620" i="4"/>
  <c r="G620" i="4"/>
  <c r="F620" i="4"/>
  <c r="E620" i="4"/>
  <c r="D620" i="4"/>
  <c r="C620" i="4"/>
  <c r="S619" i="4"/>
  <c r="R619" i="4"/>
  <c r="Q619" i="4"/>
  <c r="P619" i="4"/>
  <c r="O619" i="4"/>
  <c r="N619" i="4"/>
  <c r="M619" i="4"/>
  <c r="L619" i="4"/>
  <c r="K619" i="4"/>
  <c r="J619" i="4"/>
  <c r="I619" i="4"/>
  <c r="H619" i="4"/>
  <c r="G619" i="4"/>
  <c r="F619" i="4"/>
  <c r="E619" i="4"/>
  <c r="D619" i="4"/>
  <c r="C619" i="4"/>
  <c r="S617" i="4"/>
  <c r="R617" i="4"/>
  <c r="Q617" i="4"/>
  <c r="P617" i="4"/>
  <c r="O617" i="4"/>
  <c r="N617" i="4"/>
  <c r="M617" i="4"/>
  <c r="L617" i="4"/>
  <c r="K617" i="4"/>
  <c r="J617" i="4"/>
  <c r="I617" i="4"/>
  <c r="H617" i="4"/>
  <c r="G617" i="4"/>
  <c r="F617" i="4"/>
  <c r="E617" i="4"/>
  <c r="D617" i="4"/>
  <c r="C617" i="4"/>
  <c r="S616" i="4"/>
  <c r="R616" i="4"/>
  <c r="Q616" i="4"/>
  <c r="P616" i="4"/>
  <c r="O616" i="4"/>
  <c r="N616" i="4"/>
  <c r="M616" i="4"/>
  <c r="L616" i="4"/>
  <c r="K616" i="4"/>
  <c r="J616" i="4"/>
  <c r="I616" i="4"/>
  <c r="H616" i="4"/>
  <c r="G616" i="4"/>
  <c r="F616" i="4"/>
  <c r="E616" i="4"/>
  <c r="D616" i="4"/>
  <c r="C616" i="4"/>
  <c r="S615" i="4"/>
  <c r="R615" i="4"/>
  <c r="Q615" i="4"/>
  <c r="P615" i="4"/>
  <c r="O615" i="4"/>
  <c r="N615" i="4"/>
  <c r="M615" i="4"/>
  <c r="L615" i="4"/>
  <c r="K615" i="4"/>
  <c r="J615" i="4"/>
  <c r="I615" i="4"/>
  <c r="H615" i="4"/>
  <c r="G615" i="4"/>
  <c r="F615" i="4"/>
  <c r="E615" i="4"/>
  <c r="D615" i="4"/>
  <c r="C615" i="4"/>
  <c r="S614" i="4"/>
  <c r="R614" i="4"/>
  <c r="Q614" i="4"/>
  <c r="P614" i="4"/>
  <c r="O614" i="4"/>
  <c r="N614" i="4"/>
  <c r="M614" i="4"/>
  <c r="L614" i="4"/>
  <c r="K614" i="4"/>
  <c r="J614" i="4"/>
  <c r="I614" i="4"/>
  <c r="H614" i="4"/>
  <c r="G614" i="4"/>
  <c r="F614" i="4"/>
  <c r="E614" i="4"/>
  <c r="D614" i="4"/>
  <c r="C614" i="4"/>
  <c r="S613" i="4"/>
  <c r="R613" i="4"/>
  <c r="Q613" i="4"/>
  <c r="P613" i="4"/>
  <c r="O613" i="4"/>
  <c r="N613" i="4"/>
  <c r="M613" i="4"/>
  <c r="L613" i="4"/>
  <c r="K613" i="4"/>
  <c r="J613" i="4"/>
  <c r="I613" i="4"/>
  <c r="H613" i="4"/>
  <c r="G613" i="4"/>
  <c r="F613" i="4"/>
  <c r="E613" i="4"/>
  <c r="D613" i="4"/>
  <c r="C613" i="4"/>
  <c r="S612" i="4"/>
  <c r="R612" i="4"/>
  <c r="Q612" i="4"/>
  <c r="P612" i="4"/>
  <c r="O612" i="4"/>
  <c r="N612" i="4"/>
  <c r="M612" i="4"/>
  <c r="L612" i="4"/>
  <c r="K612" i="4"/>
  <c r="J612" i="4"/>
  <c r="I612" i="4"/>
  <c r="H612" i="4"/>
  <c r="G612" i="4"/>
  <c r="F612" i="4"/>
  <c r="E612" i="4"/>
  <c r="D612" i="4"/>
  <c r="C612" i="4"/>
  <c r="S611" i="4"/>
  <c r="R611" i="4"/>
  <c r="Q611" i="4"/>
  <c r="P611" i="4"/>
  <c r="O611" i="4"/>
  <c r="N611" i="4"/>
  <c r="M611" i="4"/>
  <c r="L611" i="4"/>
  <c r="K611" i="4"/>
  <c r="J611" i="4"/>
  <c r="I611" i="4"/>
  <c r="H611" i="4"/>
  <c r="G611" i="4"/>
  <c r="F611" i="4"/>
  <c r="E611" i="4"/>
  <c r="D611" i="4"/>
  <c r="C611" i="4"/>
  <c r="S610" i="4"/>
  <c r="R610" i="4"/>
  <c r="Q610" i="4"/>
  <c r="P610" i="4"/>
  <c r="O610" i="4"/>
  <c r="N610" i="4"/>
  <c r="M610" i="4"/>
  <c r="L610" i="4"/>
  <c r="K610" i="4"/>
  <c r="J610" i="4"/>
  <c r="I610" i="4"/>
  <c r="H610" i="4"/>
  <c r="G610" i="4"/>
  <c r="F610" i="4"/>
  <c r="E610" i="4"/>
  <c r="D610" i="4"/>
  <c r="C610" i="4"/>
  <c r="S609" i="4"/>
  <c r="R609" i="4"/>
  <c r="Q609" i="4"/>
  <c r="P609" i="4"/>
  <c r="O609" i="4"/>
  <c r="N609" i="4"/>
  <c r="M609" i="4"/>
  <c r="L609" i="4"/>
  <c r="K609" i="4"/>
  <c r="J609" i="4"/>
  <c r="I609" i="4"/>
  <c r="H609" i="4"/>
  <c r="G609" i="4"/>
  <c r="F609" i="4"/>
  <c r="E609" i="4"/>
  <c r="D609" i="4"/>
  <c r="C609" i="4"/>
  <c r="S608" i="4"/>
  <c r="R608" i="4"/>
  <c r="Q608" i="4"/>
  <c r="P608" i="4"/>
  <c r="O608" i="4"/>
  <c r="N608" i="4"/>
  <c r="M608" i="4"/>
  <c r="L608" i="4"/>
  <c r="K608" i="4"/>
  <c r="J608" i="4"/>
  <c r="I608" i="4"/>
  <c r="H608" i="4"/>
  <c r="G608" i="4"/>
  <c r="F608" i="4"/>
  <c r="E608" i="4"/>
  <c r="D608" i="4"/>
  <c r="C608" i="4"/>
  <c r="S607" i="4"/>
  <c r="R607" i="4"/>
  <c r="Q607" i="4"/>
  <c r="P607" i="4"/>
  <c r="O607" i="4"/>
  <c r="N607" i="4"/>
  <c r="M607" i="4"/>
  <c r="L607" i="4"/>
  <c r="K607" i="4"/>
  <c r="J607" i="4"/>
  <c r="I607" i="4"/>
  <c r="H607" i="4"/>
  <c r="G607" i="4"/>
  <c r="F607" i="4"/>
  <c r="E607" i="4"/>
  <c r="D607" i="4"/>
  <c r="C607" i="4"/>
  <c r="S606" i="4"/>
  <c r="R606" i="4"/>
  <c r="Q606" i="4"/>
  <c r="P606" i="4"/>
  <c r="O606" i="4"/>
  <c r="N606" i="4"/>
  <c r="M606" i="4"/>
  <c r="L606" i="4"/>
  <c r="K606" i="4"/>
  <c r="J606" i="4"/>
  <c r="I606" i="4"/>
  <c r="H606" i="4"/>
  <c r="G606" i="4"/>
  <c r="F606" i="4"/>
  <c r="E606" i="4"/>
  <c r="D606" i="4"/>
  <c r="C606" i="4"/>
  <c r="S605" i="4"/>
  <c r="R605" i="4"/>
  <c r="Q605" i="4"/>
  <c r="P605" i="4"/>
  <c r="O605" i="4"/>
  <c r="N605" i="4"/>
  <c r="M605" i="4"/>
  <c r="L605" i="4"/>
  <c r="K605" i="4"/>
  <c r="J605" i="4"/>
  <c r="I605" i="4"/>
  <c r="H605" i="4"/>
  <c r="G605" i="4"/>
  <c r="F605" i="4"/>
  <c r="E605" i="4"/>
  <c r="D605" i="4"/>
  <c r="C605" i="4"/>
  <c r="S603" i="4"/>
  <c r="R603" i="4"/>
  <c r="Q603" i="4"/>
  <c r="P603" i="4"/>
  <c r="O603" i="4"/>
  <c r="N603" i="4"/>
  <c r="M603" i="4"/>
  <c r="L603" i="4"/>
  <c r="K603" i="4"/>
  <c r="J603" i="4"/>
  <c r="I603" i="4"/>
  <c r="H603" i="4"/>
  <c r="G603" i="4"/>
  <c r="F603" i="4"/>
  <c r="E603" i="4"/>
  <c r="D603" i="4"/>
  <c r="C603" i="4"/>
  <c r="S602" i="4"/>
  <c r="R602" i="4"/>
  <c r="Q602" i="4"/>
  <c r="P602" i="4"/>
  <c r="O602" i="4"/>
  <c r="N602" i="4"/>
  <c r="M602" i="4"/>
  <c r="L602" i="4"/>
  <c r="K602" i="4"/>
  <c r="J602" i="4"/>
  <c r="I602" i="4"/>
  <c r="H602" i="4"/>
  <c r="G602" i="4"/>
  <c r="F602" i="4"/>
  <c r="E602" i="4"/>
  <c r="D602" i="4"/>
  <c r="C602" i="4"/>
  <c r="S601" i="4"/>
  <c r="R601" i="4"/>
  <c r="Q601" i="4"/>
  <c r="P601" i="4"/>
  <c r="O601" i="4"/>
  <c r="N601" i="4"/>
  <c r="M601" i="4"/>
  <c r="L601" i="4"/>
  <c r="K601" i="4"/>
  <c r="J601" i="4"/>
  <c r="I601" i="4"/>
  <c r="H601" i="4"/>
  <c r="G601" i="4"/>
  <c r="F601" i="4"/>
  <c r="E601" i="4"/>
  <c r="D601" i="4"/>
  <c r="C601" i="4"/>
  <c r="S600" i="4"/>
  <c r="R600" i="4"/>
  <c r="Q600" i="4"/>
  <c r="P600" i="4"/>
  <c r="O600" i="4"/>
  <c r="N600" i="4"/>
  <c r="M600" i="4"/>
  <c r="L600" i="4"/>
  <c r="K600" i="4"/>
  <c r="J600" i="4"/>
  <c r="I600" i="4"/>
  <c r="H600" i="4"/>
  <c r="G600" i="4"/>
  <c r="F600" i="4"/>
  <c r="E600" i="4"/>
  <c r="D600" i="4"/>
  <c r="C600" i="4"/>
  <c r="S599" i="4"/>
  <c r="R599" i="4"/>
  <c r="Q599" i="4"/>
  <c r="P599" i="4"/>
  <c r="O599" i="4"/>
  <c r="N599" i="4"/>
  <c r="M599" i="4"/>
  <c r="L599" i="4"/>
  <c r="K599" i="4"/>
  <c r="J599" i="4"/>
  <c r="I599" i="4"/>
  <c r="H599" i="4"/>
  <c r="G599" i="4"/>
  <c r="F599" i="4"/>
  <c r="E599" i="4"/>
  <c r="D599" i="4"/>
  <c r="C599" i="4"/>
  <c r="S598" i="4"/>
  <c r="R598" i="4"/>
  <c r="Q598" i="4"/>
  <c r="P598" i="4"/>
  <c r="O598" i="4"/>
  <c r="N598" i="4"/>
  <c r="M598" i="4"/>
  <c r="L598" i="4"/>
  <c r="K598" i="4"/>
  <c r="J598" i="4"/>
  <c r="I598" i="4"/>
  <c r="H598" i="4"/>
  <c r="G598" i="4"/>
  <c r="F598" i="4"/>
  <c r="E598" i="4"/>
  <c r="D598" i="4"/>
  <c r="C598" i="4"/>
  <c r="S597" i="4"/>
  <c r="R597" i="4"/>
  <c r="Q597" i="4"/>
  <c r="P597" i="4"/>
  <c r="O597" i="4"/>
  <c r="N597" i="4"/>
  <c r="M597" i="4"/>
  <c r="L597" i="4"/>
  <c r="K597" i="4"/>
  <c r="J597" i="4"/>
  <c r="I597" i="4"/>
  <c r="H597" i="4"/>
  <c r="G597" i="4"/>
  <c r="F597" i="4"/>
  <c r="E597" i="4"/>
  <c r="D597" i="4"/>
  <c r="C597" i="4"/>
  <c r="S596" i="4"/>
  <c r="R596" i="4"/>
  <c r="Q596" i="4"/>
  <c r="P596" i="4"/>
  <c r="O596" i="4"/>
  <c r="N596" i="4"/>
  <c r="M596" i="4"/>
  <c r="L596" i="4"/>
  <c r="K596" i="4"/>
  <c r="J596" i="4"/>
  <c r="I596" i="4"/>
  <c r="H596" i="4"/>
  <c r="G596" i="4"/>
  <c r="F596" i="4"/>
  <c r="E596" i="4"/>
  <c r="D596" i="4"/>
  <c r="C596" i="4"/>
  <c r="S595" i="4"/>
  <c r="R595" i="4"/>
  <c r="Q595" i="4"/>
  <c r="P595" i="4"/>
  <c r="O595" i="4"/>
  <c r="N595" i="4"/>
  <c r="M595" i="4"/>
  <c r="L595" i="4"/>
  <c r="K595" i="4"/>
  <c r="J595" i="4"/>
  <c r="I595" i="4"/>
  <c r="H595" i="4"/>
  <c r="G595" i="4"/>
  <c r="F595" i="4"/>
  <c r="E595" i="4"/>
  <c r="D595" i="4"/>
  <c r="C595" i="4"/>
  <c r="S594" i="4"/>
  <c r="R594" i="4"/>
  <c r="Q594" i="4"/>
  <c r="P594" i="4"/>
  <c r="O594" i="4"/>
  <c r="N594" i="4"/>
  <c r="M594" i="4"/>
  <c r="L594" i="4"/>
  <c r="K594" i="4"/>
  <c r="J594" i="4"/>
  <c r="I594" i="4"/>
  <c r="H594" i="4"/>
  <c r="G594" i="4"/>
  <c r="F594" i="4"/>
  <c r="E594" i="4"/>
  <c r="D594" i="4"/>
  <c r="C594" i="4"/>
  <c r="S593" i="4"/>
  <c r="R593" i="4"/>
  <c r="Q593" i="4"/>
  <c r="P593" i="4"/>
  <c r="O593" i="4"/>
  <c r="N593" i="4"/>
  <c r="M593" i="4"/>
  <c r="L593" i="4"/>
  <c r="K593" i="4"/>
  <c r="J593" i="4"/>
  <c r="I593" i="4"/>
  <c r="H593" i="4"/>
  <c r="G593" i="4"/>
  <c r="F593" i="4"/>
  <c r="E593" i="4"/>
  <c r="D593" i="4"/>
  <c r="C593" i="4"/>
  <c r="S592" i="4"/>
  <c r="R592" i="4"/>
  <c r="Q592" i="4"/>
  <c r="P592" i="4"/>
  <c r="O592" i="4"/>
  <c r="N592" i="4"/>
  <c r="M592" i="4"/>
  <c r="L592" i="4"/>
  <c r="K592" i="4"/>
  <c r="J592" i="4"/>
  <c r="I592" i="4"/>
  <c r="H592" i="4"/>
  <c r="G592" i="4"/>
  <c r="F592" i="4"/>
  <c r="E592" i="4"/>
  <c r="D592" i="4"/>
  <c r="C592" i="4"/>
  <c r="S591" i="4"/>
  <c r="R591" i="4"/>
  <c r="Q591" i="4"/>
  <c r="P591" i="4"/>
  <c r="O591" i="4"/>
  <c r="N591" i="4"/>
  <c r="M591" i="4"/>
  <c r="L591" i="4"/>
  <c r="K591" i="4"/>
  <c r="J591" i="4"/>
  <c r="I591" i="4"/>
  <c r="H591" i="4"/>
  <c r="G591" i="4"/>
  <c r="F591" i="4"/>
  <c r="E591" i="4"/>
  <c r="D591" i="4"/>
  <c r="C591" i="4"/>
  <c r="S589" i="4"/>
  <c r="R589" i="4"/>
  <c r="Q589" i="4"/>
  <c r="P589" i="4"/>
  <c r="O589" i="4"/>
  <c r="N589" i="4"/>
  <c r="M589" i="4"/>
  <c r="L589" i="4"/>
  <c r="K589" i="4"/>
  <c r="J589" i="4"/>
  <c r="I589" i="4"/>
  <c r="H589" i="4"/>
  <c r="G589" i="4"/>
  <c r="F589" i="4"/>
  <c r="E589" i="4"/>
  <c r="D589" i="4"/>
  <c r="C589" i="4"/>
  <c r="S588" i="4"/>
  <c r="R588" i="4"/>
  <c r="Q588" i="4"/>
  <c r="P588" i="4"/>
  <c r="O588" i="4"/>
  <c r="N588" i="4"/>
  <c r="M588" i="4"/>
  <c r="L588" i="4"/>
  <c r="K588" i="4"/>
  <c r="J588" i="4"/>
  <c r="I588" i="4"/>
  <c r="H588" i="4"/>
  <c r="G588" i="4"/>
  <c r="F588" i="4"/>
  <c r="E588" i="4"/>
  <c r="D588" i="4"/>
  <c r="C588" i="4"/>
  <c r="S587" i="4"/>
  <c r="R587" i="4"/>
  <c r="Q587" i="4"/>
  <c r="P587" i="4"/>
  <c r="O587" i="4"/>
  <c r="N587" i="4"/>
  <c r="M587" i="4"/>
  <c r="L587" i="4"/>
  <c r="K587" i="4"/>
  <c r="J587" i="4"/>
  <c r="I587" i="4"/>
  <c r="H587" i="4"/>
  <c r="G587" i="4"/>
  <c r="F587" i="4"/>
  <c r="E587" i="4"/>
  <c r="D587" i="4"/>
  <c r="C587" i="4"/>
  <c r="S586" i="4"/>
  <c r="R586" i="4"/>
  <c r="Q586" i="4"/>
  <c r="P586" i="4"/>
  <c r="O586" i="4"/>
  <c r="N586" i="4"/>
  <c r="M586" i="4"/>
  <c r="L586" i="4"/>
  <c r="K586" i="4"/>
  <c r="J586" i="4"/>
  <c r="I586" i="4"/>
  <c r="H586" i="4"/>
  <c r="G586" i="4"/>
  <c r="F586" i="4"/>
  <c r="E586" i="4"/>
  <c r="D586" i="4"/>
  <c r="C586" i="4"/>
  <c r="S585" i="4"/>
  <c r="R585" i="4"/>
  <c r="Q585" i="4"/>
  <c r="P585" i="4"/>
  <c r="O585" i="4"/>
  <c r="N585" i="4"/>
  <c r="M585" i="4"/>
  <c r="L585" i="4"/>
  <c r="K585" i="4"/>
  <c r="J585" i="4"/>
  <c r="I585" i="4"/>
  <c r="H585" i="4"/>
  <c r="G585" i="4"/>
  <c r="F585" i="4"/>
  <c r="E585" i="4"/>
  <c r="D585" i="4"/>
  <c r="C585" i="4"/>
  <c r="S584" i="4"/>
  <c r="R584" i="4"/>
  <c r="Q584" i="4"/>
  <c r="P584" i="4"/>
  <c r="O584" i="4"/>
  <c r="N584" i="4"/>
  <c r="M584" i="4"/>
  <c r="L584" i="4"/>
  <c r="K584" i="4"/>
  <c r="J584" i="4"/>
  <c r="I584" i="4"/>
  <c r="H584" i="4"/>
  <c r="G584" i="4"/>
  <c r="F584" i="4"/>
  <c r="E584" i="4"/>
  <c r="D584" i="4"/>
  <c r="C584" i="4"/>
  <c r="S583" i="4"/>
  <c r="R583" i="4"/>
  <c r="Q583" i="4"/>
  <c r="P583" i="4"/>
  <c r="O583" i="4"/>
  <c r="N583" i="4"/>
  <c r="M583" i="4"/>
  <c r="L583" i="4"/>
  <c r="K583" i="4"/>
  <c r="J583" i="4"/>
  <c r="I583" i="4"/>
  <c r="H583" i="4"/>
  <c r="G583" i="4"/>
  <c r="F583" i="4"/>
  <c r="E583" i="4"/>
  <c r="D583" i="4"/>
  <c r="C583" i="4"/>
  <c r="S582" i="4"/>
  <c r="R582" i="4"/>
  <c r="Q582" i="4"/>
  <c r="P582" i="4"/>
  <c r="O582" i="4"/>
  <c r="N582" i="4"/>
  <c r="M582" i="4"/>
  <c r="L582" i="4"/>
  <c r="K582" i="4"/>
  <c r="J582" i="4"/>
  <c r="I582" i="4"/>
  <c r="H582" i="4"/>
  <c r="G582" i="4"/>
  <c r="F582" i="4"/>
  <c r="E582" i="4"/>
  <c r="D582" i="4"/>
  <c r="C582" i="4"/>
  <c r="S581" i="4"/>
  <c r="R581" i="4"/>
  <c r="Q581" i="4"/>
  <c r="P581" i="4"/>
  <c r="O581" i="4"/>
  <c r="N581" i="4"/>
  <c r="M581" i="4"/>
  <c r="L581" i="4"/>
  <c r="K581" i="4"/>
  <c r="J581" i="4"/>
  <c r="I581" i="4"/>
  <c r="H581" i="4"/>
  <c r="G581" i="4"/>
  <c r="F581" i="4"/>
  <c r="E581" i="4"/>
  <c r="D581" i="4"/>
  <c r="C581" i="4"/>
  <c r="S580" i="4"/>
  <c r="R580" i="4"/>
  <c r="Q580" i="4"/>
  <c r="P580" i="4"/>
  <c r="O580" i="4"/>
  <c r="N580" i="4"/>
  <c r="M580" i="4"/>
  <c r="L580" i="4"/>
  <c r="K580" i="4"/>
  <c r="J580" i="4"/>
  <c r="I580" i="4"/>
  <c r="H580" i="4"/>
  <c r="G580" i="4"/>
  <c r="F580" i="4"/>
  <c r="E580" i="4"/>
  <c r="D580" i="4"/>
  <c r="C580" i="4"/>
  <c r="S579" i="4"/>
  <c r="R579" i="4"/>
  <c r="Q579" i="4"/>
  <c r="P579" i="4"/>
  <c r="O579" i="4"/>
  <c r="N579" i="4"/>
  <c r="M579" i="4"/>
  <c r="L579" i="4"/>
  <c r="K579" i="4"/>
  <c r="J579" i="4"/>
  <c r="I579" i="4"/>
  <c r="H579" i="4"/>
  <c r="G579" i="4"/>
  <c r="F579" i="4"/>
  <c r="E579" i="4"/>
  <c r="D579" i="4"/>
  <c r="C579" i="4"/>
  <c r="S578" i="4"/>
  <c r="R578" i="4"/>
  <c r="Q578" i="4"/>
  <c r="P578" i="4"/>
  <c r="O578" i="4"/>
  <c r="N578" i="4"/>
  <c r="M578" i="4"/>
  <c r="L578" i="4"/>
  <c r="K578" i="4"/>
  <c r="J578" i="4"/>
  <c r="I578" i="4"/>
  <c r="H578" i="4"/>
  <c r="G578" i="4"/>
  <c r="F578" i="4"/>
  <c r="E578" i="4"/>
  <c r="D578" i="4"/>
  <c r="C578" i="4"/>
  <c r="S577" i="4"/>
  <c r="R577" i="4"/>
  <c r="Q577" i="4"/>
  <c r="P577" i="4"/>
  <c r="O577" i="4"/>
  <c r="N577" i="4"/>
  <c r="M577" i="4"/>
  <c r="L577" i="4"/>
  <c r="K577" i="4"/>
  <c r="J577" i="4"/>
  <c r="I577" i="4"/>
  <c r="H577" i="4"/>
  <c r="G577" i="4"/>
  <c r="F577" i="4"/>
  <c r="E577" i="4"/>
  <c r="D577" i="4"/>
  <c r="C577" i="4"/>
  <c r="S575" i="4"/>
  <c r="R575" i="4"/>
  <c r="Q575" i="4"/>
  <c r="P575" i="4"/>
  <c r="O575" i="4"/>
  <c r="N575" i="4"/>
  <c r="M575" i="4"/>
  <c r="L575" i="4"/>
  <c r="K575" i="4"/>
  <c r="J575" i="4"/>
  <c r="I575" i="4"/>
  <c r="H575" i="4"/>
  <c r="G575" i="4"/>
  <c r="F575" i="4"/>
  <c r="E575" i="4"/>
  <c r="D575" i="4"/>
  <c r="C575" i="4"/>
  <c r="S574" i="4"/>
  <c r="R574" i="4"/>
  <c r="Q574" i="4"/>
  <c r="P574" i="4"/>
  <c r="O574" i="4"/>
  <c r="N574" i="4"/>
  <c r="M574" i="4"/>
  <c r="L574" i="4"/>
  <c r="K574" i="4"/>
  <c r="J574" i="4"/>
  <c r="I574" i="4"/>
  <c r="H574" i="4"/>
  <c r="G574" i="4"/>
  <c r="F574" i="4"/>
  <c r="E574" i="4"/>
  <c r="D574" i="4"/>
  <c r="C574" i="4"/>
  <c r="S573" i="4"/>
  <c r="R573" i="4"/>
  <c r="Q573" i="4"/>
  <c r="P573" i="4"/>
  <c r="O573" i="4"/>
  <c r="N573" i="4"/>
  <c r="M573" i="4"/>
  <c r="L573" i="4"/>
  <c r="K573" i="4"/>
  <c r="J573" i="4"/>
  <c r="I573" i="4"/>
  <c r="H573" i="4"/>
  <c r="G573" i="4"/>
  <c r="F573" i="4"/>
  <c r="E573" i="4"/>
  <c r="D573" i="4"/>
  <c r="C573" i="4"/>
  <c r="S572" i="4"/>
  <c r="R572" i="4"/>
  <c r="Q572" i="4"/>
  <c r="P572" i="4"/>
  <c r="O572" i="4"/>
  <c r="N572" i="4"/>
  <c r="M572" i="4"/>
  <c r="L572" i="4"/>
  <c r="K572" i="4"/>
  <c r="J572" i="4"/>
  <c r="I572" i="4"/>
  <c r="H572" i="4"/>
  <c r="G572" i="4"/>
  <c r="F572" i="4"/>
  <c r="E572" i="4"/>
  <c r="D572" i="4"/>
  <c r="C572" i="4"/>
  <c r="S571" i="4"/>
  <c r="R571" i="4"/>
  <c r="Q571" i="4"/>
  <c r="P571" i="4"/>
  <c r="O571" i="4"/>
  <c r="N571" i="4"/>
  <c r="M571" i="4"/>
  <c r="L571" i="4"/>
  <c r="K571" i="4"/>
  <c r="J571" i="4"/>
  <c r="I571" i="4"/>
  <c r="H571" i="4"/>
  <c r="G571" i="4"/>
  <c r="F571" i="4"/>
  <c r="E571" i="4"/>
  <c r="D571" i="4"/>
  <c r="C571" i="4"/>
  <c r="S570" i="4"/>
  <c r="R570" i="4"/>
  <c r="Q570" i="4"/>
  <c r="P570" i="4"/>
  <c r="O570" i="4"/>
  <c r="N570" i="4"/>
  <c r="M570" i="4"/>
  <c r="L570" i="4"/>
  <c r="K570" i="4"/>
  <c r="J570" i="4"/>
  <c r="I570" i="4"/>
  <c r="H570" i="4"/>
  <c r="G570" i="4"/>
  <c r="F570" i="4"/>
  <c r="E570" i="4"/>
  <c r="D570" i="4"/>
  <c r="C570" i="4"/>
  <c r="S569" i="4"/>
  <c r="R569" i="4"/>
  <c r="Q569" i="4"/>
  <c r="P569" i="4"/>
  <c r="O569" i="4"/>
  <c r="N569" i="4"/>
  <c r="M569" i="4"/>
  <c r="L569" i="4"/>
  <c r="K569" i="4"/>
  <c r="J569" i="4"/>
  <c r="I569" i="4"/>
  <c r="H569" i="4"/>
  <c r="G569" i="4"/>
  <c r="F569" i="4"/>
  <c r="E569" i="4"/>
  <c r="D569" i="4"/>
  <c r="C569" i="4"/>
  <c r="S568" i="4"/>
  <c r="R568" i="4"/>
  <c r="Q568" i="4"/>
  <c r="P568" i="4"/>
  <c r="O568" i="4"/>
  <c r="N568" i="4"/>
  <c r="M568" i="4"/>
  <c r="L568" i="4"/>
  <c r="K568" i="4"/>
  <c r="J568" i="4"/>
  <c r="I568" i="4"/>
  <c r="H568" i="4"/>
  <c r="G568" i="4"/>
  <c r="F568" i="4"/>
  <c r="E568" i="4"/>
  <c r="D568" i="4"/>
  <c r="C568" i="4"/>
  <c r="S567" i="4"/>
  <c r="R567" i="4"/>
  <c r="Q567" i="4"/>
  <c r="P567" i="4"/>
  <c r="O567" i="4"/>
  <c r="N567" i="4"/>
  <c r="M567" i="4"/>
  <c r="L567" i="4"/>
  <c r="K567" i="4"/>
  <c r="J567" i="4"/>
  <c r="I567" i="4"/>
  <c r="H567" i="4"/>
  <c r="G567" i="4"/>
  <c r="F567" i="4"/>
  <c r="E567" i="4"/>
  <c r="D567" i="4"/>
  <c r="C567" i="4"/>
  <c r="S566" i="4"/>
  <c r="R566" i="4"/>
  <c r="Q566" i="4"/>
  <c r="P566" i="4"/>
  <c r="O566" i="4"/>
  <c r="N566" i="4"/>
  <c r="M566" i="4"/>
  <c r="L566" i="4"/>
  <c r="K566" i="4"/>
  <c r="J566" i="4"/>
  <c r="I566" i="4"/>
  <c r="H566" i="4"/>
  <c r="G566" i="4"/>
  <c r="F566" i="4"/>
  <c r="E566" i="4"/>
  <c r="D566" i="4"/>
  <c r="C566" i="4"/>
  <c r="S565" i="4"/>
  <c r="R565" i="4"/>
  <c r="Q565" i="4"/>
  <c r="P565" i="4"/>
  <c r="O565" i="4"/>
  <c r="N565" i="4"/>
  <c r="M565" i="4"/>
  <c r="L565" i="4"/>
  <c r="K565" i="4"/>
  <c r="J565" i="4"/>
  <c r="I565" i="4"/>
  <c r="H565" i="4"/>
  <c r="G565" i="4"/>
  <c r="F565" i="4"/>
  <c r="E565" i="4"/>
  <c r="D565" i="4"/>
  <c r="C565" i="4"/>
  <c r="S564" i="4"/>
  <c r="R564" i="4"/>
  <c r="Q564" i="4"/>
  <c r="P564" i="4"/>
  <c r="O564" i="4"/>
  <c r="N564" i="4"/>
  <c r="M564" i="4"/>
  <c r="L564" i="4"/>
  <c r="K564" i="4"/>
  <c r="J564" i="4"/>
  <c r="I564" i="4"/>
  <c r="H564" i="4"/>
  <c r="G564" i="4"/>
  <c r="F564" i="4"/>
  <c r="E564" i="4"/>
  <c r="D564" i="4"/>
  <c r="C564" i="4"/>
  <c r="S563" i="4"/>
  <c r="R563" i="4"/>
  <c r="Q563" i="4"/>
  <c r="P563" i="4"/>
  <c r="O563" i="4"/>
  <c r="N563" i="4"/>
  <c r="M563" i="4"/>
  <c r="L563" i="4"/>
  <c r="K563" i="4"/>
  <c r="J563" i="4"/>
  <c r="I563" i="4"/>
  <c r="H563" i="4"/>
  <c r="G563" i="4"/>
  <c r="F563" i="4"/>
  <c r="E563" i="4"/>
  <c r="D563" i="4"/>
  <c r="C563" i="4"/>
  <c r="S561" i="4"/>
  <c r="R561" i="4"/>
  <c r="Q561" i="4"/>
  <c r="P561" i="4"/>
  <c r="O561" i="4"/>
  <c r="N561" i="4"/>
  <c r="M561" i="4"/>
  <c r="L561" i="4"/>
  <c r="K561" i="4"/>
  <c r="J561" i="4"/>
  <c r="I561" i="4"/>
  <c r="H561" i="4"/>
  <c r="G561" i="4"/>
  <c r="F561" i="4"/>
  <c r="E561" i="4"/>
  <c r="D561" i="4"/>
  <c r="C561" i="4"/>
  <c r="S560" i="4"/>
  <c r="R560" i="4"/>
  <c r="Q560" i="4"/>
  <c r="P560" i="4"/>
  <c r="O560" i="4"/>
  <c r="N560" i="4"/>
  <c r="M560" i="4"/>
  <c r="L560" i="4"/>
  <c r="K560" i="4"/>
  <c r="J560" i="4"/>
  <c r="I560" i="4"/>
  <c r="H560" i="4"/>
  <c r="G560" i="4"/>
  <c r="F560" i="4"/>
  <c r="E560" i="4"/>
  <c r="D560" i="4"/>
  <c r="C560" i="4"/>
  <c r="S559" i="4"/>
  <c r="R559" i="4"/>
  <c r="Q559" i="4"/>
  <c r="P559" i="4"/>
  <c r="O559" i="4"/>
  <c r="N559" i="4"/>
  <c r="M559" i="4"/>
  <c r="L559" i="4"/>
  <c r="K559" i="4"/>
  <c r="J559" i="4"/>
  <c r="I559" i="4"/>
  <c r="H559" i="4"/>
  <c r="G559" i="4"/>
  <c r="F559" i="4"/>
  <c r="E559" i="4"/>
  <c r="D559" i="4"/>
  <c r="C559" i="4"/>
  <c r="S558" i="4"/>
  <c r="R558" i="4"/>
  <c r="Q558" i="4"/>
  <c r="P558" i="4"/>
  <c r="O558" i="4"/>
  <c r="N558" i="4"/>
  <c r="M558" i="4"/>
  <c r="L558" i="4"/>
  <c r="K558" i="4"/>
  <c r="J558" i="4"/>
  <c r="I558" i="4"/>
  <c r="H558" i="4"/>
  <c r="G558" i="4"/>
  <c r="F558" i="4"/>
  <c r="E558" i="4"/>
  <c r="D558" i="4"/>
  <c r="C558" i="4"/>
  <c r="S557" i="4"/>
  <c r="R557" i="4"/>
  <c r="Q557" i="4"/>
  <c r="P557" i="4"/>
  <c r="O557" i="4"/>
  <c r="N557" i="4"/>
  <c r="M557" i="4"/>
  <c r="L557" i="4"/>
  <c r="K557" i="4"/>
  <c r="J557" i="4"/>
  <c r="I557" i="4"/>
  <c r="H557" i="4"/>
  <c r="G557" i="4"/>
  <c r="F557" i="4"/>
  <c r="E557" i="4"/>
  <c r="D557" i="4"/>
  <c r="C557" i="4"/>
  <c r="S556" i="4"/>
  <c r="R556" i="4"/>
  <c r="Q556" i="4"/>
  <c r="P556" i="4"/>
  <c r="O556" i="4"/>
  <c r="N556" i="4"/>
  <c r="M556" i="4"/>
  <c r="L556" i="4"/>
  <c r="K556" i="4"/>
  <c r="J556" i="4"/>
  <c r="I556" i="4"/>
  <c r="H556" i="4"/>
  <c r="G556" i="4"/>
  <c r="F556" i="4"/>
  <c r="E556" i="4"/>
  <c r="D556" i="4"/>
  <c r="C556" i="4"/>
  <c r="S555" i="4"/>
  <c r="R555" i="4"/>
  <c r="Q555" i="4"/>
  <c r="P555" i="4"/>
  <c r="O555" i="4"/>
  <c r="N555" i="4"/>
  <c r="M555" i="4"/>
  <c r="L555" i="4"/>
  <c r="K555" i="4"/>
  <c r="J555" i="4"/>
  <c r="I555" i="4"/>
  <c r="H555" i="4"/>
  <c r="G555" i="4"/>
  <c r="F555" i="4"/>
  <c r="E555" i="4"/>
  <c r="D555" i="4"/>
  <c r="C555" i="4"/>
  <c r="S554" i="4"/>
  <c r="R554" i="4"/>
  <c r="Q554" i="4"/>
  <c r="P554" i="4"/>
  <c r="O554" i="4"/>
  <c r="N554" i="4"/>
  <c r="M554" i="4"/>
  <c r="L554" i="4"/>
  <c r="K554" i="4"/>
  <c r="J554" i="4"/>
  <c r="I554" i="4"/>
  <c r="H554" i="4"/>
  <c r="G554" i="4"/>
  <c r="F554" i="4"/>
  <c r="E554" i="4"/>
  <c r="D554" i="4"/>
  <c r="C554" i="4"/>
  <c r="S553" i="4"/>
  <c r="R553" i="4"/>
  <c r="Q553" i="4"/>
  <c r="P553" i="4"/>
  <c r="O553" i="4"/>
  <c r="N553" i="4"/>
  <c r="M553" i="4"/>
  <c r="L553" i="4"/>
  <c r="K553" i="4"/>
  <c r="J553" i="4"/>
  <c r="I553" i="4"/>
  <c r="H553" i="4"/>
  <c r="G553" i="4"/>
  <c r="F553" i="4"/>
  <c r="E553" i="4"/>
  <c r="D553" i="4"/>
  <c r="C553" i="4"/>
  <c r="S552" i="4"/>
  <c r="R552" i="4"/>
  <c r="Q552" i="4"/>
  <c r="P552" i="4"/>
  <c r="O552" i="4"/>
  <c r="N552" i="4"/>
  <c r="M552" i="4"/>
  <c r="L552" i="4"/>
  <c r="K552" i="4"/>
  <c r="J552" i="4"/>
  <c r="I552" i="4"/>
  <c r="H552" i="4"/>
  <c r="G552" i="4"/>
  <c r="F552" i="4"/>
  <c r="E552" i="4"/>
  <c r="D552" i="4"/>
  <c r="C552" i="4"/>
  <c r="S551" i="4"/>
  <c r="R551" i="4"/>
  <c r="Q551" i="4"/>
  <c r="P551" i="4"/>
  <c r="O551" i="4"/>
  <c r="N551" i="4"/>
  <c r="M551" i="4"/>
  <c r="L551" i="4"/>
  <c r="K551" i="4"/>
  <c r="J551" i="4"/>
  <c r="I551" i="4"/>
  <c r="H551" i="4"/>
  <c r="G551" i="4"/>
  <c r="F551" i="4"/>
  <c r="E551" i="4"/>
  <c r="D551" i="4"/>
  <c r="C551" i="4"/>
  <c r="S550" i="4"/>
  <c r="R550" i="4"/>
  <c r="Q550" i="4"/>
  <c r="P550" i="4"/>
  <c r="O550" i="4"/>
  <c r="N550" i="4"/>
  <c r="M550" i="4"/>
  <c r="L550" i="4"/>
  <c r="K550" i="4"/>
  <c r="J550" i="4"/>
  <c r="I550" i="4"/>
  <c r="H550" i="4"/>
  <c r="G550" i="4"/>
  <c r="F550" i="4"/>
  <c r="E550" i="4"/>
  <c r="D550" i="4"/>
  <c r="C550" i="4"/>
  <c r="S549" i="4"/>
  <c r="R549" i="4"/>
  <c r="Q549" i="4"/>
  <c r="P549" i="4"/>
  <c r="O549" i="4"/>
  <c r="N549" i="4"/>
  <c r="M549" i="4"/>
  <c r="L549" i="4"/>
  <c r="K549" i="4"/>
  <c r="J549" i="4"/>
  <c r="I549" i="4"/>
  <c r="H549" i="4"/>
  <c r="G549" i="4"/>
  <c r="F549" i="4"/>
  <c r="E549" i="4"/>
  <c r="D549" i="4"/>
  <c r="C549" i="4"/>
  <c r="S547" i="4"/>
  <c r="R547" i="4"/>
  <c r="Q547" i="4"/>
  <c r="P547" i="4"/>
  <c r="O547" i="4"/>
  <c r="N547" i="4"/>
  <c r="M547" i="4"/>
  <c r="L547" i="4"/>
  <c r="K547" i="4"/>
  <c r="J547" i="4"/>
  <c r="I547" i="4"/>
  <c r="H547" i="4"/>
  <c r="G547" i="4"/>
  <c r="F547" i="4"/>
  <c r="E547" i="4"/>
  <c r="D547" i="4"/>
  <c r="C547" i="4"/>
  <c r="S546" i="4"/>
  <c r="R546" i="4"/>
  <c r="Q546" i="4"/>
  <c r="P546" i="4"/>
  <c r="O546" i="4"/>
  <c r="N546" i="4"/>
  <c r="M546" i="4"/>
  <c r="L546" i="4"/>
  <c r="K546" i="4"/>
  <c r="J546" i="4"/>
  <c r="I546" i="4"/>
  <c r="H546" i="4"/>
  <c r="G546" i="4"/>
  <c r="F546" i="4"/>
  <c r="E546" i="4"/>
  <c r="D546" i="4"/>
  <c r="C546" i="4"/>
  <c r="S545" i="4"/>
  <c r="R545" i="4"/>
  <c r="Q545" i="4"/>
  <c r="P545" i="4"/>
  <c r="O545" i="4"/>
  <c r="N545" i="4"/>
  <c r="M545" i="4"/>
  <c r="L545" i="4"/>
  <c r="K545" i="4"/>
  <c r="J545" i="4"/>
  <c r="I545" i="4"/>
  <c r="H545" i="4"/>
  <c r="G545" i="4"/>
  <c r="F545" i="4"/>
  <c r="E545" i="4"/>
  <c r="D545" i="4"/>
  <c r="C545" i="4"/>
  <c r="S544" i="4"/>
  <c r="R544" i="4"/>
  <c r="Q544" i="4"/>
  <c r="P544" i="4"/>
  <c r="O544" i="4"/>
  <c r="N544" i="4"/>
  <c r="M544" i="4"/>
  <c r="L544" i="4"/>
  <c r="K544" i="4"/>
  <c r="J544" i="4"/>
  <c r="I544" i="4"/>
  <c r="H544" i="4"/>
  <c r="G544" i="4"/>
  <c r="F544" i="4"/>
  <c r="E544" i="4"/>
  <c r="D544" i="4"/>
  <c r="C544" i="4"/>
  <c r="S543" i="4"/>
  <c r="R543" i="4"/>
  <c r="Q543" i="4"/>
  <c r="P543" i="4"/>
  <c r="O543" i="4"/>
  <c r="N543" i="4"/>
  <c r="M543" i="4"/>
  <c r="L543" i="4"/>
  <c r="K543" i="4"/>
  <c r="J543" i="4"/>
  <c r="I543" i="4"/>
  <c r="H543" i="4"/>
  <c r="G543" i="4"/>
  <c r="F543" i="4"/>
  <c r="E543" i="4"/>
  <c r="D543" i="4"/>
  <c r="C543" i="4"/>
  <c r="S542" i="4"/>
  <c r="R542" i="4"/>
  <c r="Q542" i="4"/>
  <c r="P542" i="4"/>
  <c r="O542" i="4"/>
  <c r="N542" i="4"/>
  <c r="M542" i="4"/>
  <c r="L542" i="4"/>
  <c r="K542" i="4"/>
  <c r="J542" i="4"/>
  <c r="I542" i="4"/>
  <c r="H542" i="4"/>
  <c r="G542" i="4"/>
  <c r="F542" i="4"/>
  <c r="E542" i="4"/>
  <c r="D542" i="4"/>
  <c r="C542" i="4"/>
  <c r="S541" i="4"/>
  <c r="R541" i="4"/>
  <c r="Q541" i="4"/>
  <c r="P541" i="4"/>
  <c r="O541" i="4"/>
  <c r="N541" i="4"/>
  <c r="M541" i="4"/>
  <c r="L541" i="4"/>
  <c r="K541" i="4"/>
  <c r="J541" i="4"/>
  <c r="I541" i="4"/>
  <c r="H541" i="4"/>
  <c r="G541" i="4"/>
  <c r="F541" i="4"/>
  <c r="E541" i="4"/>
  <c r="D541" i="4"/>
  <c r="C541" i="4"/>
  <c r="S540" i="4"/>
  <c r="R540" i="4"/>
  <c r="Q540" i="4"/>
  <c r="P540" i="4"/>
  <c r="O540" i="4"/>
  <c r="N540" i="4"/>
  <c r="M540" i="4"/>
  <c r="L540" i="4"/>
  <c r="K540" i="4"/>
  <c r="J540" i="4"/>
  <c r="I540" i="4"/>
  <c r="H540" i="4"/>
  <c r="G540" i="4"/>
  <c r="F540" i="4"/>
  <c r="E540" i="4"/>
  <c r="D540" i="4"/>
  <c r="C540" i="4"/>
  <c r="S539" i="4"/>
  <c r="R539" i="4"/>
  <c r="Q539" i="4"/>
  <c r="P539" i="4"/>
  <c r="O539" i="4"/>
  <c r="N539" i="4"/>
  <c r="M539" i="4"/>
  <c r="L539" i="4"/>
  <c r="K539" i="4"/>
  <c r="J539" i="4"/>
  <c r="I539" i="4"/>
  <c r="H539" i="4"/>
  <c r="G539" i="4"/>
  <c r="F539" i="4"/>
  <c r="E539" i="4"/>
  <c r="D539" i="4"/>
  <c r="C539" i="4"/>
  <c r="S538" i="4"/>
  <c r="R538" i="4"/>
  <c r="Q538" i="4"/>
  <c r="P538" i="4"/>
  <c r="O538" i="4"/>
  <c r="N538" i="4"/>
  <c r="M538" i="4"/>
  <c r="L538" i="4"/>
  <c r="K538" i="4"/>
  <c r="J538" i="4"/>
  <c r="I538" i="4"/>
  <c r="H538" i="4"/>
  <c r="G538" i="4"/>
  <c r="F538" i="4"/>
  <c r="E538" i="4"/>
  <c r="D538" i="4"/>
  <c r="C538" i="4"/>
  <c r="S537" i="4"/>
  <c r="R537" i="4"/>
  <c r="Q537" i="4"/>
  <c r="P537" i="4"/>
  <c r="O537" i="4"/>
  <c r="N537" i="4"/>
  <c r="M537" i="4"/>
  <c r="L537" i="4"/>
  <c r="K537" i="4"/>
  <c r="J537" i="4"/>
  <c r="I537" i="4"/>
  <c r="H537" i="4"/>
  <c r="G537" i="4"/>
  <c r="F537" i="4"/>
  <c r="E537" i="4"/>
  <c r="D537" i="4"/>
  <c r="C537" i="4"/>
  <c r="S536" i="4"/>
  <c r="R536" i="4"/>
  <c r="Q536" i="4"/>
  <c r="P536" i="4"/>
  <c r="O536" i="4"/>
  <c r="N536" i="4"/>
  <c r="M536" i="4"/>
  <c r="L536" i="4"/>
  <c r="K536" i="4"/>
  <c r="J536" i="4"/>
  <c r="I536" i="4"/>
  <c r="H536" i="4"/>
  <c r="G536" i="4"/>
  <c r="F536" i="4"/>
  <c r="E536" i="4"/>
  <c r="D536" i="4"/>
  <c r="C536" i="4"/>
  <c r="S535" i="4"/>
  <c r="R535" i="4"/>
  <c r="Q535" i="4"/>
  <c r="P535" i="4"/>
  <c r="O535" i="4"/>
  <c r="N535" i="4"/>
  <c r="M535" i="4"/>
  <c r="L535" i="4"/>
  <c r="K535" i="4"/>
  <c r="J535" i="4"/>
  <c r="I535" i="4"/>
  <c r="H535" i="4"/>
  <c r="G535" i="4"/>
  <c r="F535" i="4"/>
  <c r="E535" i="4"/>
  <c r="D535" i="4"/>
  <c r="C535" i="4"/>
  <c r="S533" i="4"/>
  <c r="R533" i="4"/>
  <c r="Q533" i="4"/>
  <c r="P533" i="4"/>
  <c r="O533" i="4"/>
  <c r="N533" i="4"/>
  <c r="M533" i="4"/>
  <c r="L533" i="4"/>
  <c r="K533" i="4"/>
  <c r="J533" i="4"/>
  <c r="I533" i="4"/>
  <c r="H533" i="4"/>
  <c r="G533" i="4"/>
  <c r="F533" i="4"/>
  <c r="E533" i="4"/>
  <c r="D533" i="4"/>
  <c r="C533" i="4"/>
  <c r="S532" i="4"/>
  <c r="R532" i="4"/>
  <c r="Q532" i="4"/>
  <c r="P532" i="4"/>
  <c r="O532" i="4"/>
  <c r="N532" i="4"/>
  <c r="M532" i="4"/>
  <c r="L532" i="4"/>
  <c r="K532" i="4"/>
  <c r="J532" i="4"/>
  <c r="I532" i="4"/>
  <c r="H532" i="4"/>
  <c r="G532" i="4"/>
  <c r="F532" i="4"/>
  <c r="E532" i="4"/>
  <c r="D532" i="4"/>
  <c r="C532" i="4"/>
  <c r="S531" i="4"/>
  <c r="R531" i="4"/>
  <c r="Q531" i="4"/>
  <c r="P531" i="4"/>
  <c r="O531" i="4"/>
  <c r="N531" i="4"/>
  <c r="M531" i="4"/>
  <c r="L531" i="4"/>
  <c r="K531" i="4"/>
  <c r="J531" i="4"/>
  <c r="I531" i="4"/>
  <c r="H531" i="4"/>
  <c r="G531" i="4"/>
  <c r="F531" i="4"/>
  <c r="E531" i="4"/>
  <c r="D531" i="4"/>
  <c r="C531" i="4"/>
  <c r="S530" i="4"/>
  <c r="R530" i="4"/>
  <c r="Q530" i="4"/>
  <c r="P530" i="4"/>
  <c r="O530" i="4"/>
  <c r="N530" i="4"/>
  <c r="M530" i="4"/>
  <c r="L530" i="4"/>
  <c r="K530" i="4"/>
  <c r="J530" i="4"/>
  <c r="I530" i="4"/>
  <c r="H530" i="4"/>
  <c r="G530" i="4"/>
  <c r="F530" i="4"/>
  <c r="E530" i="4"/>
  <c r="D530" i="4"/>
  <c r="C530" i="4"/>
  <c r="S529" i="4"/>
  <c r="R529" i="4"/>
  <c r="Q529" i="4"/>
  <c r="P529" i="4"/>
  <c r="O529" i="4"/>
  <c r="N529" i="4"/>
  <c r="M529" i="4"/>
  <c r="L529" i="4"/>
  <c r="K529" i="4"/>
  <c r="J529" i="4"/>
  <c r="I529" i="4"/>
  <c r="H529" i="4"/>
  <c r="G529" i="4"/>
  <c r="F529" i="4"/>
  <c r="E529" i="4"/>
  <c r="D529" i="4"/>
  <c r="C529" i="4"/>
  <c r="S528" i="4"/>
  <c r="R528" i="4"/>
  <c r="Q528" i="4"/>
  <c r="P528" i="4"/>
  <c r="O528" i="4"/>
  <c r="N528" i="4"/>
  <c r="M528" i="4"/>
  <c r="L528" i="4"/>
  <c r="K528" i="4"/>
  <c r="J528" i="4"/>
  <c r="I528" i="4"/>
  <c r="H528" i="4"/>
  <c r="G528" i="4"/>
  <c r="F528" i="4"/>
  <c r="E528" i="4"/>
  <c r="D528" i="4"/>
  <c r="C528" i="4"/>
  <c r="S527" i="4"/>
  <c r="R527" i="4"/>
  <c r="Q527" i="4"/>
  <c r="P527" i="4"/>
  <c r="O527" i="4"/>
  <c r="N527" i="4"/>
  <c r="M527" i="4"/>
  <c r="L527" i="4"/>
  <c r="K527" i="4"/>
  <c r="J527" i="4"/>
  <c r="I527" i="4"/>
  <c r="H527" i="4"/>
  <c r="G527" i="4"/>
  <c r="F527" i="4"/>
  <c r="E527" i="4"/>
  <c r="D527" i="4"/>
  <c r="C527" i="4"/>
  <c r="S526" i="4"/>
  <c r="R526" i="4"/>
  <c r="Q526" i="4"/>
  <c r="P526" i="4"/>
  <c r="O526" i="4"/>
  <c r="N526" i="4"/>
  <c r="M526" i="4"/>
  <c r="L526" i="4"/>
  <c r="K526" i="4"/>
  <c r="J526" i="4"/>
  <c r="I526" i="4"/>
  <c r="H526" i="4"/>
  <c r="G526" i="4"/>
  <c r="F526" i="4"/>
  <c r="E526" i="4"/>
  <c r="D526" i="4"/>
  <c r="C526" i="4"/>
  <c r="S525" i="4"/>
  <c r="R525" i="4"/>
  <c r="Q525" i="4"/>
  <c r="P525" i="4"/>
  <c r="O525" i="4"/>
  <c r="N525" i="4"/>
  <c r="M525" i="4"/>
  <c r="L525" i="4"/>
  <c r="K525" i="4"/>
  <c r="J525" i="4"/>
  <c r="I525" i="4"/>
  <c r="H525" i="4"/>
  <c r="G525" i="4"/>
  <c r="F525" i="4"/>
  <c r="E525" i="4"/>
  <c r="D525" i="4"/>
  <c r="C525" i="4"/>
  <c r="S524" i="4"/>
  <c r="R524" i="4"/>
  <c r="Q524" i="4"/>
  <c r="P524" i="4"/>
  <c r="O524" i="4"/>
  <c r="N524" i="4"/>
  <c r="M524" i="4"/>
  <c r="L524" i="4"/>
  <c r="K524" i="4"/>
  <c r="J524" i="4"/>
  <c r="I524" i="4"/>
  <c r="H524" i="4"/>
  <c r="G524" i="4"/>
  <c r="F524" i="4"/>
  <c r="E524" i="4"/>
  <c r="D524" i="4"/>
  <c r="C524" i="4"/>
  <c r="S523" i="4"/>
  <c r="R523" i="4"/>
  <c r="Q523" i="4"/>
  <c r="P523" i="4"/>
  <c r="O523" i="4"/>
  <c r="N523" i="4"/>
  <c r="M523" i="4"/>
  <c r="L523" i="4"/>
  <c r="K523" i="4"/>
  <c r="J523" i="4"/>
  <c r="I523" i="4"/>
  <c r="H523" i="4"/>
  <c r="G523" i="4"/>
  <c r="F523" i="4"/>
  <c r="E523" i="4"/>
  <c r="D523" i="4"/>
  <c r="C523" i="4"/>
  <c r="S522" i="4"/>
  <c r="R522" i="4"/>
  <c r="Q522" i="4"/>
  <c r="P522" i="4"/>
  <c r="O522" i="4"/>
  <c r="N522" i="4"/>
  <c r="M522" i="4"/>
  <c r="L522" i="4"/>
  <c r="K522" i="4"/>
  <c r="J522" i="4"/>
  <c r="I522" i="4"/>
  <c r="H522" i="4"/>
  <c r="G522" i="4"/>
  <c r="F522" i="4"/>
  <c r="E522" i="4"/>
  <c r="D522" i="4"/>
  <c r="C522" i="4"/>
  <c r="S521" i="4"/>
  <c r="R521" i="4"/>
  <c r="Q521" i="4"/>
  <c r="P521" i="4"/>
  <c r="O521" i="4"/>
  <c r="N521" i="4"/>
  <c r="M521" i="4"/>
  <c r="L521" i="4"/>
  <c r="K521" i="4"/>
  <c r="J521" i="4"/>
  <c r="I521" i="4"/>
  <c r="H521" i="4"/>
  <c r="G521" i="4"/>
  <c r="F521" i="4"/>
  <c r="E521" i="4"/>
  <c r="D521" i="4"/>
  <c r="C123" i="3" l="1"/>
  <c r="C124" i="3"/>
  <c r="C125" i="3"/>
  <c r="C126" i="3"/>
  <c r="C127" i="3"/>
  <c r="C128" i="3"/>
  <c r="C129" i="3"/>
  <c r="C130" i="3"/>
  <c r="C131" i="3"/>
  <c r="C132" i="3"/>
  <c r="C133" i="3"/>
  <c r="C134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M121" i="3" l="1"/>
  <c r="M163" i="3" s="1"/>
  <c r="E121" i="3"/>
  <c r="E163" i="3" s="1"/>
  <c r="I121" i="3"/>
  <c r="I163" i="3" s="1"/>
  <c r="Q121" i="3"/>
  <c r="Q163" i="3" s="1"/>
  <c r="G121" i="3"/>
  <c r="G163" i="3" s="1"/>
  <c r="H121" i="3"/>
  <c r="H163" i="3" s="1"/>
  <c r="O121" i="3"/>
  <c r="O163" i="3" s="1"/>
  <c r="L121" i="3"/>
  <c r="L163" i="3" s="1"/>
  <c r="R121" i="3"/>
  <c r="R163" i="3" s="1"/>
  <c r="C121" i="3"/>
  <c r="C163" i="3" s="1"/>
  <c r="J121" i="3"/>
  <c r="J163" i="3" s="1"/>
  <c r="D121" i="3"/>
  <c r="D163" i="3" s="1"/>
  <c r="K121" i="3"/>
  <c r="K163" i="3" s="1"/>
  <c r="S121" i="3"/>
  <c r="S163" i="3" s="1"/>
  <c r="F121" i="3"/>
  <c r="F163" i="3" s="1"/>
  <c r="N121" i="3"/>
  <c r="N163" i="3" s="1"/>
  <c r="P121" i="3"/>
  <c r="P163" i="3" s="1"/>
  <c r="P897" i="1"/>
  <c r="P831" i="4" s="1"/>
  <c r="O897" i="1"/>
  <c r="O831" i="4" s="1"/>
  <c r="N897" i="1"/>
  <c r="N831" i="4" s="1"/>
  <c r="M897" i="1"/>
  <c r="M831" i="4" s="1"/>
  <c r="L897" i="1"/>
  <c r="L831" i="4" s="1"/>
  <c r="K897" i="1"/>
  <c r="K831" i="4" s="1"/>
  <c r="J897" i="1"/>
  <c r="J831" i="4" s="1"/>
  <c r="I897" i="1"/>
  <c r="I831" i="4" s="1"/>
  <c r="H897" i="1"/>
  <c r="H831" i="4" s="1"/>
  <c r="G897" i="1"/>
  <c r="G831" i="4" s="1"/>
  <c r="F897" i="1"/>
  <c r="F831" i="4" s="1"/>
  <c r="E897" i="1"/>
  <c r="E831" i="4" s="1"/>
  <c r="D897" i="1"/>
  <c r="D831" i="4" s="1"/>
  <c r="C897" i="1"/>
  <c r="C831" i="4" s="1"/>
  <c r="P880" i="1"/>
  <c r="P817" i="4" s="1"/>
  <c r="O880" i="1"/>
  <c r="O817" i="4" s="1"/>
  <c r="N880" i="1"/>
  <c r="N817" i="4" s="1"/>
  <c r="M880" i="1"/>
  <c r="M817" i="4" s="1"/>
  <c r="L880" i="1"/>
  <c r="L817" i="4" s="1"/>
  <c r="K880" i="1"/>
  <c r="K817" i="4" s="1"/>
  <c r="J880" i="1"/>
  <c r="J817" i="4" s="1"/>
  <c r="I880" i="1"/>
  <c r="I817" i="4" s="1"/>
  <c r="H880" i="1"/>
  <c r="H817" i="4" s="1"/>
  <c r="G880" i="1"/>
  <c r="G817" i="4" s="1"/>
  <c r="F880" i="1"/>
  <c r="F817" i="4" s="1"/>
  <c r="E880" i="1"/>
  <c r="E817" i="4" s="1"/>
  <c r="D880" i="1"/>
  <c r="D817" i="4" s="1"/>
  <c r="C880" i="1"/>
  <c r="C817" i="4" s="1"/>
  <c r="H863" i="1"/>
  <c r="H803" i="4" s="1"/>
  <c r="G863" i="1"/>
  <c r="G803" i="4" s="1"/>
  <c r="F863" i="1"/>
  <c r="F803" i="4" s="1"/>
  <c r="E863" i="1"/>
  <c r="E803" i="4" s="1"/>
  <c r="D863" i="1"/>
  <c r="D803" i="4" s="1"/>
  <c r="C863" i="1"/>
  <c r="C803" i="4" s="1"/>
  <c r="S576" i="4"/>
  <c r="R576" i="4"/>
  <c r="Q576" i="4"/>
  <c r="P576" i="4"/>
  <c r="O576" i="4"/>
  <c r="N576" i="4"/>
  <c r="M576" i="4"/>
  <c r="L576" i="4"/>
  <c r="K576" i="4"/>
  <c r="J576" i="4"/>
  <c r="I576" i="4"/>
  <c r="H576" i="4"/>
  <c r="G576" i="4"/>
  <c r="F576" i="4"/>
  <c r="E576" i="4"/>
  <c r="D576" i="4"/>
  <c r="C576" i="4"/>
  <c r="G932" i="1" l="1"/>
  <c r="G860" i="4" s="1"/>
  <c r="O932" i="1"/>
  <c r="O860" i="4" s="1"/>
  <c r="E932" i="1"/>
  <c r="E860" i="4" s="1"/>
  <c r="D932" i="1"/>
  <c r="D860" i="4" s="1"/>
  <c r="H932" i="1"/>
  <c r="H860" i="4" s="1"/>
  <c r="I932" i="1"/>
  <c r="I860" i="4" s="1"/>
  <c r="J932" i="1"/>
  <c r="J860" i="4" s="1"/>
  <c r="C932" i="1"/>
  <c r="C860" i="4" s="1"/>
  <c r="F932" i="1"/>
  <c r="F860" i="4" s="1"/>
  <c r="N932" i="1"/>
  <c r="N860" i="4" s="1"/>
  <c r="P932" i="1"/>
  <c r="P860" i="4" s="1"/>
  <c r="Q932" i="1"/>
  <c r="Q860" i="4" s="1"/>
  <c r="R932" i="1"/>
  <c r="R860" i="4" s="1"/>
  <c r="K932" i="1"/>
  <c r="K860" i="4" s="1"/>
  <c r="L932" i="1"/>
  <c r="L860" i="4" s="1"/>
  <c r="M932" i="1"/>
  <c r="M860" i="4" s="1"/>
  <c r="S932" i="1"/>
  <c r="S860" i="4" s="1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08" i="3"/>
  <c r="S516" i="4"/>
  <c r="R516" i="4"/>
  <c r="Q516" i="4"/>
  <c r="P516" i="4"/>
  <c r="O516" i="4"/>
  <c r="N516" i="4"/>
  <c r="M516" i="4"/>
  <c r="L516" i="4"/>
  <c r="K516" i="4"/>
  <c r="J516" i="4"/>
  <c r="I516" i="4"/>
  <c r="H516" i="4"/>
  <c r="G516" i="4"/>
  <c r="F516" i="4"/>
  <c r="E516" i="4"/>
  <c r="D516" i="4"/>
  <c r="C516" i="4"/>
  <c r="S515" i="4"/>
  <c r="R515" i="4"/>
  <c r="Q515" i="4"/>
  <c r="P515" i="4"/>
  <c r="O515" i="4"/>
  <c r="N515" i="4"/>
  <c r="M515" i="4"/>
  <c r="L515" i="4"/>
  <c r="K515" i="4"/>
  <c r="J515" i="4"/>
  <c r="I515" i="4"/>
  <c r="H515" i="4"/>
  <c r="G515" i="4"/>
  <c r="F515" i="4"/>
  <c r="E515" i="4"/>
  <c r="D515" i="4"/>
  <c r="C515" i="4"/>
  <c r="S514" i="4"/>
  <c r="R514" i="4"/>
  <c r="Q514" i="4"/>
  <c r="P514" i="4"/>
  <c r="O514" i="4"/>
  <c r="N514" i="4"/>
  <c r="M514" i="4"/>
  <c r="L514" i="4"/>
  <c r="K514" i="4"/>
  <c r="J514" i="4"/>
  <c r="I514" i="4"/>
  <c r="H514" i="4"/>
  <c r="G514" i="4"/>
  <c r="F514" i="4"/>
  <c r="E514" i="4"/>
  <c r="D514" i="4"/>
  <c r="C514" i="4"/>
  <c r="S513" i="4"/>
  <c r="R513" i="4"/>
  <c r="Q513" i="4"/>
  <c r="P513" i="4"/>
  <c r="O513" i="4"/>
  <c r="N513" i="4"/>
  <c r="M513" i="4"/>
  <c r="L513" i="4"/>
  <c r="K513" i="4"/>
  <c r="J513" i="4"/>
  <c r="I513" i="4"/>
  <c r="H513" i="4"/>
  <c r="G513" i="4"/>
  <c r="F513" i="4"/>
  <c r="E513" i="4"/>
  <c r="D513" i="4"/>
  <c r="C513" i="4"/>
  <c r="S512" i="4"/>
  <c r="R512" i="4"/>
  <c r="Q512" i="4"/>
  <c r="P512" i="4"/>
  <c r="O512" i="4"/>
  <c r="N512" i="4"/>
  <c r="M512" i="4"/>
  <c r="L512" i="4"/>
  <c r="K512" i="4"/>
  <c r="J512" i="4"/>
  <c r="I512" i="4"/>
  <c r="H512" i="4"/>
  <c r="G512" i="4"/>
  <c r="F512" i="4"/>
  <c r="E512" i="4"/>
  <c r="D512" i="4"/>
  <c r="C512" i="4"/>
  <c r="S511" i="4"/>
  <c r="R511" i="4"/>
  <c r="Q511" i="4"/>
  <c r="P511" i="4"/>
  <c r="O511" i="4"/>
  <c r="N511" i="4"/>
  <c r="M511" i="4"/>
  <c r="L511" i="4"/>
  <c r="K511" i="4"/>
  <c r="J511" i="4"/>
  <c r="I511" i="4"/>
  <c r="H511" i="4"/>
  <c r="G511" i="4"/>
  <c r="F511" i="4"/>
  <c r="E511" i="4"/>
  <c r="D511" i="4"/>
  <c r="C511" i="4"/>
  <c r="S510" i="4"/>
  <c r="R510" i="4"/>
  <c r="Q510" i="4"/>
  <c r="P510" i="4"/>
  <c r="O510" i="4"/>
  <c r="N510" i="4"/>
  <c r="M510" i="4"/>
  <c r="L510" i="4"/>
  <c r="K510" i="4"/>
  <c r="J510" i="4"/>
  <c r="I510" i="4"/>
  <c r="H510" i="4"/>
  <c r="G510" i="4"/>
  <c r="F510" i="4"/>
  <c r="E510" i="4"/>
  <c r="D510" i="4"/>
  <c r="C510" i="4"/>
  <c r="S509" i="4"/>
  <c r="R509" i="4"/>
  <c r="Q509" i="4"/>
  <c r="P509" i="4"/>
  <c r="O509" i="4"/>
  <c r="N509" i="4"/>
  <c r="M509" i="4"/>
  <c r="L509" i="4"/>
  <c r="K509" i="4"/>
  <c r="J509" i="4"/>
  <c r="I509" i="4"/>
  <c r="H509" i="4"/>
  <c r="G509" i="4"/>
  <c r="F509" i="4"/>
  <c r="E509" i="4"/>
  <c r="D509" i="4"/>
  <c r="C509" i="4"/>
  <c r="S508" i="4"/>
  <c r="R508" i="4"/>
  <c r="Q508" i="4"/>
  <c r="P508" i="4"/>
  <c r="O508" i="4"/>
  <c r="N508" i="4"/>
  <c r="M508" i="4"/>
  <c r="L508" i="4"/>
  <c r="K508" i="4"/>
  <c r="J508" i="4"/>
  <c r="I508" i="4"/>
  <c r="H508" i="4"/>
  <c r="G508" i="4"/>
  <c r="F508" i="4"/>
  <c r="E508" i="4"/>
  <c r="D508" i="4"/>
  <c r="C508" i="4"/>
  <c r="S507" i="4"/>
  <c r="R507" i="4"/>
  <c r="Q507" i="4"/>
  <c r="P507" i="4"/>
  <c r="O507" i="4"/>
  <c r="N507" i="4"/>
  <c r="M507" i="4"/>
  <c r="L507" i="4"/>
  <c r="K507" i="4"/>
  <c r="J507" i="4"/>
  <c r="I507" i="4"/>
  <c r="H507" i="4"/>
  <c r="G507" i="4"/>
  <c r="F507" i="4"/>
  <c r="E507" i="4"/>
  <c r="D507" i="4"/>
  <c r="C507" i="4"/>
  <c r="S506" i="4"/>
  <c r="R506" i="4"/>
  <c r="Q506" i="4"/>
  <c r="P506" i="4"/>
  <c r="O506" i="4"/>
  <c r="N506" i="4"/>
  <c r="M506" i="4"/>
  <c r="L506" i="4"/>
  <c r="K506" i="4"/>
  <c r="J506" i="4"/>
  <c r="I506" i="4"/>
  <c r="H506" i="4"/>
  <c r="G506" i="4"/>
  <c r="F506" i="4"/>
  <c r="E506" i="4"/>
  <c r="D506" i="4"/>
  <c r="C506" i="4"/>
  <c r="S505" i="4"/>
  <c r="R505" i="4"/>
  <c r="Q505" i="4"/>
  <c r="P505" i="4"/>
  <c r="O505" i="4"/>
  <c r="N505" i="4"/>
  <c r="M505" i="4"/>
  <c r="L505" i="4"/>
  <c r="K505" i="4"/>
  <c r="J505" i="4"/>
  <c r="I505" i="4"/>
  <c r="H505" i="4"/>
  <c r="G505" i="4"/>
  <c r="F505" i="4"/>
  <c r="E505" i="4"/>
  <c r="D505" i="4"/>
  <c r="C505" i="4"/>
  <c r="S504" i="4"/>
  <c r="R504" i="4"/>
  <c r="Q504" i="4"/>
  <c r="P504" i="4"/>
  <c r="O504" i="4"/>
  <c r="N504" i="4"/>
  <c r="M504" i="4"/>
  <c r="L504" i="4"/>
  <c r="K504" i="4"/>
  <c r="J504" i="4"/>
  <c r="I504" i="4"/>
  <c r="H504" i="4"/>
  <c r="G504" i="4"/>
  <c r="F504" i="4"/>
  <c r="E504" i="4"/>
  <c r="D504" i="4"/>
  <c r="C504" i="4"/>
  <c r="S502" i="4"/>
  <c r="R502" i="4"/>
  <c r="Q502" i="4"/>
  <c r="P502" i="4"/>
  <c r="O502" i="4"/>
  <c r="N502" i="4"/>
  <c r="M502" i="4"/>
  <c r="L502" i="4"/>
  <c r="K502" i="4"/>
  <c r="J502" i="4"/>
  <c r="I502" i="4"/>
  <c r="H502" i="4"/>
  <c r="G502" i="4"/>
  <c r="F502" i="4"/>
  <c r="E502" i="4"/>
  <c r="D502" i="4"/>
  <c r="C502" i="4"/>
  <c r="S501" i="4"/>
  <c r="R501" i="4"/>
  <c r="Q501" i="4"/>
  <c r="P501" i="4"/>
  <c r="O501" i="4"/>
  <c r="N501" i="4"/>
  <c r="M501" i="4"/>
  <c r="L501" i="4"/>
  <c r="K501" i="4"/>
  <c r="J501" i="4"/>
  <c r="I501" i="4"/>
  <c r="H501" i="4"/>
  <c r="G501" i="4"/>
  <c r="F501" i="4"/>
  <c r="E501" i="4"/>
  <c r="D501" i="4"/>
  <c r="C501" i="4"/>
  <c r="S500" i="4"/>
  <c r="R500" i="4"/>
  <c r="Q500" i="4"/>
  <c r="P500" i="4"/>
  <c r="O500" i="4"/>
  <c r="N500" i="4"/>
  <c r="M500" i="4"/>
  <c r="L500" i="4"/>
  <c r="K500" i="4"/>
  <c r="J500" i="4"/>
  <c r="I500" i="4"/>
  <c r="H500" i="4"/>
  <c r="G500" i="4"/>
  <c r="F500" i="4"/>
  <c r="E500" i="4"/>
  <c r="D500" i="4"/>
  <c r="C500" i="4"/>
  <c r="S499" i="4"/>
  <c r="R499" i="4"/>
  <c r="Q499" i="4"/>
  <c r="P499" i="4"/>
  <c r="O499" i="4"/>
  <c r="N499" i="4"/>
  <c r="M499" i="4"/>
  <c r="L499" i="4"/>
  <c r="K499" i="4"/>
  <c r="J499" i="4"/>
  <c r="I499" i="4"/>
  <c r="H499" i="4"/>
  <c r="G499" i="4"/>
  <c r="F499" i="4"/>
  <c r="E499" i="4"/>
  <c r="D499" i="4"/>
  <c r="C499" i="4"/>
  <c r="S498" i="4"/>
  <c r="R498" i="4"/>
  <c r="Q498" i="4"/>
  <c r="P498" i="4"/>
  <c r="O498" i="4"/>
  <c r="N498" i="4"/>
  <c r="M498" i="4"/>
  <c r="L498" i="4"/>
  <c r="K498" i="4"/>
  <c r="J498" i="4"/>
  <c r="I498" i="4"/>
  <c r="H498" i="4"/>
  <c r="G498" i="4"/>
  <c r="F498" i="4"/>
  <c r="E498" i="4"/>
  <c r="D498" i="4"/>
  <c r="C498" i="4"/>
  <c r="S497" i="4"/>
  <c r="R497" i="4"/>
  <c r="Q497" i="4"/>
  <c r="P497" i="4"/>
  <c r="O497" i="4"/>
  <c r="N497" i="4"/>
  <c r="M497" i="4"/>
  <c r="L497" i="4"/>
  <c r="K497" i="4"/>
  <c r="J497" i="4"/>
  <c r="I497" i="4"/>
  <c r="H497" i="4"/>
  <c r="G497" i="4"/>
  <c r="F497" i="4"/>
  <c r="E497" i="4"/>
  <c r="D497" i="4"/>
  <c r="C497" i="4"/>
  <c r="S496" i="4"/>
  <c r="R496" i="4"/>
  <c r="Q496" i="4"/>
  <c r="P496" i="4"/>
  <c r="O496" i="4"/>
  <c r="N496" i="4"/>
  <c r="M496" i="4"/>
  <c r="L496" i="4"/>
  <c r="K496" i="4"/>
  <c r="J496" i="4"/>
  <c r="I496" i="4"/>
  <c r="H496" i="4"/>
  <c r="G496" i="4"/>
  <c r="F496" i="4"/>
  <c r="E496" i="4"/>
  <c r="D496" i="4"/>
  <c r="C496" i="4"/>
  <c r="S495" i="4"/>
  <c r="R495" i="4"/>
  <c r="Q495" i="4"/>
  <c r="P495" i="4"/>
  <c r="O495" i="4"/>
  <c r="N495" i="4"/>
  <c r="M495" i="4"/>
  <c r="L495" i="4"/>
  <c r="K495" i="4"/>
  <c r="J495" i="4"/>
  <c r="I495" i="4"/>
  <c r="H495" i="4"/>
  <c r="G495" i="4"/>
  <c r="F495" i="4"/>
  <c r="E495" i="4"/>
  <c r="D495" i="4"/>
  <c r="C495" i="4"/>
  <c r="S494" i="4"/>
  <c r="R494" i="4"/>
  <c r="Q494" i="4"/>
  <c r="P494" i="4"/>
  <c r="O494" i="4"/>
  <c r="N494" i="4"/>
  <c r="M494" i="4"/>
  <c r="L494" i="4"/>
  <c r="K494" i="4"/>
  <c r="J494" i="4"/>
  <c r="I494" i="4"/>
  <c r="H494" i="4"/>
  <c r="G494" i="4"/>
  <c r="F494" i="4"/>
  <c r="E494" i="4"/>
  <c r="D494" i="4"/>
  <c r="C494" i="4"/>
  <c r="S493" i="4"/>
  <c r="R493" i="4"/>
  <c r="Q493" i="4"/>
  <c r="P493" i="4"/>
  <c r="O493" i="4"/>
  <c r="N493" i="4"/>
  <c r="M493" i="4"/>
  <c r="L493" i="4"/>
  <c r="K493" i="4"/>
  <c r="J493" i="4"/>
  <c r="I493" i="4"/>
  <c r="H493" i="4"/>
  <c r="G493" i="4"/>
  <c r="F493" i="4"/>
  <c r="E493" i="4"/>
  <c r="D493" i="4"/>
  <c r="C493" i="4"/>
  <c r="S492" i="4"/>
  <c r="R492" i="4"/>
  <c r="Q492" i="4"/>
  <c r="P492" i="4"/>
  <c r="O492" i="4"/>
  <c r="N492" i="4"/>
  <c r="M492" i="4"/>
  <c r="L492" i="4"/>
  <c r="K492" i="4"/>
  <c r="J492" i="4"/>
  <c r="I492" i="4"/>
  <c r="H492" i="4"/>
  <c r="G492" i="4"/>
  <c r="F492" i="4"/>
  <c r="E492" i="4"/>
  <c r="D492" i="4"/>
  <c r="C492" i="4"/>
  <c r="S491" i="4"/>
  <c r="R491" i="4"/>
  <c r="Q491" i="4"/>
  <c r="P491" i="4"/>
  <c r="O491" i="4"/>
  <c r="N491" i="4"/>
  <c r="M491" i="4"/>
  <c r="L491" i="4"/>
  <c r="K491" i="4"/>
  <c r="J491" i="4"/>
  <c r="I491" i="4"/>
  <c r="H491" i="4"/>
  <c r="G491" i="4"/>
  <c r="F491" i="4"/>
  <c r="E491" i="4"/>
  <c r="D491" i="4"/>
  <c r="C491" i="4"/>
  <c r="S490" i="4"/>
  <c r="R490" i="4"/>
  <c r="Q490" i="4"/>
  <c r="P490" i="4"/>
  <c r="O490" i="4"/>
  <c r="N490" i="4"/>
  <c r="M490" i="4"/>
  <c r="L490" i="4"/>
  <c r="K490" i="4"/>
  <c r="J490" i="4"/>
  <c r="I490" i="4"/>
  <c r="H490" i="4"/>
  <c r="G490" i="4"/>
  <c r="F490" i="4"/>
  <c r="E490" i="4"/>
  <c r="D490" i="4"/>
  <c r="C490" i="4"/>
  <c r="S488" i="4"/>
  <c r="R488" i="4"/>
  <c r="Q488" i="4"/>
  <c r="P488" i="4"/>
  <c r="O488" i="4"/>
  <c r="N488" i="4"/>
  <c r="M488" i="4"/>
  <c r="L488" i="4"/>
  <c r="K488" i="4"/>
  <c r="J488" i="4"/>
  <c r="I488" i="4"/>
  <c r="H488" i="4"/>
  <c r="G488" i="4"/>
  <c r="F488" i="4"/>
  <c r="E488" i="4"/>
  <c r="D488" i="4"/>
  <c r="C488" i="4"/>
  <c r="S487" i="4"/>
  <c r="R487" i="4"/>
  <c r="Q487" i="4"/>
  <c r="P487" i="4"/>
  <c r="O487" i="4"/>
  <c r="N487" i="4"/>
  <c r="M487" i="4"/>
  <c r="L487" i="4"/>
  <c r="K487" i="4"/>
  <c r="J487" i="4"/>
  <c r="I487" i="4"/>
  <c r="H487" i="4"/>
  <c r="G487" i="4"/>
  <c r="F487" i="4"/>
  <c r="E487" i="4"/>
  <c r="D487" i="4"/>
  <c r="C487" i="4"/>
  <c r="S486" i="4"/>
  <c r="R486" i="4"/>
  <c r="Q486" i="4"/>
  <c r="P486" i="4"/>
  <c r="O486" i="4"/>
  <c r="N486" i="4"/>
  <c r="M486" i="4"/>
  <c r="L486" i="4"/>
  <c r="K486" i="4"/>
  <c r="J486" i="4"/>
  <c r="I486" i="4"/>
  <c r="H486" i="4"/>
  <c r="G486" i="4"/>
  <c r="F486" i="4"/>
  <c r="E486" i="4"/>
  <c r="D486" i="4"/>
  <c r="C486" i="4"/>
  <c r="S485" i="4"/>
  <c r="R485" i="4"/>
  <c r="Q485" i="4"/>
  <c r="P485" i="4"/>
  <c r="O485" i="4"/>
  <c r="N485" i="4"/>
  <c r="M485" i="4"/>
  <c r="L485" i="4"/>
  <c r="K485" i="4"/>
  <c r="J485" i="4"/>
  <c r="I485" i="4"/>
  <c r="H485" i="4"/>
  <c r="G485" i="4"/>
  <c r="F485" i="4"/>
  <c r="E485" i="4"/>
  <c r="D485" i="4"/>
  <c r="C485" i="4"/>
  <c r="S484" i="4"/>
  <c r="R484" i="4"/>
  <c r="Q484" i="4"/>
  <c r="P484" i="4"/>
  <c r="O484" i="4"/>
  <c r="N484" i="4"/>
  <c r="M484" i="4"/>
  <c r="L484" i="4"/>
  <c r="K484" i="4"/>
  <c r="J484" i="4"/>
  <c r="I484" i="4"/>
  <c r="H484" i="4"/>
  <c r="G484" i="4"/>
  <c r="F484" i="4"/>
  <c r="E484" i="4"/>
  <c r="D484" i="4"/>
  <c r="C484" i="4"/>
  <c r="S483" i="4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C483" i="4"/>
  <c r="S482" i="4"/>
  <c r="R482" i="4"/>
  <c r="Q482" i="4"/>
  <c r="P482" i="4"/>
  <c r="O482" i="4"/>
  <c r="N482" i="4"/>
  <c r="M482" i="4"/>
  <c r="L482" i="4"/>
  <c r="K482" i="4"/>
  <c r="J482" i="4"/>
  <c r="I482" i="4"/>
  <c r="H482" i="4"/>
  <c r="G482" i="4"/>
  <c r="F482" i="4"/>
  <c r="E482" i="4"/>
  <c r="D482" i="4"/>
  <c r="C482" i="4"/>
  <c r="S481" i="4"/>
  <c r="R481" i="4"/>
  <c r="Q481" i="4"/>
  <c r="P481" i="4"/>
  <c r="O481" i="4"/>
  <c r="N481" i="4"/>
  <c r="M481" i="4"/>
  <c r="L481" i="4"/>
  <c r="K481" i="4"/>
  <c r="J481" i="4"/>
  <c r="I481" i="4"/>
  <c r="H481" i="4"/>
  <c r="G481" i="4"/>
  <c r="F481" i="4"/>
  <c r="E481" i="4"/>
  <c r="D481" i="4"/>
  <c r="C481" i="4"/>
  <c r="S480" i="4"/>
  <c r="R480" i="4"/>
  <c r="Q480" i="4"/>
  <c r="P480" i="4"/>
  <c r="O480" i="4"/>
  <c r="N480" i="4"/>
  <c r="M480" i="4"/>
  <c r="L480" i="4"/>
  <c r="K480" i="4"/>
  <c r="J480" i="4"/>
  <c r="I480" i="4"/>
  <c r="H480" i="4"/>
  <c r="G480" i="4"/>
  <c r="F480" i="4"/>
  <c r="E480" i="4"/>
  <c r="D480" i="4"/>
  <c r="C480" i="4"/>
  <c r="S479" i="4"/>
  <c r="R479" i="4"/>
  <c r="Q479" i="4"/>
  <c r="P479" i="4"/>
  <c r="O479" i="4"/>
  <c r="N479" i="4"/>
  <c r="M479" i="4"/>
  <c r="L479" i="4"/>
  <c r="K479" i="4"/>
  <c r="J479" i="4"/>
  <c r="I479" i="4"/>
  <c r="H479" i="4"/>
  <c r="G479" i="4"/>
  <c r="F479" i="4"/>
  <c r="E479" i="4"/>
  <c r="D479" i="4"/>
  <c r="C479" i="4"/>
  <c r="S478" i="4"/>
  <c r="R478" i="4"/>
  <c r="Q478" i="4"/>
  <c r="P478" i="4"/>
  <c r="O478" i="4"/>
  <c r="N478" i="4"/>
  <c r="M478" i="4"/>
  <c r="L478" i="4"/>
  <c r="K478" i="4"/>
  <c r="J478" i="4"/>
  <c r="I478" i="4"/>
  <c r="H478" i="4"/>
  <c r="G478" i="4"/>
  <c r="F478" i="4"/>
  <c r="E478" i="4"/>
  <c r="D478" i="4"/>
  <c r="C478" i="4"/>
  <c r="S477" i="4"/>
  <c r="R477" i="4"/>
  <c r="Q477" i="4"/>
  <c r="P477" i="4"/>
  <c r="O477" i="4"/>
  <c r="N477" i="4"/>
  <c r="M477" i="4"/>
  <c r="L477" i="4"/>
  <c r="K477" i="4"/>
  <c r="J477" i="4"/>
  <c r="I477" i="4"/>
  <c r="H477" i="4"/>
  <c r="G477" i="4"/>
  <c r="F477" i="4"/>
  <c r="E477" i="4"/>
  <c r="D477" i="4"/>
  <c r="C477" i="4"/>
  <c r="S476" i="4"/>
  <c r="R476" i="4"/>
  <c r="Q476" i="4"/>
  <c r="P476" i="4"/>
  <c r="O476" i="4"/>
  <c r="N476" i="4"/>
  <c r="M476" i="4"/>
  <c r="L476" i="4"/>
  <c r="K476" i="4"/>
  <c r="J476" i="4"/>
  <c r="I476" i="4"/>
  <c r="H476" i="4"/>
  <c r="G476" i="4"/>
  <c r="F476" i="4"/>
  <c r="E476" i="4"/>
  <c r="D476" i="4"/>
  <c r="C476" i="4"/>
  <c r="S474" i="4"/>
  <c r="R474" i="4"/>
  <c r="Q474" i="4"/>
  <c r="P474" i="4"/>
  <c r="O474" i="4"/>
  <c r="N474" i="4"/>
  <c r="M474" i="4"/>
  <c r="L474" i="4"/>
  <c r="K474" i="4"/>
  <c r="J474" i="4"/>
  <c r="I474" i="4"/>
  <c r="H474" i="4"/>
  <c r="G474" i="4"/>
  <c r="F474" i="4"/>
  <c r="E474" i="4"/>
  <c r="D474" i="4"/>
  <c r="C474" i="4"/>
  <c r="S473" i="4"/>
  <c r="R473" i="4"/>
  <c r="Q473" i="4"/>
  <c r="P473" i="4"/>
  <c r="O473" i="4"/>
  <c r="N473" i="4"/>
  <c r="M473" i="4"/>
  <c r="L473" i="4"/>
  <c r="K473" i="4"/>
  <c r="J473" i="4"/>
  <c r="I473" i="4"/>
  <c r="H473" i="4"/>
  <c r="G473" i="4"/>
  <c r="F473" i="4"/>
  <c r="E473" i="4"/>
  <c r="D473" i="4"/>
  <c r="C473" i="4"/>
  <c r="S472" i="4"/>
  <c r="R472" i="4"/>
  <c r="Q472" i="4"/>
  <c r="P472" i="4"/>
  <c r="O472" i="4"/>
  <c r="N472" i="4"/>
  <c r="M472" i="4"/>
  <c r="L472" i="4"/>
  <c r="K472" i="4"/>
  <c r="J472" i="4"/>
  <c r="I472" i="4"/>
  <c r="H472" i="4"/>
  <c r="G472" i="4"/>
  <c r="F472" i="4"/>
  <c r="E472" i="4"/>
  <c r="D472" i="4"/>
  <c r="C472" i="4"/>
  <c r="S471" i="4"/>
  <c r="R471" i="4"/>
  <c r="Q471" i="4"/>
  <c r="P471" i="4"/>
  <c r="O471" i="4"/>
  <c r="N471" i="4"/>
  <c r="M471" i="4"/>
  <c r="L471" i="4"/>
  <c r="K471" i="4"/>
  <c r="J471" i="4"/>
  <c r="I471" i="4"/>
  <c r="H471" i="4"/>
  <c r="G471" i="4"/>
  <c r="F471" i="4"/>
  <c r="E471" i="4"/>
  <c r="D471" i="4"/>
  <c r="C471" i="4"/>
  <c r="S470" i="4"/>
  <c r="R470" i="4"/>
  <c r="Q470" i="4"/>
  <c r="P470" i="4"/>
  <c r="O470" i="4"/>
  <c r="N470" i="4"/>
  <c r="M470" i="4"/>
  <c r="L470" i="4"/>
  <c r="K470" i="4"/>
  <c r="J470" i="4"/>
  <c r="I470" i="4"/>
  <c r="H470" i="4"/>
  <c r="G470" i="4"/>
  <c r="F470" i="4"/>
  <c r="E470" i="4"/>
  <c r="D470" i="4"/>
  <c r="C470" i="4"/>
  <c r="S469" i="4"/>
  <c r="R469" i="4"/>
  <c r="Q469" i="4"/>
  <c r="P469" i="4"/>
  <c r="O469" i="4"/>
  <c r="N469" i="4"/>
  <c r="M469" i="4"/>
  <c r="L469" i="4"/>
  <c r="K469" i="4"/>
  <c r="J469" i="4"/>
  <c r="I469" i="4"/>
  <c r="H469" i="4"/>
  <c r="G469" i="4"/>
  <c r="F469" i="4"/>
  <c r="E469" i="4"/>
  <c r="D469" i="4"/>
  <c r="C469" i="4"/>
  <c r="S468" i="4"/>
  <c r="R468" i="4"/>
  <c r="Q468" i="4"/>
  <c r="P468" i="4"/>
  <c r="O468" i="4"/>
  <c r="N468" i="4"/>
  <c r="M468" i="4"/>
  <c r="L468" i="4"/>
  <c r="K468" i="4"/>
  <c r="J468" i="4"/>
  <c r="I468" i="4"/>
  <c r="H468" i="4"/>
  <c r="G468" i="4"/>
  <c r="F468" i="4"/>
  <c r="E468" i="4"/>
  <c r="D468" i="4"/>
  <c r="C468" i="4"/>
  <c r="S467" i="4"/>
  <c r="R467" i="4"/>
  <c r="Q467" i="4"/>
  <c r="P467" i="4"/>
  <c r="O467" i="4"/>
  <c r="N467" i="4"/>
  <c r="M467" i="4"/>
  <c r="L467" i="4"/>
  <c r="K467" i="4"/>
  <c r="J467" i="4"/>
  <c r="I467" i="4"/>
  <c r="H467" i="4"/>
  <c r="G467" i="4"/>
  <c r="F467" i="4"/>
  <c r="E467" i="4"/>
  <c r="D467" i="4"/>
  <c r="C467" i="4"/>
  <c r="S466" i="4"/>
  <c r="R466" i="4"/>
  <c r="Q466" i="4"/>
  <c r="P466" i="4"/>
  <c r="O466" i="4"/>
  <c r="N466" i="4"/>
  <c r="M466" i="4"/>
  <c r="L466" i="4"/>
  <c r="K466" i="4"/>
  <c r="J466" i="4"/>
  <c r="I466" i="4"/>
  <c r="H466" i="4"/>
  <c r="G466" i="4"/>
  <c r="F466" i="4"/>
  <c r="E466" i="4"/>
  <c r="D466" i="4"/>
  <c r="C466" i="4"/>
  <c r="S465" i="4"/>
  <c r="R465" i="4"/>
  <c r="Q465" i="4"/>
  <c r="P465" i="4"/>
  <c r="O465" i="4"/>
  <c r="N465" i="4"/>
  <c r="M465" i="4"/>
  <c r="L465" i="4"/>
  <c r="K465" i="4"/>
  <c r="J465" i="4"/>
  <c r="I465" i="4"/>
  <c r="H465" i="4"/>
  <c r="G465" i="4"/>
  <c r="F465" i="4"/>
  <c r="E465" i="4"/>
  <c r="D465" i="4"/>
  <c r="C465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E464" i="4"/>
  <c r="D464" i="4"/>
  <c r="C464" i="4"/>
  <c r="S463" i="4"/>
  <c r="R463" i="4"/>
  <c r="Q463" i="4"/>
  <c r="P463" i="4"/>
  <c r="O463" i="4"/>
  <c r="N463" i="4"/>
  <c r="M463" i="4"/>
  <c r="L463" i="4"/>
  <c r="K463" i="4"/>
  <c r="J463" i="4"/>
  <c r="I463" i="4"/>
  <c r="H463" i="4"/>
  <c r="G463" i="4"/>
  <c r="F463" i="4"/>
  <c r="E463" i="4"/>
  <c r="D463" i="4"/>
  <c r="C463" i="4"/>
  <c r="S462" i="4"/>
  <c r="R462" i="4"/>
  <c r="Q462" i="4"/>
  <c r="P462" i="4"/>
  <c r="O462" i="4"/>
  <c r="N462" i="4"/>
  <c r="M462" i="4"/>
  <c r="L462" i="4"/>
  <c r="K462" i="4"/>
  <c r="J462" i="4"/>
  <c r="I462" i="4"/>
  <c r="H462" i="4"/>
  <c r="G462" i="4"/>
  <c r="F462" i="4"/>
  <c r="E462" i="4"/>
  <c r="D462" i="4"/>
  <c r="C462" i="4"/>
  <c r="S460" i="4"/>
  <c r="R460" i="4"/>
  <c r="Q460" i="4"/>
  <c r="P460" i="4"/>
  <c r="O460" i="4"/>
  <c r="N460" i="4"/>
  <c r="M460" i="4"/>
  <c r="L460" i="4"/>
  <c r="K460" i="4"/>
  <c r="J460" i="4"/>
  <c r="I460" i="4"/>
  <c r="H460" i="4"/>
  <c r="G460" i="4"/>
  <c r="F460" i="4"/>
  <c r="E460" i="4"/>
  <c r="D460" i="4"/>
  <c r="C460" i="4"/>
  <c r="S459" i="4"/>
  <c r="R459" i="4"/>
  <c r="Q459" i="4"/>
  <c r="P459" i="4"/>
  <c r="O459" i="4"/>
  <c r="N459" i="4"/>
  <c r="M459" i="4"/>
  <c r="L459" i="4"/>
  <c r="K459" i="4"/>
  <c r="J459" i="4"/>
  <c r="I459" i="4"/>
  <c r="H459" i="4"/>
  <c r="G459" i="4"/>
  <c r="F459" i="4"/>
  <c r="E459" i="4"/>
  <c r="D459" i="4"/>
  <c r="C459" i="4"/>
  <c r="S458" i="4"/>
  <c r="R458" i="4"/>
  <c r="Q458" i="4"/>
  <c r="P458" i="4"/>
  <c r="O458" i="4"/>
  <c r="N458" i="4"/>
  <c r="M458" i="4"/>
  <c r="L458" i="4"/>
  <c r="K458" i="4"/>
  <c r="J458" i="4"/>
  <c r="I458" i="4"/>
  <c r="H458" i="4"/>
  <c r="G458" i="4"/>
  <c r="F458" i="4"/>
  <c r="E458" i="4"/>
  <c r="D458" i="4"/>
  <c r="C458" i="4"/>
  <c r="S457" i="4"/>
  <c r="R457" i="4"/>
  <c r="Q457" i="4"/>
  <c r="P457" i="4"/>
  <c r="O457" i="4"/>
  <c r="N457" i="4"/>
  <c r="M457" i="4"/>
  <c r="L457" i="4"/>
  <c r="K457" i="4"/>
  <c r="J457" i="4"/>
  <c r="I457" i="4"/>
  <c r="H457" i="4"/>
  <c r="G457" i="4"/>
  <c r="F457" i="4"/>
  <c r="E457" i="4"/>
  <c r="D457" i="4"/>
  <c r="C457" i="4"/>
  <c r="S456" i="4"/>
  <c r="R456" i="4"/>
  <c r="Q456" i="4"/>
  <c r="P456" i="4"/>
  <c r="O456" i="4"/>
  <c r="N456" i="4"/>
  <c r="M456" i="4"/>
  <c r="L456" i="4"/>
  <c r="K456" i="4"/>
  <c r="J456" i="4"/>
  <c r="I456" i="4"/>
  <c r="H456" i="4"/>
  <c r="G456" i="4"/>
  <c r="F456" i="4"/>
  <c r="E456" i="4"/>
  <c r="D456" i="4"/>
  <c r="C456" i="4"/>
  <c r="S455" i="4"/>
  <c r="R455" i="4"/>
  <c r="Q455" i="4"/>
  <c r="P455" i="4"/>
  <c r="O455" i="4"/>
  <c r="N455" i="4"/>
  <c r="M455" i="4"/>
  <c r="L455" i="4"/>
  <c r="K455" i="4"/>
  <c r="J455" i="4"/>
  <c r="I455" i="4"/>
  <c r="H455" i="4"/>
  <c r="G455" i="4"/>
  <c r="F455" i="4"/>
  <c r="E455" i="4"/>
  <c r="D455" i="4"/>
  <c r="C455" i="4"/>
  <c r="S454" i="4"/>
  <c r="R454" i="4"/>
  <c r="Q454" i="4"/>
  <c r="P454" i="4"/>
  <c r="O454" i="4"/>
  <c r="N454" i="4"/>
  <c r="M454" i="4"/>
  <c r="L454" i="4"/>
  <c r="K454" i="4"/>
  <c r="J454" i="4"/>
  <c r="I454" i="4"/>
  <c r="H454" i="4"/>
  <c r="G454" i="4"/>
  <c r="F454" i="4"/>
  <c r="E454" i="4"/>
  <c r="D454" i="4"/>
  <c r="C454" i="4"/>
  <c r="S453" i="4"/>
  <c r="R453" i="4"/>
  <c r="Q453" i="4"/>
  <c r="P453" i="4"/>
  <c r="O453" i="4"/>
  <c r="N453" i="4"/>
  <c r="M453" i="4"/>
  <c r="L453" i="4"/>
  <c r="K453" i="4"/>
  <c r="J453" i="4"/>
  <c r="I453" i="4"/>
  <c r="H453" i="4"/>
  <c r="G453" i="4"/>
  <c r="F453" i="4"/>
  <c r="E453" i="4"/>
  <c r="D453" i="4"/>
  <c r="C453" i="4"/>
  <c r="S452" i="4"/>
  <c r="R452" i="4"/>
  <c r="Q452" i="4"/>
  <c r="P452" i="4"/>
  <c r="O452" i="4"/>
  <c r="N452" i="4"/>
  <c r="M452" i="4"/>
  <c r="L452" i="4"/>
  <c r="K452" i="4"/>
  <c r="J452" i="4"/>
  <c r="I452" i="4"/>
  <c r="H452" i="4"/>
  <c r="G452" i="4"/>
  <c r="F452" i="4"/>
  <c r="E452" i="4"/>
  <c r="D452" i="4"/>
  <c r="C452" i="4"/>
  <c r="S451" i="4"/>
  <c r="R451" i="4"/>
  <c r="Q451" i="4"/>
  <c r="P451" i="4"/>
  <c r="O451" i="4"/>
  <c r="N451" i="4"/>
  <c r="M451" i="4"/>
  <c r="L451" i="4"/>
  <c r="K451" i="4"/>
  <c r="J451" i="4"/>
  <c r="I451" i="4"/>
  <c r="H451" i="4"/>
  <c r="G451" i="4"/>
  <c r="F451" i="4"/>
  <c r="E451" i="4"/>
  <c r="D451" i="4"/>
  <c r="C451" i="4"/>
  <c r="S450" i="4"/>
  <c r="R450" i="4"/>
  <c r="Q450" i="4"/>
  <c r="P450" i="4"/>
  <c r="O450" i="4"/>
  <c r="N450" i="4"/>
  <c r="M450" i="4"/>
  <c r="L450" i="4"/>
  <c r="K450" i="4"/>
  <c r="J450" i="4"/>
  <c r="I450" i="4"/>
  <c r="H450" i="4"/>
  <c r="G450" i="4"/>
  <c r="F450" i="4"/>
  <c r="E450" i="4"/>
  <c r="D450" i="4"/>
  <c r="C450" i="4"/>
  <c r="S449" i="4"/>
  <c r="R449" i="4"/>
  <c r="Q449" i="4"/>
  <c r="P449" i="4"/>
  <c r="O449" i="4"/>
  <c r="N449" i="4"/>
  <c r="M449" i="4"/>
  <c r="L449" i="4"/>
  <c r="K449" i="4"/>
  <c r="J449" i="4"/>
  <c r="I449" i="4"/>
  <c r="H449" i="4"/>
  <c r="G449" i="4"/>
  <c r="F449" i="4"/>
  <c r="E449" i="4"/>
  <c r="D449" i="4"/>
  <c r="C449" i="4"/>
  <c r="S448" i="4"/>
  <c r="R448" i="4"/>
  <c r="Q448" i="4"/>
  <c r="P448" i="4"/>
  <c r="O448" i="4"/>
  <c r="N448" i="4"/>
  <c r="M448" i="4"/>
  <c r="L448" i="4"/>
  <c r="K448" i="4"/>
  <c r="J448" i="4"/>
  <c r="I448" i="4"/>
  <c r="H448" i="4"/>
  <c r="G448" i="4"/>
  <c r="F448" i="4"/>
  <c r="E448" i="4"/>
  <c r="D448" i="4"/>
  <c r="C448" i="4"/>
  <c r="S446" i="4"/>
  <c r="R446" i="4"/>
  <c r="Q446" i="4"/>
  <c r="P446" i="4"/>
  <c r="O446" i="4"/>
  <c r="N446" i="4"/>
  <c r="M446" i="4"/>
  <c r="L446" i="4"/>
  <c r="K446" i="4"/>
  <c r="J446" i="4"/>
  <c r="I446" i="4"/>
  <c r="H446" i="4"/>
  <c r="G446" i="4"/>
  <c r="F446" i="4"/>
  <c r="E446" i="4"/>
  <c r="D446" i="4"/>
  <c r="C446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E445" i="4"/>
  <c r="D445" i="4"/>
  <c r="C445" i="4"/>
  <c r="S444" i="4"/>
  <c r="R444" i="4"/>
  <c r="Q444" i="4"/>
  <c r="P444" i="4"/>
  <c r="O444" i="4"/>
  <c r="N444" i="4"/>
  <c r="M444" i="4"/>
  <c r="L444" i="4"/>
  <c r="K444" i="4"/>
  <c r="J444" i="4"/>
  <c r="I444" i="4"/>
  <c r="H444" i="4"/>
  <c r="G444" i="4"/>
  <c r="F444" i="4"/>
  <c r="E444" i="4"/>
  <c r="D444" i="4"/>
  <c r="C444" i="4"/>
  <c r="S443" i="4"/>
  <c r="R443" i="4"/>
  <c r="Q443" i="4"/>
  <c r="P443" i="4"/>
  <c r="O443" i="4"/>
  <c r="N443" i="4"/>
  <c r="M443" i="4"/>
  <c r="L443" i="4"/>
  <c r="K443" i="4"/>
  <c r="J443" i="4"/>
  <c r="I443" i="4"/>
  <c r="H443" i="4"/>
  <c r="G443" i="4"/>
  <c r="F443" i="4"/>
  <c r="E443" i="4"/>
  <c r="D443" i="4"/>
  <c r="C443" i="4"/>
  <c r="S442" i="4"/>
  <c r="R442" i="4"/>
  <c r="Q442" i="4"/>
  <c r="P442" i="4"/>
  <c r="O442" i="4"/>
  <c r="N442" i="4"/>
  <c r="M442" i="4"/>
  <c r="L442" i="4"/>
  <c r="K442" i="4"/>
  <c r="J442" i="4"/>
  <c r="I442" i="4"/>
  <c r="H442" i="4"/>
  <c r="G442" i="4"/>
  <c r="F442" i="4"/>
  <c r="E442" i="4"/>
  <c r="D442" i="4"/>
  <c r="C442" i="4"/>
  <c r="S441" i="4"/>
  <c r="R441" i="4"/>
  <c r="Q441" i="4"/>
  <c r="P441" i="4"/>
  <c r="O441" i="4"/>
  <c r="N441" i="4"/>
  <c r="M441" i="4"/>
  <c r="L441" i="4"/>
  <c r="K441" i="4"/>
  <c r="J441" i="4"/>
  <c r="I441" i="4"/>
  <c r="H441" i="4"/>
  <c r="G441" i="4"/>
  <c r="F441" i="4"/>
  <c r="E441" i="4"/>
  <c r="D441" i="4"/>
  <c r="C441" i="4"/>
  <c r="S440" i="4"/>
  <c r="R440" i="4"/>
  <c r="Q440" i="4"/>
  <c r="P440" i="4"/>
  <c r="O440" i="4"/>
  <c r="N440" i="4"/>
  <c r="M440" i="4"/>
  <c r="L440" i="4"/>
  <c r="K440" i="4"/>
  <c r="J440" i="4"/>
  <c r="I440" i="4"/>
  <c r="H440" i="4"/>
  <c r="G440" i="4"/>
  <c r="F440" i="4"/>
  <c r="E440" i="4"/>
  <c r="D440" i="4"/>
  <c r="C440" i="4"/>
  <c r="S439" i="4"/>
  <c r="R439" i="4"/>
  <c r="Q439" i="4"/>
  <c r="P439" i="4"/>
  <c r="O439" i="4"/>
  <c r="N439" i="4"/>
  <c r="M439" i="4"/>
  <c r="L439" i="4"/>
  <c r="K439" i="4"/>
  <c r="J439" i="4"/>
  <c r="I439" i="4"/>
  <c r="H439" i="4"/>
  <c r="G439" i="4"/>
  <c r="F439" i="4"/>
  <c r="E439" i="4"/>
  <c r="D439" i="4"/>
  <c r="C439" i="4"/>
  <c r="S438" i="4"/>
  <c r="R438" i="4"/>
  <c r="Q438" i="4"/>
  <c r="P438" i="4"/>
  <c r="O438" i="4"/>
  <c r="N438" i="4"/>
  <c r="M438" i="4"/>
  <c r="L438" i="4"/>
  <c r="K438" i="4"/>
  <c r="J438" i="4"/>
  <c r="I438" i="4"/>
  <c r="H438" i="4"/>
  <c r="G438" i="4"/>
  <c r="F438" i="4"/>
  <c r="E438" i="4"/>
  <c r="D438" i="4"/>
  <c r="C438" i="4"/>
  <c r="S437" i="4"/>
  <c r="R437" i="4"/>
  <c r="Q437" i="4"/>
  <c r="P437" i="4"/>
  <c r="O437" i="4"/>
  <c r="N437" i="4"/>
  <c r="M437" i="4"/>
  <c r="L437" i="4"/>
  <c r="K437" i="4"/>
  <c r="J437" i="4"/>
  <c r="I437" i="4"/>
  <c r="H437" i="4"/>
  <c r="G437" i="4"/>
  <c r="F437" i="4"/>
  <c r="E437" i="4"/>
  <c r="D437" i="4"/>
  <c r="C437" i="4"/>
  <c r="S436" i="4"/>
  <c r="R436" i="4"/>
  <c r="Q436" i="4"/>
  <c r="P436" i="4"/>
  <c r="O436" i="4"/>
  <c r="N436" i="4"/>
  <c r="M436" i="4"/>
  <c r="L436" i="4"/>
  <c r="K436" i="4"/>
  <c r="J436" i="4"/>
  <c r="I436" i="4"/>
  <c r="H436" i="4"/>
  <c r="G436" i="4"/>
  <c r="F436" i="4"/>
  <c r="E436" i="4"/>
  <c r="D436" i="4"/>
  <c r="C436" i="4"/>
  <c r="S435" i="4"/>
  <c r="R435" i="4"/>
  <c r="Q435" i="4"/>
  <c r="P435" i="4"/>
  <c r="O435" i="4"/>
  <c r="N435" i="4"/>
  <c r="M435" i="4"/>
  <c r="L435" i="4"/>
  <c r="K435" i="4"/>
  <c r="J435" i="4"/>
  <c r="I435" i="4"/>
  <c r="H435" i="4"/>
  <c r="G435" i="4"/>
  <c r="F435" i="4"/>
  <c r="E435" i="4"/>
  <c r="D435" i="4"/>
  <c r="C435" i="4"/>
  <c r="S434" i="4"/>
  <c r="R434" i="4"/>
  <c r="Q434" i="4"/>
  <c r="P434" i="4"/>
  <c r="O434" i="4"/>
  <c r="N434" i="4"/>
  <c r="M434" i="4"/>
  <c r="L434" i="4"/>
  <c r="K434" i="4"/>
  <c r="J434" i="4"/>
  <c r="I434" i="4"/>
  <c r="H434" i="4"/>
  <c r="G434" i="4"/>
  <c r="F434" i="4"/>
  <c r="E434" i="4"/>
  <c r="D434" i="4"/>
  <c r="C434" i="4"/>
  <c r="S432" i="4"/>
  <c r="R432" i="4"/>
  <c r="Q432" i="4"/>
  <c r="P432" i="4"/>
  <c r="O432" i="4"/>
  <c r="N432" i="4"/>
  <c r="M432" i="4"/>
  <c r="L432" i="4"/>
  <c r="K432" i="4"/>
  <c r="J432" i="4"/>
  <c r="I432" i="4"/>
  <c r="H432" i="4"/>
  <c r="G432" i="4"/>
  <c r="F432" i="4"/>
  <c r="E432" i="4"/>
  <c r="D432" i="4"/>
  <c r="C432" i="4"/>
  <c r="S431" i="4"/>
  <c r="R431" i="4"/>
  <c r="Q431" i="4"/>
  <c r="P431" i="4"/>
  <c r="O431" i="4"/>
  <c r="N431" i="4"/>
  <c r="M431" i="4"/>
  <c r="L431" i="4"/>
  <c r="K431" i="4"/>
  <c r="J431" i="4"/>
  <c r="I431" i="4"/>
  <c r="H431" i="4"/>
  <c r="G431" i="4"/>
  <c r="F431" i="4"/>
  <c r="E431" i="4"/>
  <c r="D431" i="4"/>
  <c r="C431" i="4"/>
  <c r="S430" i="4"/>
  <c r="R430" i="4"/>
  <c r="Q430" i="4"/>
  <c r="P430" i="4"/>
  <c r="O430" i="4"/>
  <c r="N430" i="4"/>
  <c r="M430" i="4"/>
  <c r="L430" i="4"/>
  <c r="K430" i="4"/>
  <c r="J430" i="4"/>
  <c r="I430" i="4"/>
  <c r="H430" i="4"/>
  <c r="G430" i="4"/>
  <c r="F430" i="4"/>
  <c r="E430" i="4"/>
  <c r="D430" i="4"/>
  <c r="C430" i="4"/>
  <c r="S429" i="4"/>
  <c r="R429" i="4"/>
  <c r="Q429" i="4"/>
  <c r="P429" i="4"/>
  <c r="O429" i="4"/>
  <c r="N429" i="4"/>
  <c r="M429" i="4"/>
  <c r="L429" i="4"/>
  <c r="K429" i="4"/>
  <c r="J429" i="4"/>
  <c r="I429" i="4"/>
  <c r="H429" i="4"/>
  <c r="G429" i="4"/>
  <c r="F429" i="4"/>
  <c r="E429" i="4"/>
  <c r="D429" i="4"/>
  <c r="C429" i="4"/>
  <c r="S428" i="4"/>
  <c r="R428" i="4"/>
  <c r="Q428" i="4"/>
  <c r="P428" i="4"/>
  <c r="O428" i="4"/>
  <c r="N428" i="4"/>
  <c r="M428" i="4"/>
  <c r="L428" i="4"/>
  <c r="K428" i="4"/>
  <c r="J428" i="4"/>
  <c r="I428" i="4"/>
  <c r="H428" i="4"/>
  <c r="G428" i="4"/>
  <c r="F428" i="4"/>
  <c r="E428" i="4"/>
  <c r="D428" i="4"/>
  <c r="C428" i="4"/>
  <c r="S427" i="4"/>
  <c r="R427" i="4"/>
  <c r="Q427" i="4"/>
  <c r="P427" i="4"/>
  <c r="O427" i="4"/>
  <c r="N427" i="4"/>
  <c r="M427" i="4"/>
  <c r="L427" i="4"/>
  <c r="K427" i="4"/>
  <c r="J427" i="4"/>
  <c r="I427" i="4"/>
  <c r="H427" i="4"/>
  <c r="G427" i="4"/>
  <c r="F427" i="4"/>
  <c r="E427" i="4"/>
  <c r="D427" i="4"/>
  <c r="C427" i="4"/>
  <c r="S426" i="4"/>
  <c r="R426" i="4"/>
  <c r="Q426" i="4"/>
  <c r="P426" i="4"/>
  <c r="O426" i="4"/>
  <c r="N426" i="4"/>
  <c r="M426" i="4"/>
  <c r="L426" i="4"/>
  <c r="K426" i="4"/>
  <c r="J426" i="4"/>
  <c r="I426" i="4"/>
  <c r="H426" i="4"/>
  <c r="G426" i="4"/>
  <c r="F426" i="4"/>
  <c r="E426" i="4"/>
  <c r="D426" i="4"/>
  <c r="C426" i="4"/>
  <c r="S425" i="4"/>
  <c r="R425" i="4"/>
  <c r="Q425" i="4"/>
  <c r="P425" i="4"/>
  <c r="O425" i="4"/>
  <c r="N425" i="4"/>
  <c r="M425" i="4"/>
  <c r="L425" i="4"/>
  <c r="K425" i="4"/>
  <c r="J425" i="4"/>
  <c r="I425" i="4"/>
  <c r="H425" i="4"/>
  <c r="G425" i="4"/>
  <c r="F425" i="4"/>
  <c r="E425" i="4"/>
  <c r="D425" i="4"/>
  <c r="C425" i="4"/>
  <c r="S424" i="4"/>
  <c r="R424" i="4"/>
  <c r="Q424" i="4"/>
  <c r="P424" i="4"/>
  <c r="O424" i="4"/>
  <c r="N424" i="4"/>
  <c r="M424" i="4"/>
  <c r="L424" i="4"/>
  <c r="K424" i="4"/>
  <c r="J424" i="4"/>
  <c r="I424" i="4"/>
  <c r="H424" i="4"/>
  <c r="G424" i="4"/>
  <c r="F424" i="4"/>
  <c r="E424" i="4"/>
  <c r="D424" i="4"/>
  <c r="C424" i="4"/>
  <c r="S423" i="4"/>
  <c r="R423" i="4"/>
  <c r="Q423" i="4"/>
  <c r="P423" i="4"/>
  <c r="O423" i="4"/>
  <c r="N423" i="4"/>
  <c r="M423" i="4"/>
  <c r="L423" i="4"/>
  <c r="K423" i="4"/>
  <c r="J423" i="4"/>
  <c r="I423" i="4"/>
  <c r="H423" i="4"/>
  <c r="G423" i="4"/>
  <c r="F423" i="4"/>
  <c r="E423" i="4"/>
  <c r="D423" i="4"/>
  <c r="C423" i="4"/>
  <c r="S422" i="4"/>
  <c r="R422" i="4"/>
  <c r="Q422" i="4"/>
  <c r="P422" i="4"/>
  <c r="O422" i="4"/>
  <c r="N422" i="4"/>
  <c r="M422" i="4"/>
  <c r="L422" i="4"/>
  <c r="K422" i="4"/>
  <c r="J422" i="4"/>
  <c r="I422" i="4"/>
  <c r="H422" i="4"/>
  <c r="G422" i="4"/>
  <c r="F422" i="4"/>
  <c r="E422" i="4"/>
  <c r="D422" i="4"/>
  <c r="C422" i="4"/>
  <c r="S421" i="4"/>
  <c r="R421" i="4"/>
  <c r="Q421" i="4"/>
  <c r="P421" i="4"/>
  <c r="O421" i="4"/>
  <c r="N421" i="4"/>
  <c r="M421" i="4"/>
  <c r="L421" i="4"/>
  <c r="K421" i="4"/>
  <c r="J421" i="4"/>
  <c r="I421" i="4"/>
  <c r="H421" i="4"/>
  <c r="G421" i="4"/>
  <c r="F421" i="4"/>
  <c r="E421" i="4"/>
  <c r="D421" i="4"/>
  <c r="C421" i="4"/>
  <c r="S420" i="4"/>
  <c r="R420" i="4"/>
  <c r="Q420" i="4"/>
  <c r="P420" i="4"/>
  <c r="O420" i="4"/>
  <c r="N420" i="4"/>
  <c r="M420" i="4"/>
  <c r="L420" i="4"/>
  <c r="K420" i="4"/>
  <c r="J420" i="4"/>
  <c r="I420" i="4"/>
  <c r="H420" i="4"/>
  <c r="G420" i="4"/>
  <c r="F420" i="4"/>
  <c r="E420" i="4"/>
  <c r="D420" i="4"/>
  <c r="C420" i="4"/>
  <c r="S418" i="4"/>
  <c r="R418" i="4"/>
  <c r="Q418" i="4"/>
  <c r="P418" i="4"/>
  <c r="O418" i="4"/>
  <c r="N418" i="4"/>
  <c r="M418" i="4"/>
  <c r="L418" i="4"/>
  <c r="K418" i="4"/>
  <c r="J418" i="4"/>
  <c r="I418" i="4"/>
  <c r="H418" i="4"/>
  <c r="G418" i="4"/>
  <c r="F418" i="4"/>
  <c r="E418" i="4"/>
  <c r="D418" i="4"/>
  <c r="C418" i="4"/>
  <c r="S417" i="4"/>
  <c r="R417" i="4"/>
  <c r="Q417" i="4"/>
  <c r="P417" i="4"/>
  <c r="O417" i="4"/>
  <c r="N417" i="4"/>
  <c r="M417" i="4"/>
  <c r="L417" i="4"/>
  <c r="K417" i="4"/>
  <c r="J417" i="4"/>
  <c r="I417" i="4"/>
  <c r="H417" i="4"/>
  <c r="G417" i="4"/>
  <c r="F417" i="4"/>
  <c r="E417" i="4"/>
  <c r="D417" i="4"/>
  <c r="C417" i="4"/>
  <c r="S416" i="4"/>
  <c r="R416" i="4"/>
  <c r="Q416" i="4"/>
  <c r="P416" i="4"/>
  <c r="O416" i="4"/>
  <c r="N416" i="4"/>
  <c r="M416" i="4"/>
  <c r="L416" i="4"/>
  <c r="K416" i="4"/>
  <c r="J416" i="4"/>
  <c r="I416" i="4"/>
  <c r="H416" i="4"/>
  <c r="G416" i="4"/>
  <c r="F416" i="4"/>
  <c r="E416" i="4"/>
  <c r="D416" i="4"/>
  <c r="C416" i="4"/>
  <c r="S415" i="4"/>
  <c r="R415" i="4"/>
  <c r="Q415" i="4"/>
  <c r="P415" i="4"/>
  <c r="O415" i="4"/>
  <c r="N415" i="4"/>
  <c r="M415" i="4"/>
  <c r="L415" i="4"/>
  <c r="K415" i="4"/>
  <c r="J415" i="4"/>
  <c r="I415" i="4"/>
  <c r="H415" i="4"/>
  <c r="G415" i="4"/>
  <c r="F415" i="4"/>
  <c r="E415" i="4"/>
  <c r="D415" i="4"/>
  <c r="C415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E414" i="4"/>
  <c r="D414" i="4"/>
  <c r="C414" i="4"/>
  <c r="S413" i="4"/>
  <c r="R413" i="4"/>
  <c r="Q413" i="4"/>
  <c r="P413" i="4"/>
  <c r="O413" i="4"/>
  <c r="N413" i="4"/>
  <c r="M413" i="4"/>
  <c r="L413" i="4"/>
  <c r="K413" i="4"/>
  <c r="J413" i="4"/>
  <c r="I413" i="4"/>
  <c r="H413" i="4"/>
  <c r="G413" i="4"/>
  <c r="F413" i="4"/>
  <c r="E413" i="4"/>
  <c r="D413" i="4"/>
  <c r="C413" i="4"/>
  <c r="S412" i="4"/>
  <c r="R412" i="4"/>
  <c r="Q412" i="4"/>
  <c r="P412" i="4"/>
  <c r="O412" i="4"/>
  <c r="N412" i="4"/>
  <c r="M412" i="4"/>
  <c r="L412" i="4"/>
  <c r="K412" i="4"/>
  <c r="J412" i="4"/>
  <c r="I412" i="4"/>
  <c r="H412" i="4"/>
  <c r="G412" i="4"/>
  <c r="F412" i="4"/>
  <c r="E412" i="4"/>
  <c r="D412" i="4"/>
  <c r="C412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E411" i="4"/>
  <c r="D411" i="4"/>
  <c r="C411" i="4"/>
  <c r="S410" i="4"/>
  <c r="R410" i="4"/>
  <c r="Q410" i="4"/>
  <c r="P410" i="4"/>
  <c r="O410" i="4"/>
  <c r="N410" i="4"/>
  <c r="M410" i="4"/>
  <c r="L410" i="4"/>
  <c r="K410" i="4"/>
  <c r="J410" i="4"/>
  <c r="I410" i="4"/>
  <c r="H410" i="4"/>
  <c r="G410" i="4"/>
  <c r="F410" i="4"/>
  <c r="E410" i="4"/>
  <c r="D410" i="4"/>
  <c r="C410" i="4"/>
  <c r="S409" i="4"/>
  <c r="R409" i="4"/>
  <c r="Q409" i="4"/>
  <c r="P409" i="4"/>
  <c r="O409" i="4"/>
  <c r="N409" i="4"/>
  <c r="M409" i="4"/>
  <c r="L409" i="4"/>
  <c r="K409" i="4"/>
  <c r="J409" i="4"/>
  <c r="I409" i="4"/>
  <c r="H409" i="4"/>
  <c r="G409" i="4"/>
  <c r="F409" i="4"/>
  <c r="E409" i="4"/>
  <c r="D409" i="4"/>
  <c r="C409" i="4"/>
  <c r="S408" i="4"/>
  <c r="R408" i="4"/>
  <c r="Q408" i="4"/>
  <c r="P408" i="4"/>
  <c r="O408" i="4"/>
  <c r="N408" i="4"/>
  <c r="M408" i="4"/>
  <c r="L408" i="4"/>
  <c r="K408" i="4"/>
  <c r="J408" i="4"/>
  <c r="I408" i="4"/>
  <c r="H408" i="4"/>
  <c r="G408" i="4"/>
  <c r="F408" i="4"/>
  <c r="E408" i="4"/>
  <c r="D408" i="4"/>
  <c r="C408" i="4"/>
  <c r="S407" i="4"/>
  <c r="R407" i="4"/>
  <c r="Q407" i="4"/>
  <c r="P407" i="4"/>
  <c r="O407" i="4"/>
  <c r="N407" i="4"/>
  <c r="M407" i="4"/>
  <c r="L407" i="4"/>
  <c r="K407" i="4"/>
  <c r="J407" i="4"/>
  <c r="I407" i="4"/>
  <c r="H407" i="4"/>
  <c r="G407" i="4"/>
  <c r="F407" i="4"/>
  <c r="E407" i="4"/>
  <c r="D407" i="4"/>
  <c r="C407" i="4"/>
  <c r="S406" i="4"/>
  <c r="R406" i="4"/>
  <c r="Q406" i="4"/>
  <c r="P406" i="4"/>
  <c r="O406" i="4"/>
  <c r="N406" i="4"/>
  <c r="M406" i="4"/>
  <c r="L406" i="4"/>
  <c r="K406" i="4"/>
  <c r="J406" i="4"/>
  <c r="I406" i="4"/>
  <c r="H406" i="4"/>
  <c r="G406" i="4"/>
  <c r="F406" i="4"/>
  <c r="E406" i="4"/>
  <c r="D406" i="4"/>
  <c r="C406" i="4"/>
  <c r="S404" i="4"/>
  <c r="R404" i="4"/>
  <c r="Q404" i="4"/>
  <c r="P404" i="4"/>
  <c r="O404" i="4"/>
  <c r="N404" i="4"/>
  <c r="M404" i="4"/>
  <c r="L404" i="4"/>
  <c r="K404" i="4"/>
  <c r="J404" i="4"/>
  <c r="I404" i="4"/>
  <c r="H404" i="4"/>
  <c r="G404" i="4"/>
  <c r="F404" i="4"/>
  <c r="E404" i="4"/>
  <c r="D404" i="4"/>
  <c r="C404" i="4"/>
  <c r="S403" i="4"/>
  <c r="R403" i="4"/>
  <c r="Q403" i="4"/>
  <c r="P403" i="4"/>
  <c r="O403" i="4"/>
  <c r="N403" i="4"/>
  <c r="M403" i="4"/>
  <c r="L403" i="4"/>
  <c r="K403" i="4"/>
  <c r="J403" i="4"/>
  <c r="I403" i="4"/>
  <c r="H403" i="4"/>
  <c r="G403" i="4"/>
  <c r="F403" i="4"/>
  <c r="E403" i="4"/>
  <c r="D403" i="4"/>
  <c r="C403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S401" i="4"/>
  <c r="R401" i="4"/>
  <c r="Q401" i="4"/>
  <c r="P401" i="4"/>
  <c r="O401" i="4"/>
  <c r="N401" i="4"/>
  <c r="M401" i="4"/>
  <c r="L401" i="4"/>
  <c r="K401" i="4"/>
  <c r="J401" i="4"/>
  <c r="I401" i="4"/>
  <c r="H401" i="4"/>
  <c r="G401" i="4"/>
  <c r="F401" i="4"/>
  <c r="E401" i="4"/>
  <c r="D401" i="4"/>
  <c r="C401" i="4"/>
  <c r="S400" i="4"/>
  <c r="R400" i="4"/>
  <c r="Q400" i="4"/>
  <c r="P400" i="4"/>
  <c r="O400" i="4"/>
  <c r="N400" i="4"/>
  <c r="M400" i="4"/>
  <c r="L400" i="4"/>
  <c r="K400" i="4"/>
  <c r="J400" i="4"/>
  <c r="I400" i="4"/>
  <c r="H400" i="4"/>
  <c r="G400" i="4"/>
  <c r="F400" i="4"/>
  <c r="E400" i="4"/>
  <c r="D400" i="4"/>
  <c r="C400" i="4"/>
  <c r="S399" i="4"/>
  <c r="R399" i="4"/>
  <c r="Q399" i="4"/>
  <c r="P399" i="4"/>
  <c r="O399" i="4"/>
  <c r="N399" i="4"/>
  <c r="M399" i="4"/>
  <c r="L399" i="4"/>
  <c r="K399" i="4"/>
  <c r="J399" i="4"/>
  <c r="I399" i="4"/>
  <c r="H399" i="4"/>
  <c r="G399" i="4"/>
  <c r="F399" i="4"/>
  <c r="E399" i="4"/>
  <c r="D399" i="4"/>
  <c r="C399" i="4"/>
  <c r="S398" i="4"/>
  <c r="R398" i="4"/>
  <c r="Q398" i="4"/>
  <c r="P398" i="4"/>
  <c r="O398" i="4"/>
  <c r="N398" i="4"/>
  <c r="M398" i="4"/>
  <c r="L398" i="4"/>
  <c r="K398" i="4"/>
  <c r="J398" i="4"/>
  <c r="I398" i="4"/>
  <c r="H398" i="4"/>
  <c r="G398" i="4"/>
  <c r="F398" i="4"/>
  <c r="E398" i="4"/>
  <c r="D398" i="4"/>
  <c r="C398" i="4"/>
  <c r="S397" i="4"/>
  <c r="R397" i="4"/>
  <c r="Q397" i="4"/>
  <c r="P397" i="4"/>
  <c r="O397" i="4"/>
  <c r="N397" i="4"/>
  <c r="M397" i="4"/>
  <c r="L397" i="4"/>
  <c r="K397" i="4"/>
  <c r="J397" i="4"/>
  <c r="I397" i="4"/>
  <c r="H397" i="4"/>
  <c r="G397" i="4"/>
  <c r="F397" i="4"/>
  <c r="E397" i="4"/>
  <c r="D397" i="4"/>
  <c r="C397" i="4"/>
  <c r="S396" i="4"/>
  <c r="R396" i="4"/>
  <c r="Q396" i="4"/>
  <c r="P396" i="4"/>
  <c r="O396" i="4"/>
  <c r="N396" i="4"/>
  <c r="M396" i="4"/>
  <c r="L396" i="4"/>
  <c r="K396" i="4"/>
  <c r="J396" i="4"/>
  <c r="I396" i="4"/>
  <c r="H396" i="4"/>
  <c r="G396" i="4"/>
  <c r="F396" i="4"/>
  <c r="E396" i="4"/>
  <c r="D396" i="4"/>
  <c r="C396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E395" i="4"/>
  <c r="D395" i="4"/>
  <c r="C395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E394" i="4"/>
  <c r="D394" i="4"/>
  <c r="C394" i="4"/>
  <c r="S393" i="4"/>
  <c r="R393" i="4"/>
  <c r="Q393" i="4"/>
  <c r="P393" i="4"/>
  <c r="O393" i="4"/>
  <c r="N393" i="4"/>
  <c r="M393" i="4"/>
  <c r="L393" i="4"/>
  <c r="K393" i="4"/>
  <c r="J393" i="4"/>
  <c r="I393" i="4"/>
  <c r="H393" i="4"/>
  <c r="G393" i="4"/>
  <c r="F393" i="4"/>
  <c r="E393" i="4"/>
  <c r="D393" i="4"/>
  <c r="C393" i="4"/>
  <c r="S392" i="4"/>
  <c r="R392" i="4"/>
  <c r="Q392" i="4"/>
  <c r="P392" i="4"/>
  <c r="O392" i="4"/>
  <c r="N392" i="4"/>
  <c r="M392" i="4"/>
  <c r="L392" i="4"/>
  <c r="K392" i="4"/>
  <c r="J392" i="4"/>
  <c r="I392" i="4"/>
  <c r="H392" i="4"/>
  <c r="G392" i="4"/>
  <c r="F392" i="4"/>
  <c r="E392" i="4"/>
  <c r="D392" i="4"/>
  <c r="C392" i="4"/>
  <c r="S390" i="4"/>
  <c r="R390" i="4"/>
  <c r="Q390" i="4"/>
  <c r="P390" i="4"/>
  <c r="O390" i="4"/>
  <c r="N390" i="4"/>
  <c r="M390" i="4"/>
  <c r="L390" i="4"/>
  <c r="K390" i="4"/>
  <c r="J390" i="4"/>
  <c r="I390" i="4"/>
  <c r="H390" i="4"/>
  <c r="G390" i="4"/>
  <c r="F390" i="4"/>
  <c r="E390" i="4"/>
  <c r="D390" i="4"/>
  <c r="C390" i="4"/>
  <c r="S389" i="4"/>
  <c r="R389" i="4"/>
  <c r="Q389" i="4"/>
  <c r="P389" i="4"/>
  <c r="O389" i="4"/>
  <c r="N389" i="4"/>
  <c r="M389" i="4"/>
  <c r="L389" i="4"/>
  <c r="K389" i="4"/>
  <c r="J389" i="4"/>
  <c r="I389" i="4"/>
  <c r="H389" i="4"/>
  <c r="G389" i="4"/>
  <c r="F389" i="4"/>
  <c r="E389" i="4"/>
  <c r="D389" i="4"/>
  <c r="C389" i="4"/>
  <c r="S388" i="4"/>
  <c r="R388" i="4"/>
  <c r="Q388" i="4"/>
  <c r="P388" i="4"/>
  <c r="O388" i="4"/>
  <c r="N388" i="4"/>
  <c r="M388" i="4"/>
  <c r="L388" i="4"/>
  <c r="K388" i="4"/>
  <c r="J388" i="4"/>
  <c r="I388" i="4"/>
  <c r="H388" i="4"/>
  <c r="G388" i="4"/>
  <c r="F388" i="4"/>
  <c r="E388" i="4"/>
  <c r="D388" i="4"/>
  <c r="C388" i="4"/>
  <c r="S387" i="4"/>
  <c r="R387" i="4"/>
  <c r="Q387" i="4"/>
  <c r="P387" i="4"/>
  <c r="O387" i="4"/>
  <c r="N387" i="4"/>
  <c r="M387" i="4"/>
  <c r="L387" i="4"/>
  <c r="K387" i="4"/>
  <c r="J387" i="4"/>
  <c r="I387" i="4"/>
  <c r="H387" i="4"/>
  <c r="G387" i="4"/>
  <c r="F387" i="4"/>
  <c r="E387" i="4"/>
  <c r="D387" i="4"/>
  <c r="C387" i="4"/>
  <c r="S386" i="4"/>
  <c r="R386" i="4"/>
  <c r="Q386" i="4"/>
  <c r="P386" i="4"/>
  <c r="O386" i="4"/>
  <c r="N386" i="4"/>
  <c r="M386" i="4"/>
  <c r="L386" i="4"/>
  <c r="K386" i="4"/>
  <c r="J386" i="4"/>
  <c r="I386" i="4"/>
  <c r="H386" i="4"/>
  <c r="G386" i="4"/>
  <c r="F386" i="4"/>
  <c r="E386" i="4"/>
  <c r="D386" i="4"/>
  <c r="C386" i="4"/>
  <c r="S385" i="4"/>
  <c r="R385" i="4"/>
  <c r="Q385" i="4"/>
  <c r="P385" i="4"/>
  <c r="O385" i="4"/>
  <c r="N385" i="4"/>
  <c r="M385" i="4"/>
  <c r="L385" i="4"/>
  <c r="K385" i="4"/>
  <c r="J385" i="4"/>
  <c r="I385" i="4"/>
  <c r="H385" i="4"/>
  <c r="G385" i="4"/>
  <c r="F385" i="4"/>
  <c r="E385" i="4"/>
  <c r="D385" i="4"/>
  <c r="C385" i="4"/>
  <c r="S384" i="4"/>
  <c r="R384" i="4"/>
  <c r="Q384" i="4"/>
  <c r="P384" i="4"/>
  <c r="O384" i="4"/>
  <c r="N384" i="4"/>
  <c r="M384" i="4"/>
  <c r="L384" i="4"/>
  <c r="K384" i="4"/>
  <c r="J384" i="4"/>
  <c r="I384" i="4"/>
  <c r="H384" i="4"/>
  <c r="G384" i="4"/>
  <c r="F384" i="4"/>
  <c r="E384" i="4"/>
  <c r="D384" i="4"/>
  <c r="C384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C383" i="4"/>
  <c r="S382" i="4"/>
  <c r="R382" i="4"/>
  <c r="Q382" i="4"/>
  <c r="P382" i="4"/>
  <c r="O382" i="4"/>
  <c r="N382" i="4"/>
  <c r="M382" i="4"/>
  <c r="L382" i="4"/>
  <c r="K382" i="4"/>
  <c r="J382" i="4"/>
  <c r="I382" i="4"/>
  <c r="H382" i="4"/>
  <c r="G382" i="4"/>
  <c r="F382" i="4"/>
  <c r="E382" i="4"/>
  <c r="D382" i="4"/>
  <c r="C382" i="4"/>
  <c r="S381" i="4"/>
  <c r="R381" i="4"/>
  <c r="Q381" i="4"/>
  <c r="P381" i="4"/>
  <c r="O381" i="4"/>
  <c r="N381" i="4"/>
  <c r="M381" i="4"/>
  <c r="L381" i="4"/>
  <c r="K381" i="4"/>
  <c r="J381" i="4"/>
  <c r="I381" i="4"/>
  <c r="H381" i="4"/>
  <c r="G381" i="4"/>
  <c r="F381" i="4"/>
  <c r="E381" i="4"/>
  <c r="D381" i="4"/>
  <c r="C381" i="4"/>
  <c r="S380" i="4"/>
  <c r="R380" i="4"/>
  <c r="Q380" i="4"/>
  <c r="P380" i="4"/>
  <c r="O380" i="4"/>
  <c r="N380" i="4"/>
  <c r="M380" i="4"/>
  <c r="L380" i="4"/>
  <c r="K380" i="4"/>
  <c r="J380" i="4"/>
  <c r="I380" i="4"/>
  <c r="H380" i="4"/>
  <c r="G380" i="4"/>
  <c r="F380" i="4"/>
  <c r="E380" i="4"/>
  <c r="D380" i="4"/>
  <c r="C380" i="4"/>
  <c r="S379" i="4"/>
  <c r="R379" i="4"/>
  <c r="Q379" i="4"/>
  <c r="P379" i="4"/>
  <c r="O379" i="4"/>
  <c r="N379" i="4"/>
  <c r="M379" i="4"/>
  <c r="L379" i="4"/>
  <c r="K379" i="4"/>
  <c r="J379" i="4"/>
  <c r="I379" i="4"/>
  <c r="H379" i="4"/>
  <c r="G379" i="4"/>
  <c r="F379" i="4"/>
  <c r="E379" i="4"/>
  <c r="D379" i="4"/>
  <c r="C379" i="4"/>
  <c r="S378" i="4"/>
  <c r="R378" i="4"/>
  <c r="Q378" i="4"/>
  <c r="P378" i="4"/>
  <c r="O378" i="4"/>
  <c r="N378" i="4"/>
  <c r="M378" i="4"/>
  <c r="L378" i="4"/>
  <c r="K378" i="4"/>
  <c r="J378" i="4"/>
  <c r="I378" i="4"/>
  <c r="H378" i="4"/>
  <c r="G378" i="4"/>
  <c r="F378" i="4"/>
  <c r="E378" i="4"/>
  <c r="D378" i="4"/>
  <c r="C378" i="4"/>
  <c r="S376" i="4"/>
  <c r="R376" i="4"/>
  <c r="Q376" i="4"/>
  <c r="P376" i="4"/>
  <c r="O376" i="4"/>
  <c r="N376" i="4"/>
  <c r="M376" i="4"/>
  <c r="L376" i="4"/>
  <c r="K376" i="4"/>
  <c r="J376" i="4"/>
  <c r="I376" i="4"/>
  <c r="H376" i="4"/>
  <c r="G376" i="4"/>
  <c r="F376" i="4"/>
  <c r="E376" i="4"/>
  <c r="D376" i="4"/>
  <c r="C376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F375" i="4"/>
  <c r="E375" i="4"/>
  <c r="D375" i="4"/>
  <c r="C375" i="4"/>
  <c r="S374" i="4"/>
  <c r="R374" i="4"/>
  <c r="Q374" i="4"/>
  <c r="P374" i="4"/>
  <c r="O374" i="4"/>
  <c r="N374" i="4"/>
  <c r="M374" i="4"/>
  <c r="L374" i="4"/>
  <c r="K374" i="4"/>
  <c r="J374" i="4"/>
  <c r="I374" i="4"/>
  <c r="H374" i="4"/>
  <c r="G374" i="4"/>
  <c r="F374" i="4"/>
  <c r="E374" i="4"/>
  <c r="D374" i="4"/>
  <c r="C374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E373" i="4"/>
  <c r="D373" i="4"/>
  <c r="C373" i="4"/>
  <c r="S372" i="4"/>
  <c r="R372" i="4"/>
  <c r="Q372" i="4"/>
  <c r="P372" i="4"/>
  <c r="O372" i="4"/>
  <c r="N372" i="4"/>
  <c r="M372" i="4"/>
  <c r="L372" i="4"/>
  <c r="K372" i="4"/>
  <c r="J372" i="4"/>
  <c r="I372" i="4"/>
  <c r="H372" i="4"/>
  <c r="G372" i="4"/>
  <c r="F372" i="4"/>
  <c r="E372" i="4"/>
  <c r="D372" i="4"/>
  <c r="C372" i="4"/>
  <c r="S371" i="4"/>
  <c r="R371" i="4"/>
  <c r="Q371" i="4"/>
  <c r="P371" i="4"/>
  <c r="O371" i="4"/>
  <c r="N371" i="4"/>
  <c r="M371" i="4"/>
  <c r="L371" i="4"/>
  <c r="K371" i="4"/>
  <c r="J371" i="4"/>
  <c r="I371" i="4"/>
  <c r="H371" i="4"/>
  <c r="G371" i="4"/>
  <c r="F371" i="4"/>
  <c r="E371" i="4"/>
  <c r="D371" i="4"/>
  <c r="C371" i="4"/>
  <c r="S370" i="4"/>
  <c r="R370" i="4"/>
  <c r="Q370" i="4"/>
  <c r="P370" i="4"/>
  <c r="O370" i="4"/>
  <c r="N370" i="4"/>
  <c r="M370" i="4"/>
  <c r="L370" i="4"/>
  <c r="K370" i="4"/>
  <c r="J370" i="4"/>
  <c r="I370" i="4"/>
  <c r="H370" i="4"/>
  <c r="G370" i="4"/>
  <c r="F370" i="4"/>
  <c r="E370" i="4"/>
  <c r="D370" i="4"/>
  <c r="C370" i="4"/>
  <c r="S369" i="4"/>
  <c r="R369" i="4"/>
  <c r="Q369" i="4"/>
  <c r="P369" i="4"/>
  <c r="O369" i="4"/>
  <c r="N369" i="4"/>
  <c r="M369" i="4"/>
  <c r="L369" i="4"/>
  <c r="K369" i="4"/>
  <c r="J369" i="4"/>
  <c r="I369" i="4"/>
  <c r="H369" i="4"/>
  <c r="G369" i="4"/>
  <c r="F369" i="4"/>
  <c r="E369" i="4"/>
  <c r="D369" i="4"/>
  <c r="C369" i="4"/>
  <c r="S368" i="4"/>
  <c r="R368" i="4"/>
  <c r="Q368" i="4"/>
  <c r="P368" i="4"/>
  <c r="O368" i="4"/>
  <c r="N368" i="4"/>
  <c r="M368" i="4"/>
  <c r="L368" i="4"/>
  <c r="K368" i="4"/>
  <c r="J368" i="4"/>
  <c r="I368" i="4"/>
  <c r="H368" i="4"/>
  <c r="G368" i="4"/>
  <c r="F368" i="4"/>
  <c r="E368" i="4"/>
  <c r="D368" i="4"/>
  <c r="C368" i="4"/>
  <c r="S367" i="4"/>
  <c r="R367" i="4"/>
  <c r="Q367" i="4"/>
  <c r="P367" i="4"/>
  <c r="O367" i="4"/>
  <c r="N367" i="4"/>
  <c r="M367" i="4"/>
  <c r="L367" i="4"/>
  <c r="K367" i="4"/>
  <c r="J367" i="4"/>
  <c r="I367" i="4"/>
  <c r="H367" i="4"/>
  <c r="G367" i="4"/>
  <c r="F367" i="4"/>
  <c r="E367" i="4"/>
  <c r="D367" i="4"/>
  <c r="C367" i="4"/>
  <c r="S366" i="4"/>
  <c r="R366" i="4"/>
  <c r="Q366" i="4"/>
  <c r="P366" i="4"/>
  <c r="O366" i="4"/>
  <c r="N366" i="4"/>
  <c r="M366" i="4"/>
  <c r="L366" i="4"/>
  <c r="K366" i="4"/>
  <c r="J366" i="4"/>
  <c r="I366" i="4"/>
  <c r="H366" i="4"/>
  <c r="G366" i="4"/>
  <c r="F366" i="4"/>
  <c r="E366" i="4"/>
  <c r="D366" i="4"/>
  <c r="C366" i="4"/>
  <c r="S365" i="4"/>
  <c r="R365" i="4"/>
  <c r="Q365" i="4"/>
  <c r="P365" i="4"/>
  <c r="O365" i="4"/>
  <c r="N365" i="4"/>
  <c r="M365" i="4"/>
  <c r="L365" i="4"/>
  <c r="K365" i="4"/>
  <c r="J365" i="4"/>
  <c r="I365" i="4"/>
  <c r="H365" i="4"/>
  <c r="G365" i="4"/>
  <c r="F365" i="4"/>
  <c r="E365" i="4"/>
  <c r="D365" i="4"/>
  <c r="C365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E364" i="4"/>
  <c r="D364" i="4"/>
  <c r="C364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E362" i="4"/>
  <c r="D362" i="4"/>
  <c r="C362" i="4"/>
  <c r="S361" i="4"/>
  <c r="R361" i="4"/>
  <c r="Q361" i="4"/>
  <c r="P361" i="4"/>
  <c r="O361" i="4"/>
  <c r="N361" i="4"/>
  <c r="M361" i="4"/>
  <c r="L361" i="4"/>
  <c r="K361" i="4"/>
  <c r="J361" i="4"/>
  <c r="I361" i="4"/>
  <c r="H361" i="4"/>
  <c r="G361" i="4"/>
  <c r="F361" i="4"/>
  <c r="E361" i="4"/>
  <c r="D361" i="4"/>
  <c r="C361" i="4"/>
  <c r="S360" i="4"/>
  <c r="R360" i="4"/>
  <c r="Q360" i="4"/>
  <c r="P360" i="4"/>
  <c r="O360" i="4"/>
  <c r="N360" i="4"/>
  <c r="M360" i="4"/>
  <c r="L360" i="4"/>
  <c r="K360" i="4"/>
  <c r="J360" i="4"/>
  <c r="I360" i="4"/>
  <c r="H360" i="4"/>
  <c r="G360" i="4"/>
  <c r="F360" i="4"/>
  <c r="E360" i="4"/>
  <c r="D360" i="4"/>
  <c r="C360" i="4"/>
  <c r="S359" i="4"/>
  <c r="R359" i="4"/>
  <c r="Q359" i="4"/>
  <c r="P359" i="4"/>
  <c r="O359" i="4"/>
  <c r="N359" i="4"/>
  <c r="M359" i="4"/>
  <c r="L359" i="4"/>
  <c r="K359" i="4"/>
  <c r="J359" i="4"/>
  <c r="I359" i="4"/>
  <c r="H359" i="4"/>
  <c r="G359" i="4"/>
  <c r="F359" i="4"/>
  <c r="E359" i="4"/>
  <c r="D359" i="4"/>
  <c r="C359" i="4"/>
  <c r="S358" i="4"/>
  <c r="R358" i="4"/>
  <c r="Q358" i="4"/>
  <c r="P358" i="4"/>
  <c r="O358" i="4"/>
  <c r="N358" i="4"/>
  <c r="M358" i="4"/>
  <c r="L358" i="4"/>
  <c r="K358" i="4"/>
  <c r="J358" i="4"/>
  <c r="I358" i="4"/>
  <c r="H358" i="4"/>
  <c r="G358" i="4"/>
  <c r="F358" i="4"/>
  <c r="E358" i="4"/>
  <c r="D358" i="4"/>
  <c r="C358" i="4"/>
  <c r="S357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D357" i="4"/>
  <c r="C357" i="4"/>
  <c r="S356" i="4"/>
  <c r="R356" i="4"/>
  <c r="Q356" i="4"/>
  <c r="P356" i="4"/>
  <c r="O356" i="4"/>
  <c r="N356" i="4"/>
  <c r="M356" i="4"/>
  <c r="L356" i="4"/>
  <c r="K356" i="4"/>
  <c r="J356" i="4"/>
  <c r="I356" i="4"/>
  <c r="H356" i="4"/>
  <c r="G356" i="4"/>
  <c r="F356" i="4"/>
  <c r="E356" i="4"/>
  <c r="D356" i="4"/>
  <c r="C356" i="4"/>
  <c r="S355" i="4"/>
  <c r="R355" i="4"/>
  <c r="Q355" i="4"/>
  <c r="P355" i="4"/>
  <c r="O355" i="4"/>
  <c r="N355" i="4"/>
  <c r="M355" i="4"/>
  <c r="L355" i="4"/>
  <c r="K355" i="4"/>
  <c r="J355" i="4"/>
  <c r="I355" i="4"/>
  <c r="H355" i="4"/>
  <c r="G355" i="4"/>
  <c r="F355" i="4"/>
  <c r="E355" i="4"/>
  <c r="D355" i="4"/>
  <c r="C355" i="4"/>
  <c r="S354" i="4"/>
  <c r="R354" i="4"/>
  <c r="Q354" i="4"/>
  <c r="P354" i="4"/>
  <c r="O354" i="4"/>
  <c r="N354" i="4"/>
  <c r="M354" i="4"/>
  <c r="L354" i="4"/>
  <c r="K354" i="4"/>
  <c r="J354" i="4"/>
  <c r="I354" i="4"/>
  <c r="H354" i="4"/>
  <c r="G354" i="4"/>
  <c r="F354" i="4"/>
  <c r="E354" i="4"/>
  <c r="D354" i="4"/>
  <c r="C354" i="4"/>
  <c r="S353" i="4"/>
  <c r="R353" i="4"/>
  <c r="Q353" i="4"/>
  <c r="P353" i="4"/>
  <c r="O353" i="4"/>
  <c r="N353" i="4"/>
  <c r="M353" i="4"/>
  <c r="L353" i="4"/>
  <c r="K353" i="4"/>
  <c r="J353" i="4"/>
  <c r="I353" i="4"/>
  <c r="H353" i="4"/>
  <c r="G353" i="4"/>
  <c r="F353" i="4"/>
  <c r="E353" i="4"/>
  <c r="D353" i="4"/>
  <c r="C353" i="4"/>
  <c r="S352" i="4"/>
  <c r="R352" i="4"/>
  <c r="Q352" i="4"/>
  <c r="P352" i="4"/>
  <c r="O352" i="4"/>
  <c r="N352" i="4"/>
  <c r="M352" i="4"/>
  <c r="L352" i="4"/>
  <c r="K352" i="4"/>
  <c r="J352" i="4"/>
  <c r="I352" i="4"/>
  <c r="H352" i="4"/>
  <c r="G352" i="4"/>
  <c r="F352" i="4"/>
  <c r="E352" i="4"/>
  <c r="D352" i="4"/>
  <c r="C352" i="4"/>
  <c r="S351" i="4"/>
  <c r="R351" i="4"/>
  <c r="Q351" i="4"/>
  <c r="P351" i="4"/>
  <c r="O351" i="4"/>
  <c r="N351" i="4"/>
  <c r="M351" i="4"/>
  <c r="L351" i="4"/>
  <c r="K351" i="4"/>
  <c r="J351" i="4"/>
  <c r="I351" i="4"/>
  <c r="H351" i="4"/>
  <c r="G351" i="4"/>
  <c r="F351" i="4"/>
  <c r="E351" i="4"/>
  <c r="D351" i="4"/>
  <c r="C351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C350" i="4"/>
  <c r="S674" i="4"/>
  <c r="R674" i="4"/>
  <c r="Q674" i="4"/>
  <c r="P674" i="4"/>
  <c r="O674" i="4"/>
  <c r="N674" i="4"/>
  <c r="M674" i="4"/>
  <c r="L674" i="4"/>
  <c r="K674" i="4"/>
  <c r="J674" i="4"/>
  <c r="I674" i="4"/>
  <c r="H674" i="4"/>
  <c r="G674" i="4"/>
  <c r="F674" i="4"/>
  <c r="E674" i="4"/>
  <c r="D674" i="4"/>
  <c r="C674" i="4"/>
  <c r="S660" i="4"/>
  <c r="R660" i="4"/>
  <c r="Q660" i="4"/>
  <c r="P660" i="4"/>
  <c r="O660" i="4"/>
  <c r="N660" i="4"/>
  <c r="M660" i="4"/>
  <c r="L660" i="4"/>
  <c r="K660" i="4"/>
  <c r="J660" i="4"/>
  <c r="I660" i="4"/>
  <c r="H660" i="4"/>
  <c r="G660" i="4"/>
  <c r="F660" i="4"/>
  <c r="E660" i="4"/>
  <c r="D660" i="4"/>
  <c r="C660" i="4"/>
  <c r="S646" i="4"/>
  <c r="R646" i="4"/>
  <c r="Q646" i="4"/>
  <c r="P646" i="4"/>
  <c r="O646" i="4"/>
  <c r="N646" i="4"/>
  <c r="M646" i="4"/>
  <c r="L646" i="4"/>
  <c r="K646" i="4"/>
  <c r="J646" i="4"/>
  <c r="I646" i="4"/>
  <c r="H646" i="4"/>
  <c r="G646" i="4"/>
  <c r="F646" i="4"/>
  <c r="E646" i="4"/>
  <c r="D646" i="4"/>
  <c r="C646" i="4"/>
  <c r="S632" i="4"/>
  <c r="R632" i="4"/>
  <c r="Q632" i="4"/>
  <c r="P632" i="4"/>
  <c r="O632" i="4"/>
  <c r="N632" i="4"/>
  <c r="M632" i="4"/>
  <c r="L632" i="4"/>
  <c r="K632" i="4"/>
  <c r="J632" i="4"/>
  <c r="I632" i="4"/>
  <c r="H632" i="4"/>
  <c r="G632" i="4"/>
  <c r="F632" i="4"/>
  <c r="E632" i="4"/>
  <c r="D632" i="4"/>
  <c r="C632" i="4"/>
  <c r="S618" i="4"/>
  <c r="R618" i="4"/>
  <c r="Q618" i="4"/>
  <c r="P618" i="4"/>
  <c r="O618" i="4"/>
  <c r="N618" i="4"/>
  <c r="M618" i="4"/>
  <c r="L618" i="4"/>
  <c r="K618" i="4"/>
  <c r="J618" i="4"/>
  <c r="I618" i="4"/>
  <c r="H618" i="4"/>
  <c r="G618" i="4"/>
  <c r="F618" i="4"/>
  <c r="E618" i="4"/>
  <c r="D618" i="4"/>
  <c r="C618" i="4"/>
  <c r="S604" i="4"/>
  <c r="R604" i="4"/>
  <c r="Q604" i="4"/>
  <c r="P604" i="4"/>
  <c r="O604" i="4"/>
  <c r="N604" i="4"/>
  <c r="M604" i="4"/>
  <c r="L604" i="4"/>
  <c r="K604" i="4"/>
  <c r="J604" i="4"/>
  <c r="I604" i="4"/>
  <c r="H604" i="4"/>
  <c r="G604" i="4"/>
  <c r="F604" i="4"/>
  <c r="E604" i="4"/>
  <c r="D604" i="4"/>
  <c r="C604" i="4"/>
  <c r="S590" i="4"/>
  <c r="R590" i="4"/>
  <c r="Q590" i="4"/>
  <c r="P590" i="4"/>
  <c r="O590" i="4"/>
  <c r="N590" i="4"/>
  <c r="M590" i="4"/>
  <c r="L590" i="4"/>
  <c r="K590" i="4"/>
  <c r="J590" i="4"/>
  <c r="I590" i="4"/>
  <c r="H590" i="4"/>
  <c r="G590" i="4"/>
  <c r="F590" i="4"/>
  <c r="E590" i="4"/>
  <c r="D590" i="4"/>
  <c r="C590" i="4"/>
  <c r="S562" i="4"/>
  <c r="R562" i="4"/>
  <c r="Q562" i="4"/>
  <c r="P562" i="4"/>
  <c r="O562" i="4"/>
  <c r="N562" i="4"/>
  <c r="M562" i="4"/>
  <c r="L562" i="4"/>
  <c r="K562" i="4"/>
  <c r="J562" i="4"/>
  <c r="I562" i="4"/>
  <c r="H562" i="4"/>
  <c r="G562" i="4"/>
  <c r="F562" i="4"/>
  <c r="E562" i="4"/>
  <c r="D562" i="4"/>
  <c r="C562" i="4"/>
  <c r="S548" i="4"/>
  <c r="R548" i="4"/>
  <c r="Q548" i="4"/>
  <c r="P548" i="4"/>
  <c r="O548" i="4"/>
  <c r="N548" i="4"/>
  <c r="M548" i="4"/>
  <c r="L548" i="4"/>
  <c r="K548" i="4"/>
  <c r="J548" i="4"/>
  <c r="I548" i="4"/>
  <c r="H548" i="4"/>
  <c r="G548" i="4"/>
  <c r="F548" i="4"/>
  <c r="E548" i="4"/>
  <c r="D548" i="4"/>
  <c r="C548" i="4"/>
  <c r="S534" i="4"/>
  <c r="R534" i="4"/>
  <c r="Q534" i="4"/>
  <c r="P534" i="4"/>
  <c r="O534" i="4"/>
  <c r="N534" i="4"/>
  <c r="M534" i="4"/>
  <c r="L534" i="4"/>
  <c r="K534" i="4"/>
  <c r="J534" i="4"/>
  <c r="I534" i="4"/>
  <c r="H534" i="4"/>
  <c r="G534" i="4"/>
  <c r="F534" i="4"/>
  <c r="E534" i="4"/>
  <c r="D534" i="4"/>
  <c r="C534" i="4" l="1"/>
  <c r="Q107" i="3"/>
  <c r="P107" i="3"/>
  <c r="O107" i="3"/>
  <c r="I107" i="3"/>
  <c r="L107" i="3"/>
  <c r="H107" i="3"/>
  <c r="D107" i="3"/>
  <c r="S107" i="3"/>
  <c r="K107" i="3"/>
  <c r="G107" i="3"/>
  <c r="N107" i="3"/>
  <c r="F107" i="3"/>
  <c r="C107" i="3"/>
  <c r="J107" i="3"/>
  <c r="R107" i="3"/>
  <c r="E107" i="3"/>
  <c r="M107" i="3"/>
  <c r="F689" i="4"/>
  <c r="J689" i="4"/>
  <c r="N689" i="4"/>
  <c r="R689" i="4"/>
  <c r="E689" i="4"/>
  <c r="I689" i="4"/>
  <c r="M689" i="4"/>
  <c r="Q689" i="4"/>
  <c r="C725" i="1"/>
  <c r="C689" i="4" s="1"/>
  <c r="G689" i="4"/>
  <c r="K689" i="4"/>
  <c r="O689" i="4"/>
  <c r="S689" i="4"/>
  <c r="D689" i="4"/>
  <c r="H689" i="4"/>
  <c r="L689" i="4"/>
  <c r="P68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S345" i="4"/>
  <c r="R345" i="4"/>
  <c r="Q345" i="4"/>
  <c r="P345" i="4"/>
  <c r="O345" i="4"/>
  <c r="N345" i="4"/>
  <c r="M345" i="4"/>
  <c r="L345" i="4"/>
  <c r="K345" i="4"/>
  <c r="J345" i="4"/>
  <c r="I345" i="4"/>
  <c r="H345" i="4"/>
  <c r="G345" i="4"/>
  <c r="F345" i="4"/>
  <c r="E345" i="4"/>
  <c r="D345" i="4"/>
  <c r="C345" i="4"/>
  <c r="S344" i="4"/>
  <c r="R344" i="4"/>
  <c r="Q344" i="4"/>
  <c r="P344" i="4"/>
  <c r="O344" i="4"/>
  <c r="N344" i="4"/>
  <c r="M344" i="4"/>
  <c r="L344" i="4"/>
  <c r="K344" i="4"/>
  <c r="J344" i="4"/>
  <c r="I344" i="4"/>
  <c r="H344" i="4"/>
  <c r="G344" i="4"/>
  <c r="F344" i="4"/>
  <c r="E344" i="4"/>
  <c r="D344" i="4"/>
  <c r="C344" i="4"/>
  <c r="S343" i="4"/>
  <c r="R343" i="4"/>
  <c r="Q343" i="4"/>
  <c r="P343" i="4"/>
  <c r="O343" i="4"/>
  <c r="N343" i="4"/>
  <c r="M343" i="4"/>
  <c r="L343" i="4"/>
  <c r="K343" i="4"/>
  <c r="J343" i="4"/>
  <c r="I343" i="4"/>
  <c r="H343" i="4"/>
  <c r="G343" i="4"/>
  <c r="F343" i="4"/>
  <c r="E343" i="4"/>
  <c r="D343" i="4"/>
  <c r="C343" i="4"/>
  <c r="S342" i="4"/>
  <c r="R342" i="4"/>
  <c r="Q342" i="4"/>
  <c r="P342" i="4"/>
  <c r="O342" i="4"/>
  <c r="N342" i="4"/>
  <c r="M342" i="4"/>
  <c r="L342" i="4"/>
  <c r="K342" i="4"/>
  <c r="J342" i="4"/>
  <c r="I342" i="4"/>
  <c r="H342" i="4"/>
  <c r="G342" i="4"/>
  <c r="F342" i="4"/>
  <c r="E342" i="4"/>
  <c r="D342" i="4"/>
  <c r="C342" i="4"/>
  <c r="S341" i="4"/>
  <c r="R341" i="4"/>
  <c r="Q341" i="4"/>
  <c r="P341" i="4"/>
  <c r="O341" i="4"/>
  <c r="N341" i="4"/>
  <c r="M341" i="4"/>
  <c r="L341" i="4"/>
  <c r="K341" i="4"/>
  <c r="J341" i="4"/>
  <c r="I341" i="4"/>
  <c r="H341" i="4"/>
  <c r="G341" i="4"/>
  <c r="F341" i="4"/>
  <c r="E341" i="4"/>
  <c r="D341" i="4"/>
  <c r="C341" i="4"/>
  <c r="S340" i="4"/>
  <c r="R340" i="4"/>
  <c r="Q340" i="4"/>
  <c r="P340" i="4"/>
  <c r="O340" i="4"/>
  <c r="N340" i="4"/>
  <c r="M340" i="4"/>
  <c r="L340" i="4"/>
  <c r="K340" i="4"/>
  <c r="J340" i="4"/>
  <c r="I340" i="4"/>
  <c r="H340" i="4"/>
  <c r="G340" i="4"/>
  <c r="F340" i="4"/>
  <c r="E340" i="4"/>
  <c r="D340" i="4"/>
  <c r="C340" i="4"/>
  <c r="S339" i="4"/>
  <c r="R339" i="4"/>
  <c r="Q339" i="4"/>
  <c r="P339" i="4"/>
  <c r="O339" i="4"/>
  <c r="N339" i="4"/>
  <c r="M339" i="4"/>
  <c r="L339" i="4"/>
  <c r="K339" i="4"/>
  <c r="J339" i="4"/>
  <c r="I339" i="4"/>
  <c r="H339" i="4"/>
  <c r="G339" i="4"/>
  <c r="F339" i="4"/>
  <c r="E339" i="4"/>
  <c r="D339" i="4"/>
  <c r="C339" i="4"/>
  <c r="S338" i="4"/>
  <c r="R338" i="4"/>
  <c r="Q338" i="4"/>
  <c r="P338" i="4"/>
  <c r="O338" i="4"/>
  <c r="N338" i="4"/>
  <c r="M338" i="4"/>
  <c r="L338" i="4"/>
  <c r="K338" i="4"/>
  <c r="J338" i="4"/>
  <c r="I338" i="4"/>
  <c r="H338" i="4"/>
  <c r="G338" i="4"/>
  <c r="F338" i="4"/>
  <c r="E338" i="4"/>
  <c r="D338" i="4"/>
  <c r="C338" i="4"/>
  <c r="S337" i="4"/>
  <c r="R337" i="4"/>
  <c r="Q337" i="4"/>
  <c r="P337" i="4"/>
  <c r="O337" i="4"/>
  <c r="N337" i="4"/>
  <c r="M337" i="4"/>
  <c r="L337" i="4"/>
  <c r="K337" i="4"/>
  <c r="J337" i="4"/>
  <c r="I337" i="4"/>
  <c r="H337" i="4"/>
  <c r="G337" i="4"/>
  <c r="F337" i="4"/>
  <c r="E337" i="4"/>
  <c r="D337" i="4"/>
  <c r="C337" i="4"/>
  <c r="S336" i="4"/>
  <c r="R336" i="4"/>
  <c r="Q336" i="4"/>
  <c r="P336" i="4"/>
  <c r="O336" i="4"/>
  <c r="N336" i="4"/>
  <c r="M336" i="4"/>
  <c r="L336" i="4"/>
  <c r="K336" i="4"/>
  <c r="J336" i="4"/>
  <c r="I336" i="4"/>
  <c r="H336" i="4"/>
  <c r="G336" i="4"/>
  <c r="F336" i="4"/>
  <c r="E336" i="4"/>
  <c r="D336" i="4"/>
  <c r="C336" i="4"/>
  <c r="S335" i="4"/>
  <c r="R335" i="4"/>
  <c r="Q335" i="4"/>
  <c r="P335" i="4"/>
  <c r="O335" i="4"/>
  <c r="N335" i="4"/>
  <c r="M335" i="4"/>
  <c r="L335" i="4"/>
  <c r="K335" i="4"/>
  <c r="J335" i="4"/>
  <c r="I335" i="4"/>
  <c r="H335" i="4"/>
  <c r="G335" i="4"/>
  <c r="F335" i="4"/>
  <c r="E335" i="4"/>
  <c r="D335" i="4"/>
  <c r="C335" i="4"/>
  <c r="S334" i="4"/>
  <c r="R334" i="4"/>
  <c r="Q334" i="4"/>
  <c r="P334" i="4"/>
  <c r="O334" i="4"/>
  <c r="N334" i="4"/>
  <c r="M334" i="4"/>
  <c r="L334" i="4"/>
  <c r="K334" i="4"/>
  <c r="J334" i="4"/>
  <c r="I334" i="4"/>
  <c r="H334" i="4"/>
  <c r="G334" i="4"/>
  <c r="F334" i="4"/>
  <c r="E334" i="4"/>
  <c r="D334" i="4"/>
  <c r="C334" i="4"/>
  <c r="S33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C333" i="4"/>
  <c r="S331" i="4"/>
  <c r="R331" i="4"/>
  <c r="Q331" i="4"/>
  <c r="P331" i="4"/>
  <c r="O331" i="4"/>
  <c r="N331" i="4"/>
  <c r="M331" i="4"/>
  <c r="L331" i="4"/>
  <c r="K331" i="4"/>
  <c r="J331" i="4"/>
  <c r="I331" i="4"/>
  <c r="H331" i="4"/>
  <c r="G331" i="4"/>
  <c r="F331" i="4"/>
  <c r="E331" i="4"/>
  <c r="D331" i="4"/>
  <c r="C331" i="4"/>
  <c r="S330" i="4"/>
  <c r="R330" i="4"/>
  <c r="Q330" i="4"/>
  <c r="P330" i="4"/>
  <c r="O330" i="4"/>
  <c r="N330" i="4"/>
  <c r="M330" i="4"/>
  <c r="L330" i="4"/>
  <c r="K330" i="4"/>
  <c r="J330" i="4"/>
  <c r="I330" i="4"/>
  <c r="H330" i="4"/>
  <c r="G330" i="4"/>
  <c r="F330" i="4"/>
  <c r="E330" i="4"/>
  <c r="D330" i="4"/>
  <c r="C330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G329" i="4"/>
  <c r="F329" i="4"/>
  <c r="E329" i="4"/>
  <c r="D329" i="4"/>
  <c r="C329" i="4"/>
  <c r="S328" i="4"/>
  <c r="R328" i="4"/>
  <c r="Q328" i="4"/>
  <c r="P328" i="4"/>
  <c r="O328" i="4"/>
  <c r="N328" i="4"/>
  <c r="M328" i="4"/>
  <c r="L328" i="4"/>
  <c r="K328" i="4"/>
  <c r="J328" i="4"/>
  <c r="I328" i="4"/>
  <c r="H328" i="4"/>
  <c r="G328" i="4"/>
  <c r="F328" i="4"/>
  <c r="E328" i="4"/>
  <c r="D328" i="4"/>
  <c r="C328" i="4"/>
  <c r="S327" i="4"/>
  <c r="R327" i="4"/>
  <c r="Q327" i="4"/>
  <c r="P327" i="4"/>
  <c r="O327" i="4"/>
  <c r="N327" i="4"/>
  <c r="M327" i="4"/>
  <c r="L327" i="4"/>
  <c r="K327" i="4"/>
  <c r="J327" i="4"/>
  <c r="I327" i="4"/>
  <c r="H327" i="4"/>
  <c r="G327" i="4"/>
  <c r="F327" i="4"/>
  <c r="E327" i="4"/>
  <c r="D327" i="4"/>
  <c r="C327" i="4"/>
  <c r="S326" i="4"/>
  <c r="R326" i="4"/>
  <c r="Q326" i="4"/>
  <c r="P326" i="4"/>
  <c r="O326" i="4"/>
  <c r="N326" i="4"/>
  <c r="M326" i="4"/>
  <c r="L326" i="4"/>
  <c r="K326" i="4"/>
  <c r="J326" i="4"/>
  <c r="I326" i="4"/>
  <c r="H326" i="4"/>
  <c r="G326" i="4"/>
  <c r="F326" i="4"/>
  <c r="E326" i="4"/>
  <c r="D326" i="4"/>
  <c r="C326" i="4"/>
  <c r="S325" i="4"/>
  <c r="R325" i="4"/>
  <c r="Q325" i="4"/>
  <c r="P325" i="4"/>
  <c r="O325" i="4"/>
  <c r="N325" i="4"/>
  <c r="M325" i="4"/>
  <c r="L325" i="4"/>
  <c r="K325" i="4"/>
  <c r="J325" i="4"/>
  <c r="I325" i="4"/>
  <c r="H325" i="4"/>
  <c r="G325" i="4"/>
  <c r="F325" i="4"/>
  <c r="E325" i="4"/>
  <c r="D325" i="4"/>
  <c r="C325" i="4"/>
  <c r="S324" i="4"/>
  <c r="R324" i="4"/>
  <c r="Q324" i="4"/>
  <c r="P324" i="4"/>
  <c r="O324" i="4"/>
  <c r="N324" i="4"/>
  <c r="M324" i="4"/>
  <c r="L324" i="4"/>
  <c r="K324" i="4"/>
  <c r="J324" i="4"/>
  <c r="I324" i="4"/>
  <c r="H324" i="4"/>
  <c r="G324" i="4"/>
  <c r="F324" i="4"/>
  <c r="E324" i="4"/>
  <c r="D324" i="4"/>
  <c r="C324" i="4"/>
  <c r="S323" i="4"/>
  <c r="R323" i="4"/>
  <c r="Q323" i="4"/>
  <c r="P323" i="4"/>
  <c r="O323" i="4"/>
  <c r="N323" i="4"/>
  <c r="M323" i="4"/>
  <c r="L323" i="4"/>
  <c r="K323" i="4"/>
  <c r="J323" i="4"/>
  <c r="I323" i="4"/>
  <c r="H323" i="4"/>
  <c r="G323" i="4"/>
  <c r="F323" i="4"/>
  <c r="E323" i="4"/>
  <c r="D323" i="4"/>
  <c r="C323" i="4"/>
  <c r="S322" i="4"/>
  <c r="R322" i="4"/>
  <c r="Q322" i="4"/>
  <c r="P322" i="4"/>
  <c r="O322" i="4"/>
  <c r="N322" i="4"/>
  <c r="M322" i="4"/>
  <c r="L322" i="4"/>
  <c r="K322" i="4"/>
  <c r="J322" i="4"/>
  <c r="I322" i="4"/>
  <c r="H322" i="4"/>
  <c r="G322" i="4"/>
  <c r="F322" i="4"/>
  <c r="E322" i="4"/>
  <c r="D322" i="4"/>
  <c r="C322" i="4"/>
  <c r="S321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D321" i="4"/>
  <c r="C321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C320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C319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D249" i="4"/>
  <c r="C249" i="4"/>
  <c r="S275" i="4"/>
  <c r="R275" i="4"/>
  <c r="Q275" i="4"/>
  <c r="P275" i="4"/>
  <c r="O275" i="4"/>
  <c r="N275" i="4"/>
  <c r="M275" i="4"/>
  <c r="L275" i="4"/>
  <c r="K275" i="4"/>
  <c r="J275" i="4"/>
  <c r="I275" i="4"/>
  <c r="H275" i="4"/>
  <c r="G275" i="4"/>
  <c r="F275" i="4"/>
  <c r="E275" i="4"/>
  <c r="D275" i="4"/>
  <c r="C275" i="4"/>
  <c r="S274" i="4"/>
  <c r="R274" i="4"/>
  <c r="Q274" i="4"/>
  <c r="P274" i="4"/>
  <c r="O274" i="4"/>
  <c r="N274" i="4"/>
  <c r="M274" i="4"/>
  <c r="L274" i="4"/>
  <c r="K274" i="4"/>
  <c r="J274" i="4"/>
  <c r="I274" i="4"/>
  <c r="H274" i="4"/>
  <c r="G274" i="4"/>
  <c r="F274" i="4"/>
  <c r="E274" i="4"/>
  <c r="D274" i="4"/>
  <c r="C274" i="4"/>
  <c r="S273" i="4"/>
  <c r="R273" i="4"/>
  <c r="Q273" i="4"/>
  <c r="P273" i="4"/>
  <c r="O273" i="4"/>
  <c r="N273" i="4"/>
  <c r="M273" i="4"/>
  <c r="L273" i="4"/>
  <c r="K273" i="4"/>
  <c r="J273" i="4"/>
  <c r="I273" i="4"/>
  <c r="H273" i="4"/>
  <c r="G273" i="4"/>
  <c r="F273" i="4"/>
  <c r="E273" i="4"/>
  <c r="D273" i="4"/>
  <c r="C273" i="4"/>
  <c r="S272" i="4"/>
  <c r="R272" i="4"/>
  <c r="Q272" i="4"/>
  <c r="P272" i="4"/>
  <c r="O272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S271" i="4"/>
  <c r="R271" i="4"/>
  <c r="Q271" i="4"/>
  <c r="P271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C271" i="4"/>
  <c r="S270" i="4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S269" i="4"/>
  <c r="R269" i="4"/>
  <c r="Q269" i="4"/>
  <c r="P269" i="4"/>
  <c r="O269" i="4"/>
  <c r="N269" i="4"/>
  <c r="M269" i="4"/>
  <c r="L269" i="4"/>
  <c r="K269" i="4"/>
  <c r="J269" i="4"/>
  <c r="I269" i="4"/>
  <c r="H269" i="4"/>
  <c r="G269" i="4"/>
  <c r="F269" i="4"/>
  <c r="E269" i="4"/>
  <c r="D269" i="4"/>
  <c r="C269" i="4"/>
  <c r="S268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E268" i="4"/>
  <c r="D268" i="4"/>
  <c r="C268" i="4"/>
  <c r="S267" i="4"/>
  <c r="R267" i="4"/>
  <c r="Q267" i="4"/>
  <c r="P267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S266" i="4"/>
  <c r="R266" i="4"/>
  <c r="Q266" i="4"/>
  <c r="P266" i="4"/>
  <c r="O266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S265" i="4"/>
  <c r="R265" i="4"/>
  <c r="Q265" i="4"/>
  <c r="P265" i="4"/>
  <c r="O265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S263" i="4"/>
  <c r="R263" i="4"/>
  <c r="Q263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S289" i="4"/>
  <c r="R289" i="4"/>
  <c r="Q289" i="4"/>
  <c r="P289" i="4"/>
  <c r="O289" i="4"/>
  <c r="N289" i="4"/>
  <c r="M289" i="4"/>
  <c r="L289" i="4"/>
  <c r="K289" i="4"/>
  <c r="J289" i="4"/>
  <c r="I289" i="4"/>
  <c r="H289" i="4"/>
  <c r="G289" i="4"/>
  <c r="F289" i="4"/>
  <c r="E289" i="4"/>
  <c r="D289" i="4"/>
  <c r="C289" i="4"/>
  <c r="S288" i="4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S287" i="4"/>
  <c r="R287" i="4"/>
  <c r="Q287" i="4"/>
  <c r="P287" i="4"/>
  <c r="O287" i="4"/>
  <c r="N287" i="4"/>
  <c r="M287" i="4"/>
  <c r="L287" i="4"/>
  <c r="K287" i="4"/>
  <c r="J287" i="4"/>
  <c r="I287" i="4"/>
  <c r="H287" i="4"/>
  <c r="G287" i="4"/>
  <c r="F287" i="4"/>
  <c r="E287" i="4"/>
  <c r="D287" i="4"/>
  <c r="C287" i="4"/>
  <c r="S286" i="4"/>
  <c r="R286" i="4"/>
  <c r="Q286" i="4"/>
  <c r="P286" i="4"/>
  <c r="O286" i="4"/>
  <c r="N286" i="4"/>
  <c r="M286" i="4"/>
  <c r="L286" i="4"/>
  <c r="K286" i="4"/>
  <c r="J286" i="4"/>
  <c r="I286" i="4"/>
  <c r="H286" i="4"/>
  <c r="G286" i="4"/>
  <c r="F286" i="4"/>
  <c r="E286" i="4"/>
  <c r="D286" i="4"/>
  <c r="C286" i="4"/>
  <c r="S285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C285" i="4"/>
  <c r="S284" i="4"/>
  <c r="R284" i="4"/>
  <c r="Q284" i="4"/>
  <c r="P284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4" i="4"/>
  <c r="S28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C283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G282" i="4"/>
  <c r="F282" i="4"/>
  <c r="E282" i="4"/>
  <c r="D282" i="4"/>
  <c r="C282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F281" i="4"/>
  <c r="E281" i="4"/>
  <c r="D281" i="4"/>
  <c r="C281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D279" i="4"/>
  <c r="C279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C278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F303" i="4"/>
  <c r="E303" i="4"/>
  <c r="D303" i="4"/>
  <c r="C303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E302" i="4"/>
  <c r="D302" i="4"/>
  <c r="C302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C301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C300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S298" i="4"/>
  <c r="R298" i="4"/>
  <c r="Q298" i="4"/>
  <c r="P298" i="4"/>
  <c r="O298" i="4"/>
  <c r="N298" i="4"/>
  <c r="M298" i="4"/>
  <c r="L298" i="4"/>
  <c r="K298" i="4"/>
  <c r="J298" i="4"/>
  <c r="I298" i="4"/>
  <c r="H298" i="4"/>
  <c r="G298" i="4"/>
  <c r="F298" i="4"/>
  <c r="E298" i="4"/>
  <c r="D298" i="4"/>
  <c r="C298" i="4"/>
  <c r="S297" i="4"/>
  <c r="R297" i="4"/>
  <c r="Q297" i="4"/>
  <c r="P297" i="4"/>
  <c r="O297" i="4"/>
  <c r="N297" i="4"/>
  <c r="M297" i="4"/>
  <c r="L297" i="4"/>
  <c r="K297" i="4"/>
  <c r="J297" i="4"/>
  <c r="I297" i="4"/>
  <c r="H297" i="4"/>
  <c r="G297" i="4"/>
  <c r="F297" i="4"/>
  <c r="E297" i="4"/>
  <c r="D297" i="4"/>
  <c r="C297" i="4"/>
  <c r="S296" i="4"/>
  <c r="R296" i="4"/>
  <c r="Q296" i="4"/>
  <c r="P296" i="4"/>
  <c r="O296" i="4"/>
  <c r="N296" i="4"/>
  <c r="M296" i="4"/>
  <c r="L296" i="4"/>
  <c r="K296" i="4"/>
  <c r="J296" i="4"/>
  <c r="I296" i="4"/>
  <c r="H296" i="4"/>
  <c r="G296" i="4"/>
  <c r="F296" i="4"/>
  <c r="E296" i="4"/>
  <c r="D296" i="4"/>
  <c r="C296" i="4"/>
  <c r="S295" i="4"/>
  <c r="R295" i="4"/>
  <c r="Q295" i="4"/>
  <c r="P295" i="4"/>
  <c r="O295" i="4"/>
  <c r="N295" i="4"/>
  <c r="M295" i="4"/>
  <c r="L295" i="4"/>
  <c r="K295" i="4"/>
  <c r="J295" i="4"/>
  <c r="I295" i="4"/>
  <c r="H295" i="4"/>
  <c r="G295" i="4"/>
  <c r="F295" i="4"/>
  <c r="E295" i="4"/>
  <c r="D295" i="4"/>
  <c r="C295" i="4"/>
  <c r="S294" i="4"/>
  <c r="R294" i="4"/>
  <c r="Q294" i="4"/>
  <c r="P294" i="4"/>
  <c r="O294" i="4"/>
  <c r="N294" i="4"/>
  <c r="M294" i="4"/>
  <c r="L294" i="4"/>
  <c r="K294" i="4"/>
  <c r="J294" i="4"/>
  <c r="I294" i="4"/>
  <c r="H294" i="4"/>
  <c r="G294" i="4"/>
  <c r="F294" i="4"/>
  <c r="E294" i="4"/>
  <c r="D294" i="4"/>
  <c r="C294" i="4"/>
  <c r="S293" i="4"/>
  <c r="R293" i="4"/>
  <c r="Q293" i="4"/>
  <c r="P293" i="4"/>
  <c r="O293" i="4"/>
  <c r="N293" i="4"/>
  <c r="M293" i="4"/>
  <c r="L293" i="4"/>
  <c r="K293" i="4"/>
  <c r="J293" i="4"/>
  <c r="I293" i="4"/>
  <c r="H293" i="4"/>
  <c r="G293" i="4"/>
  <c r="F293" i="4"/>
  <c r="E293" i="4"/>
  <c r="D293" i="4"/>
  <c r="C293" i="4"/>
  <c r="S292" i="4"/>
  <c r="R292" i="4"/>
  <c r="Q292" i="4"/>
  <c r="P292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C292" i="4"/>
  <c r="S291" i="4"/>
  <c r="R291" i="4"/>
  <c r="Q291" i="4"/>
  <c r="P291" i="4"/>
  <c r="O291" i="4"/>
  <c r="N291" i="4"/>
  <c r="M291" i="4"/>
  <c r="L291" i="4"/>
  <c r="K291" i="4"/>
  <c r="J291" i="4"/>
  <c r="I291" i="4"/>
  <c r="H291" i="4"/>
  <c r="G291" i="4"/>
  <c r="F291" i="4"/>
  <c r="E291" i="4"/>
  <c r="D291" i="4"/>
  <c r="C291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05" i="4"/>
  <c r="S175" i="1" l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C161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C147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C77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F65" i="3"/>
  <c r="S65" i="3"/>
  <c r="K65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S346" i="1"/>
  <c r="S175" i="4" s="1"/>
  <c r="R346" i="1"/>
  <c r="R175" i="4" s="1"/>
  <c r="Q346" i="1"/>
  <c r="P346" i="1"/>
  <c r="O346" i="1"/>
  <c r="O175" i="4" s="1"/>
  <c r="N346" i="1"/>
  <c r="M346" i="1"/>
  <c r="L346" i="1"/>
  <c r="K346" i="1"/>
  <c r="K175" i="4" s="1"/>
  <c r="J346" i="1"/>
  <c r="J175" i="4" s="1"/>
  <c r="I346" i="1"/>
  <c r="H346" i="1"/>
  <c r="G346" i="1"/>
  <c r="G175" i="4" s="1"/>
  <c r="F346" i="1"/>
  <c r="E346" i="1"/>
  <c r="D346" i="1"/>
  <c r="C346" i="1"/>
  <c r="C175" i="4" s="1"/>
  <c r="S332" i="1"/>
  <c r="R332" i="1"/>
  <c r="Q332" i="1"/>
  <c r="P332" i="1"/>
  <c r="O332" i="1"/>
  <c r="O161" i="4" s="1"/>
  <c r="N332" i="1"/>
  <c r="N161" i="4" s="1"/>
  <c r="M332" i="1"/>
  <c r="L332" i="1"/>
  <c r="L161" i="4" s="1"/>
  <c r="K332" i="1"/>
  <c r="J332" i="1"/>
  <c r="I332" i="1"/>
  <c r="H332" i="1"/>
  <c r="H161" i="4" s="1"/>
  <c r="G332" i="1"/>
  <c r="G161" i="4" s="1"/>
  <c r="F332" i="1"/>
  <c r="F161" i="4" s="1"/>
  <c r="E332" i="1"/>
  <c r="D332" i="1"/>
  <c r="D161" i="4" s="1"/>
  <c r="C332" i="1"/>
  <c r="C161" i="4" s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R318" i="1"/>
  <c r="R147" i="4" s="1"/>
  <c r="Q318" i="1"/>
  <c r="P318" i="1"/>
  <c r="O318" i="1"/>
  <c r="O147" i="4" s="1"/>
  <c r="N318" i="1"/>
  <c r="N147" i="4" s="1"/>
  <c r="M318" i="1"/>
  <c r="M147" i="4" s="1"/>
  <c r="L318" i="1"/>
  <c r="K318" i="1"/>
  <c r="K147" i="4" s="1"/>
  <c r="J318" i="1"/>
  <c r="J147" i="4" s="1"/>
  <c r="I318" i="1"/>
  <c r="H318" i="1"/>
  <c r="G318" i="1"/>
  <c r="G147" i="4" s="1"/>
  <c r="F318" i="1"/>
  <c r="F147" i="4" s="1"/>
  <c r="E318" i="1"/>
  <c r="E147" i="4" s="1"/>
  <c r="D318" i="1"/>
  <c r="C318" i="1"/>
  <c r="S304" i="1"/>
  <c r="S133" i="4" s="1"/>
  <c r="R304" i="1"/>
  <c r="R133" i="4" s="1"/>
  <c r="Q304" i="1"/>
  <c r="P304" i="1"/>
  <c r="O304" i="1"/>
  <c r="N304" i="1"/>
  <c r="N133" i="4" s="1"/>
  <c r="M304" i="1"/>
  <c r="M133" i="4" s="1"/>
  <c r="L304" i="1"/>
  <c r="K304" i="1"/>
  <c r="K133" i="4" s="1"/>
  <c r="J304" i="1"/>
  <c r="J133" i="4" s="1"/>
  <c r="I304" i="1"/>
  <c r="H304" i="1"/>
  <c r="G304" i="1"/>
  <c r="F304" i="1"/>
  <c r="F133" i="4" s="1"/>
  <c r="E304" i="1"/>
  <c r="E133" i="4" s="1"/>
  <c r="D304" i="1"/>
  <c r="C304" i="1"/>
  <c r="C133" i="4" s="1"/>
  <c r="S290" i="1"/>
  <c r="S119" i="4" s="1"/>
  <c r="R290" i="1"/>
  <c r="Q290" i="1"/>
  <c r="P290" i="1"/>
  <c r="O290" i="1"/>
  <c r="O119" i="4" s="1"/>
  <c r="N290" i="1"/>
  <c r="N119" i="4" s="1"/>
  <c r="M290" i="1"/>
  <c r="L290" i="1"/>
  <c r="L119" i="4" s="1"/>
  <c r="K290" i="1"/>
  <c r="K119" i="4" s="1"/>
  <c r="J290" i="1"/>
  <c r="I290" i="1"/>
  <c r="H290" i="1"/>
  <c r="G290" i="1"/>
  <c r="G119" i="4" s="1"/>
  <c r="F290" i="1"/>
  <c r="F119" i="4" s="1"/>
  <c r="E290" i="1"/>
  <c r="D290" i="1"/>
  <c r="D119" i="4" s="1"/>
  <c r="C290" i="1"/>
  <c r="C119" i="4" s="1"/>
  <c r="S276" i="1"/>
  <c r="R276" i="1"/>
  <c r="Q276" i="1"/>
  <c r="P276" i="1"/>
  <c r="P105" i="4" s="1"/>
  <c r="O276" i="1"/>
  <c r="O105" i="4" s="1"/>
  <c r="N276" i="1"/>
  <c r="M276" i="1"/>
  <c r="M105" i="4" s="1"/>
  <c r="L276" i="1"/>
  <c r="L105" i="4" s="1"/>
  <c r="K276" i="1"/>
  <c r="J276" i="1"/>
  <c r="I276" i="1"/>
  <c r="H276" i="1"/>
  <c r="H105" i="4" s="1"/>
  <c r="G276" i="1"/>
  <c r="G105" i="4" s="1"/>
  <c r="F276" i="1"/>
  <c r="E276" i="1"/>
  <c r="E105" i="4" s="1"/>
  <c r="D276" i="1"/>
  <c r="D105" i="4" s="1"/>
  <c r="C276" i="1"/>
  <c r="S262" i="1"/>
  <c r="R262" i="1"/>
  <c r="Q262" i="1"/>
  <c r="Q91" i="4" s="1"/>
  <c r="P262" i="1"/>
  <c r="P91" i="4" s="1"/>
  <c r="O262" i="1"/>
  <c r="N262" i="1"/>
  <c r="N91" i="4" s="1"/>
  <c r="M262" i="1"/>
  <c r="M91" i="4" s="1"/>
  <c r="L262" i="1"/>
  <c r="K262" i="1"/>
  <c r="J262" i="1"/>
  <c r="I262" i="1"/>
  <c r="I91" i="4" s="1"/>
  <c r="H262" i="1"/>
  <c r="H91" i="4" s="1"/>
  <c r="G262" i="1"/>
  <c r="F262" i="1"/>
  <c r="F91" i="4" s="1"/>
  <c r="E262" i="1"/>
  <c r="E91" i="4" s="1"/>
  <c r="D262" i="1"/>
  <c r="C262" i="1"/>
  <c r="S248" i="1"/>
  <c r="R248" i="1"/>
  <c r="R77" i="4" s="1"/>
  <c r="Q248" i="1"/>
  <c r="Q77" i="4" s="1"/>
  <c r="P248" i="1"/>
  <c r="P77" i="4" s="1"/>
  <c r="O248" i="1"/>
  <c r="N248" i="1"/>
  <c r="N77" i="4" s="1"/>
  <c r="M248" i="1"/>
  <c r="L248" i="1"/>
  <c r="K248" i="1"/>
  <c r="J248" i="1"/>
  <c r="J77" i="4" s="1"/>
  <c r="I248" i="1"/>
  <c r="I77" i="4" s="1"/>
  <c r="H248" i="1"/>
  <c r="H77" i="4" s="1"/>
  <c r="G248" i="1"/>
  <c r="F248" i="1"/>
  <c r="F77" i="4" s="1"/>
  <c r="E248" i="1"/>
  <c r="E77" i="4" s="1"/>
  <c r="D248" i="1"/>
  <c r="C248" i="1"/>
  <c r="S234" i="1"/>
  <c r="S63" i="4" s="1"/>
  <c r="R234" i="1"/>
  <c r="R63" i="4" s="1"/>
  <c r="Q234" i="1"/>
  <c r="P234" i="1"/>
  <c r="P63" i="4" s="1"/>
  <c r="O234" i="1"/>
  <c r="O63" i="4" s="1"/>
  <c r="N234" i="1"/>
  <c r="M234" i="1"/>
  <c r="L234" i="1"/>
  <c r="K234" i="1"/>
  <c r="K63" i="4" s="1"/>
  <c r="J234" i="1"/>
  <c r="J63" i="4" s="1"/>
  <c r="I234" i="1"/>
  <c r="H234" i="1"/>
  <c r="H63" i="4" s="1"/>
  <c r="G234" i="1"/>
  <c r="G63" i="4" s="1"/>
  <c r="F234" i="1"/>
  <c r="E234" i="1"/>
  <c r="D234" i="1"/>
  <c r="C234" i="1"/>
  <c r="C63" i="4" s="1"/>
  <c r="S220" i="1"/>
  <c r="S49" i="4" s="1"/>
  <c r="R220" i="1"/>
  <c r="Q220" i="1"/>
  <c r="Q49" i="4" s="1"/>
  <c r="P220" i="1"/>
  <c r="P49" i="4" s="1"/>
  <c r="O220" i="1"/>
  <c r="N220" i="1"/>
  <c r="M220" i="1"/>
  <c r="L220" i="1"/>
  <c r="L49" i="4" s="1"/>
  <c r="K220" i="1"/>
  <c r="K49" i="4" s="1"/>
  <c r="J220" i="1"/>
  <c r="I220" i="1"/>
  <c r="I49" i="4" s="1"/>
  <c r="H220" i="1"/>
  <c r="H49" i="4" s="1"/>
  <c r="G220" i="1"/>
  <c r="F220" i="1"/>
  <c r="E220" i="1"/>
  <c r="D220" i="1"/>
  <c r="D49" i="4" s="1"/>
  <c r="C220" i="1"/>
  <c r="C49" i="4" s="1"/>
  <c r="S206" i="1"/>
  <c r="R206" i="1"/>
  <c r="R35" i="4" s="1"/>
  <c r="Q206" i="1"/>
  <c r="Q35" i="4" s="1"/>
  <c r="P206" i="1"/>
  <c r="O206" i="1"/>
  <c r="N206" i="1"/>
  <c r="M206" i="1"/>
  <c r="M35" i="4" s="1"/>
  <c r="L206" i="1"/>
  <c r="L35" i="4" s="1"/>
  <c r="K206" i="1"/>
  <c r="J206" i="1"/>
  <c r="J35" i="4" s="1"/>
  <c r="I206" i="1"/>
  <c r="I35" i="4" s="1"/>
  <c r="H206" i="1"/>
  <c r="G206" i="1"/>
  <c r="F206" i="1"/>
  <c r="E206" i="1"/>
  <c r="E35" i="4" s="1"/>
  <c r="D206" i="1"/>
  <c r="D35" i="4" s="1"/>
  <c r="C206" i="1"/>
  <c r="S192" i="1"/>
  <c r="S21" i="4" s="1"/>
  <c r="R192" i="1"/>
  <c r="R21" i="4" s="1"/>
  <c r="Q192" i="1"/>
  <c r="P192" i="1"/>
  <c r="O192" i="1"/>
  <c r="N192" i="1"/>
  <c r="N21" i="4" s="1"/>
  <c r="M192" i="1"/>
  <c r="M21" i="4" s="1"/>
  <c r="L192" i="1"/>
  <c r="K192" i="1"/>
  <c r="K21" i="4" s="1"/>
  <c r="J192" i="1"/>
  <c r="J21" i="4" s="1"/>
  <c r="I192" i="1"/>
  <c r="H192" i="1"/>
  <c r="G192" i="1"/>
  <c r="F192" i="1"/>
  <c r="F21" i="4" s="1"/>
  <c r="E192" i="1"/>
  <c r="E21" i="4" s="1"/>
  <c r="D192" i="1"/>
  <c r="C192" i="1"/>
  <c r="C21" i="4" s="1"/>
  <c r="S517" i="1"/>
  <c r="R517" i="1"/>
  <c r="Q517" i="1"/>
  <c r="P517" i="1"/>
  <c r="O517" i="1"/>
  <c r="N517" i="1"/>
  <c r="N517" i="4" s="1"/>
  <c r="M517" i="1"/>
  <c r="L517" i="1"/>
  <c r="K517" i="1"/>
  <c r="J517" i="1"/>
  <c r="J517" i="4" s="1"/>
  <c r="I517" i="1"/>
  <c r="H517" i="1"/>
  <c r="G517" i="1"/>
  <c r="F517" i="1"/>
  <c r="F517" i="4" s="1"/>
  <c r="E517" i="1"/>
  <c r="D517" i="1"/>
  <c r="C517" i="1"/>
  <c r="S503" i="1"/>
  <c r="S503" i="4" s="1"/>
  <c r="R503" i="1"/>
  <c r="Q503" i="1"/>
  <c r="P503" i="1"/>
  <c r="O503" i="1"/>
  <c r="O503" i="4" s="1"/>
  <c r="N503" i="1"/>
  <c r="M503" i="1"/>
  <c r="L503" i="1"/>
  <c r="K503" i="1"/>
  <c r="K503" i="4" s="1"/>
  <c r="J503" i="1"/>
  <c r="I503" i="1"/>
  <c r="H503" i="1"/>
  <c r="G503" i="1"/>
  <c r="G503" i="4" s="1"/>
  <c r="F503" i="1"/>
  <c r="E503" i="1"/>
  <c r="D503" i="1"/>
  <c r="C503" i="1"/>
  <c r="C503" i="4" s="1"/>
  <c r="S489" i="1"/>
  <c r="S489" i="4" s="1"/>
  <c r="R489" i="1"/>
  <c r="Q489" i="1"/>
  <c r="Q489" i="4" s="1"/>
  <c r="P489" i="1"/>
  <c r="O489" i="1"/>
  <c r="N489" i="1"/>
  <c r="M489" i="1"/>
  <c r="M489" i="4" s="1"/>
  <c r="L489" i="1"/>
  <c r="K489" i="1"/>
  <c r="J489" i="1"/>
  <c r="I489" i="1"/>
  <c r="I489" i="4" s="1"/>
  <c r="H489" i="1"/>
  <c r="G489" i="1"/>
  <c r="F489" i="1"/>
  <c r="E489" i="1"/>
  <c r="E489" i="4" s="1"/>
  <c r="D489" i="1"/>
  <c r="C489" i="1"/>
  <c r="S475" i="1"/>
  <c r="R475" i="1"/>
  <c r="R475" i="4" s="1"/>
  <c r="Q475" i="1"/>
  <c r="P475" i="1"/>
  <c r="O475" i="1"/>
  <c r="N475" i="1"/>
  <c r="N475" i="4" s="1"/>
  <c r="M475" i="1"/>
  <c r="L475" i="1"/>
  <c r="K475" i="1"/>
  <c r="J475" i="1"/>
  <c r="J475" i="4" s="1"/>
  <c r="I475" i="1"/>
  <c r="H475" i="1"/>
  <c r="G475" i="1"/>
  <c r="F475" i="1"/>
  <c r="F475" i="4" s="1"/>
  <c r="E475" i="1"/>
  <c r="D475" i="1"/>
  <c r="C475" i="1"/>
  <c r="S461" i="1"/>
  <c r="S461" i="4" s="1"/>
  <c r="R461" i="1"/>
  <c r="Q461" i="1"/>
  <c r="P461" i="1"/>
  <c r="O461" i="1"/>
  <c r="O461" i="4" s="1"/>
  <c r="N461" i="1"/>
  <c r="M461" i="1"/>
  <c r="L461" i="1"/>
  <c r="K461" i="1"/>
  <c r="K461" i="4" s="1"/>
  <c r="J461" i="1"/>
  <c r="I461" i="1"/>
  <c r="H461" i="1"/>
  <c r="G461" i="1"/>
  <c r="G461" i="4" s="1"/>
  <c r="F461" i="1"/>
  <c r="E461" i="1"/>
  <c r="D461" i="1"/>
  <c r="C461" i="1"/>
  <c r="C461" i="4" s="1"/>
  <c r="S447" i="1"/>
  <c r="R447" i="1"/>
  <c r="Q447" i="1"/>
  <c r="P447" i="1"/>
  <c r="P447" i="4" s="1"/>
  <c r="O447" i="1"/>
  <c r="N447" i="1"/>
  <c r="M447" i="1"/>
  <c r="L447" i="1"/>
  <c r="L447" i="4" s="1"/>
  <c r="K447" i="1"/>
  <c r="J447" i="1"/>
  <c r="I447" i="1"/>
  <c r="H447" i="1"/>
  <c r="H447" i="4" s="1"/>
  <c r="G447" i="1"/>
  <c r="F447" i="1"/>
  <c r="E447" i="1"/>
  <c r="D447" i="1"/>
  <c r="D447" i="4" s="1"/>
  <c r="C447" i="1"/>
  <c r="H65" i="3"/>
  <c r="J65" i="3"/>
  <c r="Q65" i="3"/>
  <c r="M65" i="3"/>
  <c r="O65" i="3"/>
  <c r="G65" i="3"/>
  <c r="N65" i="3"/>
  <c r="R65" i="3"/>
  <c r="L65" i="3"/>
  <c r="I65" i="3"/>
  <c r="E65" i="3"/>
  <c r="P65" i="3"/>
  <c r="D65" i="3"/>
  <c r="C65" i="3"/>
  <c r="S433" i="1"/>
  <c r="R433" i="1"/>
  <c r="Q433" i="1"/>
  <c r="Q433" i="4" s="1"/>
  <c r="P433" i="1"/>
  <c r="O433" i="1"/>
  <c r="N433" i="1"/>
  <c r="M433" i="1"/>
  <c r="M433" i="4" s="1"/>
  <c r="L433" i="1"/>
  <c r="K433" i="1"/>
  <c r="J433" i="1"/>
  <c r="I433" i="1"/>
  <c r="I433" i="4" s="1"/>
  <c r="H433" i="1"/>
  <c r="G433" i="1"/>
  <c r="F433" i="1"/>
  <c r="E433" i="1"/>
  <c r="E433" i="4" s="1"/>
  <c r="D433" i="1"/>
  <c r="C433" i="1"/>
  <c r="S419" i="1"/>
  <c r="R419" i="1"/>
  <c r="R419" i="4" s="1"/>
  <c r="Q419" i="1"/>
  <c r="P419" i="1"/>
  <c r="O419" i="1"/>
  <c r="N419" i="1"/>
  <c r="N419" i="4" s="1"/>
  <c r="M419" i="1"/>
  <c r="L419" i="1"/>
  <c r="K419" i="1"/>
  <c r="J419" i="1"/>
  <c r="J419" i="4" s="1"/>
  <c r="I419" i="1"/>
  <c r="H419" i="1"/>
  <c r="G419" i="1"/>
  <c r="F419" i="1"/>
  <c r="F419" i="4" s="1"/>
  <c r="E419" i="1"/>
  <c r="D419" i="1"/>
  <c r="C419" i="1"/>
  <c r="S405" i="1"/>
  <c r="S405" i="4" s="1"/>
  <c r="R405" i="1"/>
  <c r="Q405" i="1"/>
  <c r="P405" i="1"/>
  <c r="O405" i="1"/>
  <c r="O405" i="4" s="1"/>
  <c r="N405" i="1"/>
  <c r="M405" i="1"/>
  <c r="L405" i="1"/>
  <c r="K405" i="1"/>
  <c r="K405" i="4" s="1"/>
  <c r="J405" i="1"/>
  <c r="I405" i="1"/>
  <c r="H405" i="1"/>
  <c r="G405" i="1"/>
  <c r="G405" i="4" s="1"/>
  <c r="F405" i="1"/>
  <c r="E405" i="1"/>
  <c r="D405" i="1"/>
  <c r="C405" i="1"/>
  <c r="C405" i="4" s="1"/>
  <c r="S391" i="1"/>
  <c r="R391" i="1"/>
  <c r="Q391" i="1"/>
  <c r="P391" i="1"/>
  <c r="P391" i="4" s="1"/>
  <c r="O391" i="1"/>
  <c r="N391" i="1"/>
  <c r="M391" i="1"/>
  <c r="L391" i="1"/>
  <c r="L391" i="4" s="1"/>
  <c r="K391" i="1"/>
  <c r="J391" i="1"/>
  <c r="I391" i="1"/>
  <c r="H391" i="1"/>
  <c r="H391" i="4" s="1"/>
  <c r="G391" i="1"/>
  <c r="F391" i="1"/>
  <c r="E391" i="1"/>
  <c r="D391" i="1"/>
  <c r="D391" i="4" s="1"/>
  <c r="C391" i="1"/>
  <c r="S377" i="1"/>
  <c r="R377" i="1"/>
  <c r="Q377" i="1"/>
  <c r="Q377" i="4" s="1"/>
  <c r="P377" i="1"/>
  <c r="O377" i="1"/>
  <c r="N377" i="1"/>
  <c r="M377" i="1"/>
  <c r="M377" i="4" s="1"/>
  <c r="L377" i="1"/>
  <c r="K377" i="1"/>
  <c r="J377" i="1"/>
  <c r="I377" i="1"/>
  <c r="I377" i="4" s="1"/>
  <c r="H377" i="1"/>
  <c r="G377" i="1"/>
  <c r="F377" i="1"/>
  <c r="E377" i="1"/>
  <c r="E377" i="4" s="1"/>
  <c r="D377" i="1"/>
  <c r="C377" i="1"/>
  <c r="D363" i="1"/>
  <c r="E363" i="1"/>
  <c r="F363" i="1"/>
  <c r="F363" i="4" s="1"/>
  <c r="G363" i="1"/>
  <c r="H363" i="1"/>
  <c r="I363" i="1"/>
  <c r="J363" i="1"/>
  <c r="J363" i="4" s="1"/>
  <c r="K363" i="1"/>
  <c r="L363" i="1"/>
  <c r="M363" i="1"/>
  <c r="N363" i="1"/>
  <c r="N363" i="4" s="1"/>
  <c r="O363" i="1"/>
  <c r="P363" i="1"/>
  <c r="Q363" i="1"/>
  <c r="R363" i="1"/>
  <c r="R363" i="4" s="1"/>
  <c r="S363" i="1"/>
  <c r="C363" i="1"/>
  <c r="C363" i="4" s="1"/>
  <c r="T23" i="3" l="1"/>
  <c r="H175" i="4"/>
  <c r="P175" i="4"/>
  <c r="I21" i="4"/>
  <c r="Q21" i="4"/>
  <c r="H35" i="4"/>
  <c r="P35" i="4"/>
  <c r="G49" i="4"/>
  <c r="O49" i="4"/>
  <c r="F63" i="4"/>
  <c r="N63" i="4"/>
  <c r="M77" i="4"/>
  <c r="D91" i="4"/>
  <c r="L91" i="4"/>
  <c r="C105" i="4"/>
  <c r="K105" i="4"/>
  <c r="S105" i="4"/>
  <c r="J119" i="4"/>
  <c r="R119" i="4"/>
  <c r="I133" i="4"/>
  <c r="Q133" i="4"/>
  <c r="K161" i="4"/>
  <c r="S161" i="4"/>
  <c r="J518" i="1"/>
  <c r="J518" i="4" s="1"/>
  <c r="K176" i="1"/>
  <c r="T51" i="3"/>
  <c r="C176" i="1"/>
  <c r="F176" i="1"/>
  <c r="N176" i="1"/>
  <c r="R176" i="1"/>
  <c r="H347" i="1"/>
  <c r="P347" i="1"/>
  <c r="D77" i="4"/>
  <c r="L77" i="4"/>
  <c r="C347" i="1"/>
  <c r="C176" i="4" s="1"/>
  <c r="J161" i="4"/>
  <c r="R161" i="4"/>
  <c r="J176" i="1"/>
  <c r="S206" i="4"/>
  <c r="S377" i="4"/>
  <c r="P248" i="4"/>
  <c r="P419" i="4"/>
  <c r="G276" i="4"/>
  <c r="G447" i="4"/>
  <c r="M304" i="4"/>
  <c r="M475" i="4"/>
  <c r="Q192" i="4"/>
  <c r="Q363" i="4"/>
  <c r="K220" i="4"/>
  <c r="K391" i="4"/>
  <c r="Q248" i="4"/>
  <c r="Q419" i="4"/>
  <c r="P176" i="1"/>
  <c r="E176" i="1"/>
  <c r="H290" i="4"/>
  <c r="H461" i="4"/>
  <c r="O304" i="4"/>
  <c r="O475" i="4"/>
  <c r="E332" i="4"/>
  <c r="E503" i="4"/>
  <c r="L347" i="1"/>
  <c r="H192" i="4"/>
  <c r="H363" i="4"/>
  <c r="N206" i="4"/>
  <c r="N377" i="4"/>
  <c r="M220" i="4"/>
  <c r="M391" i="4"/>
  <c r="L234" i="4"/>
  <c r="L405" i="4"/>
  <c r="K248" i="4"/>
  <c r="K419" i="4"/>
  <c r="J262" i="4"/>
  <c r="J433" i="4"/>
  <c r="J276" i="4"/>
  <c r="J447" i="4"/>
  <c r="I290" i="4"/>
  <c r="I461" i="4"/>
  <c r="H304" i="4"/>
  <c r="H475" i="4"/>
  <c r="G318" i="4"/>
  <c r="G489" i="4"/>
  <c r="F332" i="4"/>
  <c r="F503" i="4"/>
  <c r="E518" i="1"/>
  <c r="E518" i="4" s="1"/>
  <c r="D175" i="4"/>
  <c r="L175" i="4"/>
  <c r="C206" i="4"/>
  <c r="C377" i="4"/>
  <c r="Q234" i="4"/>
  <c r="Q405" i="4"/>
  <c r="E304" i="4"/>
  <c r="E475" i="4"/>
  <c r="L206" i="4"/>
  <c r="L377" i="4"/>
  <c r="R234" i="4"/>
  <c r="R405" i="4"/>
  <c r="L332" i="4"/>
  <c r="L503" i="4"/>
  <c r="H176" i="1"/>
  <c r="O192" i="4"/>
  <c r="O363" i="4"/>
  <c r="F206" i="4"/>
  <c r="F377" i="4"/>
  <c r="E220" i="4"/>
  <c r="E391" i="4"/>
  <c r="D234" i="4"/>
  <c r="D405" i="4"/>
  <c r="C248" i="4"/>
  <c r="C419" i="4"/>
  <c r="S248" i="4"/>
  <c r="S419" i="4"/>
  <c r="R262" i="4"/>
  <c r="R433" i="4"/>
  <c r="R276" i="4"/>
  <c r="R447" i="4"/>
  <c r="Q290" i="4"/>
  <c r="Q461" i="4"/>
  <c r="P304" i="4"/>
  <c r="P475" i="4"/>
  <c r="O318" i="4"/>
  <c r="O489" i="4"/>
  <c r="N332" i="4"/>
  <c r="N503" i="4"/>
  <c r="G192" i="4"/>
  <c r="G363" i="4"/>
  <c r="G206" i="4"/>
  <c r="G377" i="4"/>
  <c r="O206" i="4"/>
  <c r="O377" i="4"/>
  <c r="F220" i="4"/>
  <c r="F391" i="4"/>
  <c r="N220" i="4"/>
  <c r="N391" i="4"/>
  <c r="E234" i="4"/>
  <c r="E405" i="4"/>
  <c r="M234" i="4"/>
  <c r="M405" i="4"/>
  <c r="D248" i="4"/>
  <c r="D419" i="4"/>
  <c r="L248" i="4"/>
  <c r="L419" i="4"/>
  <c r="C262" i="4"/>
  <c r="C433" i="4"/>
  <c r="K262" i="4"/>
  <c r="K433" i="4"/>
  <c r="S262" i="4"/>
  <c r="S433" i="4"/>
  <c r="C276" i="4"/>
  <c r="C447" i="4"/>
  <c r="K276" i="4"/>
  <c r="K447" i="4"/>
  <c r="S276" i="4"/>
  <c r="S447" i="4"/>
  <c r="J290" i="4"/>
  <c r="J461" i="4"/>
  <c r="R290" i="4"/>
  <c r="R461" i="4"/>
  <c r="I304" i="4"/>
  <c r="I475" i="4"/>
  <c r="Q304" i="4"/>
  <c r="Q475" i="4"/>
  <c r="H318" i="4"/>
  <c r="H489" i="4"/>
  <c r="P318" i="4"/>
  <c r="P489" i="4"/>
  <c r="K206" i="4"/>
  <c r="K377" i="4"/>
  <c r="I234" i="4"/>
  <c r="I405" i="4"/>
  <c r="O262" i="4"/>
  <c r="O433" i="4"/>
  <c r="O276" i="4"/>
  <c r="O447" i="4"/>
  <c r="D318" i="4"/>
  <c r="D489" i="4"/>
  <c r="L318" i="4"/>
  <c r="L489" i="4"/>
  <c r="D206" i="4"/>
  <c r="D377" i="4"/>
  <c r="J234" i="4"/>
  <c r="J405" i="4"/>
  <c r="H262" i="4"/>
  <c r="H433" i="4"/>
  <c r="I276" i="4"/>
  <c r="I447" i="4"/>
  <c r="G304" i="4"/>
  <c r="G475" i="4"/>
  <c r="M332" i="4"/>
  <c r="M503" i="4"/>
  <c r="I147" i="4"/>
  <c r="D347" i="1"/>
  <c r="M192" i="4"/>
  <c r="M363" i="4"/>
  <c r="H206" i="4"/>
  <c r="H377" i="4"/>
  <c r="P206" i="4"/>
  <c r="P377" i="4"/>
  <c r="G220" i="4"/>
  <c r="G391" i="4"/>
  <c r="O220" i="4"/>
  <c r="O391" i="4"/>
  <c r="F234" i="4"/>
  <c r="F405" i="4"/>
  <c r="N234" i="4"/>
  <c r="N405" i="4"/>
  <c r="E248" i="4"/>
  <c r="E419" i="4"/>
  <c r="M248" i="4"/>
  <c r="M419" i="4"/>
  <c r="D262" i="4"/>
  <c r="D433" i="4"/>
  <c r="L262" i="4"/>
  <c r="L433" i="4"/>
  <c r="H332" i="4"/>
  <c r="H503" i="4"/>
  <c r="P332" i="4"/>
  <c r="P503" i="4"/>
  <c r="F175" i="4"/>
  <c r="N175" i="4"/>
  <c r="G176" i="1"/>
  <c r="O176" i="1"/>
  <c r="L176" i="1"/>
  <c r="D176" i="1"/>
  <c r="I176" i="1"/>
  <c r="Q176" i="1"/>
  <c r="R220" i="4"/>
  <c r="R391" i="4"/>
  <c r="G262" i="4"/>
  <c r="G433" i="4"/>
  <c r="F290" i="4"/>
  <c r="F461" i="4"/>
  <c r="C220" i="4"/>
  <c r="C391" i="4"/>
  <c r="I248" i="4"/>
  <c r="I419" i="4"/>
  <c r="D332" i="4"/>
  <c r="D503" i="4"/>
  <c r="P192" i="4"/>
  <c r="P363" i="4"/>
  <c r="P290" i="4"/>
  <c r="P461" i="4"/>
  <c r="N318" i="4"/>
  <c r="N489" i="4"/>
  <c r="C192" i="4"/>
  <c r="M276" i="4"/>
  <c r="M447" i="4"/>
  <c r="L290" i="4"/>
  <c r="L461" i="4"/>
  <c r="K304" i="4"/>
  <c r="K475" i="4"/>
  <c r="R318" i="4"/>
  <c r="R489" i="4"/>
  <c r="Q332" i="4"/>
  <c r="Q503" i="4"/>
  <c r="J220" i="4"/>
  <c r="J391" i="4"/>
  <c r="H248" i="4"/>
  <c r="H419" i="4"/>
  <c r="N290" i="4"/>
  <c r="N461" i="4"/>
  <c r="S220" i="4"/>
  <c r="S391" i="4"/>
  <c r="P262" i="4"/>
  <c r="P433" i="4"/>
  <c r="S176" i="1"/>
  <c r="M176" i="1"/>
  <c r="I192" i="4"/>
  <c r="I363" i="4"/>
  <c r="Q276" i="4"/>
  <c r="Q447" i="4"/>
  <c r="F318" i="4"/>
  <c r="F489" i="4"/>
  <c r="Q147" i="4"/>
  <c r="L192" i="4"/>
  <c r="L363" i="4"/>
  <c r="E192" i="4"/>
  <c r="E363" i="4"/>
  <c r="E276" i="4"/>
  <c r="E447" i="4"/>
  <c r="D290" i="4"/>
  <c r="D461" i="4"/>
  <c r="C304" i="4"/>
  <c r="C475" i="4"/>
  <c r="S304" i="4"/>
  <c r="S475" i="4"/>
  <c r="J318" i="4"/>
  <c r="J489" i="4"/>
  <c r="I332" i="4"/>
  <c r="I503" i="4"/>
  <c r="P161" i="4"/>
  <c r="S192" i="4"/>
  <c r="S363" i="4"/>
  <c r="K192" i="4"/>
  <c r="K363" i="4"/>
  <c r="D192" i="4"/>
  <c r="D363" i="4"/>
  <c r="J206" i="4"/>
  <c r="J377" i="4"/>
  <c r="R206" i="4"/>
  <c r="R377" i="4"/>
  <c r="I220" i="4"/>
  <c r="I391" i="4"/>
  <c r="Q220" i="4"/>
  <c r="Q391" i="4"/>
  <c r="H234" i="4"/>
  <c r="H405" i="4"/>
  <c r="P234" i="4"/>
  <c r="P405" i="4"/>
  <c r="G248" i="4"/>
  <c r="G419" i="4"/>
  <c r="O248" i="4"/>
  <c r="O419" i="4"/>
  <c r="F262" i="4"/>
  <c r="F433" i="4"/>
  <c r="N262" i="4"/>
  <c r="N433" i="4"/>
  <c r="F276" i="4"/>
  <c r="F447" i="4"/>
  <c r="N276" i="4"/>
  <c r="N447" i="4"/>
  <c r="E290" i="4"/>
  <c r="E461" i="4"/>
  <c r="M290" i="4"/>
  <c r="M461" i="4"/>
  <c r="D304" i="4"/>
  <c r="D475" i="4"/>
  <c r="L304" i="4"/>
  <c r="L475" i="4"/>
  <c r="C318" i="4"/>
  <c r="C489" i="4"/>
  <c r="K318" i="4"/>
  <c r="K489" i="4"/>
  <c r="J332" i="4"/>
  <c r="J503" i="4"/>
  <c r="R332" i="4"/>
  <c r="R503" i="4"/>
  <c r="G21" i="4"/>
  <c r="O21" i="4"/>
  <c r="F35" i="4"/>
  <c r="N35" i="4"/>
  <c r="E49" i="4"/>
  <c r="M49" i="4"/>
  <c r="D63" i="4"/>
  <c r="L63" i="4"/>
  <c r="C77" i="4"/>
  <c r="J91" i="4"/>
  <c r="R91" i="4"/>
  <c r="I105" i="4"/>
  <c r="Q105" i="4"/>
  <c r="H119" i="4"/>
  <c r="P119" i="4"/>
  <c r="G133" i="4"/>
  <c r="O133" i="4"/>
  <c r="T37" i="3"/>
  <c r="M346" i="4"/>
  <c r="M517" i="4"/>
  <c r="I346" i="4"/>
  <c r="I517" i="4"/>
  <c r="C346" i="4"/>
  <c r="C517" i="4"/>
  <c r="G346" i="4"/>
  <c r="G517" i="4"/>
  <c r="K346" i="4"/>
  <c r="K517" i="4"/>
  <c r="O346" i="4"/>
  <c r="O517" i="4"/>
  <c r="S346" i="4"/>
  <c r="S517" i="4"/>
  <c r="E346" i="4"/>
  <c r="E517" i="4"/>
  <c r="Q346" i="4"/>
  <c r="Q517" i="4"/>
  <c r="R518" i="1"/>
  <c r="R518" i="4" s="1"/>
  <c r="R517" i="4"/>
  <c r="D346" i="4"/>
  <c r="D517" i="4"/>
  <c r="H346" i="4"/>
  <c r="H517" i="4"/>
  <c r="L346" i="4"/>
  <c r="L517" i="4"/>
  <c r="P346" i="4"/>
  <c r="P517" i="4"/>
  <c r="T65" i="3"/>
  <c r="M518" i="1"/>
  <c r="M518" i="4" s="1"/>
  <c r="S145" i="4"/>
  <c r="S316" i="4"/>
  <c r="S137" i="4"/>
  <c r="S308" i="4"/>
  <c r="G347" i="1"/>
  <c r="J192" i="4"/>
  <c r="E206" i="4"/>
  <c r="Q206" i="4"/>
  <c r="L220" i="4"/>
  <c r="C234" i="4"/>
  <c r="O234" i="4"/>
  <c r="J248" i="4"/>
  <c r="R347" i="1"/>
  <c r="Q518" i="1"/>
  <c r="N518" i="1"/>
  <c r="Q347" i="1"/>
  <c r="M347" i="1"/>
  <c r="I347" i="1"/>
  <c r="E347" i="1"/>
  <c r="N192" i="4"/>
  <c r="F192" i="4"/>
  <c r="D276" i="4"/>
  <c r="H276" i="4"/>
  <c r="L276" i="4"/>
  <c r="P276" i="4"/>
  <c r="C290" i="4"/>
  <c r="G290" i="4"/>
  <c r="K290" i="4"/>
  <c r="O290" i="4"/>
  <c r="S290" i="4"/>
  <c r="F304" i="4"/>
  <c r="J304" i="4"/>
  <c r="N304" i="4"/>
  <c r="R304" i="4"/>
  <c r="E318" i="4"/>
  <c r="I318" i="4"/>
  <c r="M318" i="4"/>
  <c r="Q318" i="4"/>
  <c r="D147" i="4"/>
  <c r="H147" i="4"/>
  <c r="L147" i="4"/>
  <c r="P147" i="4"/>
  <c r="S146" i="4"/>
  <c r="S317" i="4"/>
  <c r="S142" i="4"/>
  <c r="S313" i="4"/>
  <c r="S138" i="4"/>
  <c r="S309" i="4"/>
  <c r="S134" i="4"/>
  <c r="S305" i="4"/>
  <c r="E175" i="4"/>
  <c r="I175" i="4"/>
  <c r="M175" i="4"/>
  <c r="Q175" i="4"/>
  <c r="S141" i="4"/>
  <c r="S312" i="4"/>
  <c r="K347" i="1"/>
  <c r="K176" i="4" s="1"/>
  <c r="R192" i="4"/>
  <c r="I206" i="4"/>
  <c r="H220" i="4"/>
  <c r="G234" i="4"/>
  <c r="S234" i="4"/>
  <c r="F248" i="4"/>
  <c r="R248" i="4"/>
  <c r="E262" i="4"/>
  <c r="I262" i="4"/>
  <c r="M262" i="4"/>
  <c r="Q262" i="4"/>
  <c r="G77" i="4"/>
  <c r="K77" i="4"/>
  <c r="O77" i="4"/>
  <c r="S77" i="4"/>
  <c r="S144" i="4"/>
  <c r="S315" i="4"/>
  <c r="S140" i="4"/>
  <c r="S311" i="4"/>
  <c r="S136" i="4"/>
  <c r="S307" i="4"/>
  <c r="O347" i="1"/>
  <c r="C518" i="1"/>
  <c r="M206" i="4"/>
  <c r="D220" i="4"/>
  <c r="P220" i="4"/>
  <c r="K234" i="4"/>
  <c r="N248" i="4"/>
  <c r="N347" i="1"/>
  <c r="N176" i="4" s="1"/>
  <c r="J347" i="1"/>
  <c r="F347" i="1"/>
  <c r="I518" i="1"/>
  <c r="F518" i="1"/>
  <c r="F518" i="4" s="1"/>
  <c r="C332" i="4"/>
  <c r="G332" i="4"/>
  <c r="K332" i="4"/>
  <c r="O332" i="4"/>
  <c r="S332" i="4"/>
  <c r="F346" i="4"/>
  <c r="J346" i="4"/>
  <c r="N346" i="4"/>
  <c r="R346" i="4"/>
  <c r="D21" i="4"/>
  <c r="H21" i="4"/>
  <c r="L21" i="4"/>
  <c r="P21" i="4"/>
  <c r="C35" i="4"/>
  <c r="G35" i="4"/>
  <c r="K35" i="4"/>
  <c r="O35" i="4"/>
  <c r="S35" i="4"/>
  <c r="F49" i="4"/>
  <c r="J49" i="4"/>
  <c r="N49" i="4"/>
  <c r="R49" i="4"/>
  <c r="E63" i="4"/>
  <c r="I63" i="4"/>
  <c r="M63" i="4"/>
  <c r="Q63" i="4"/>
  <c r="C91" i="4"/>
  <c r="G91" i="4"/>
  <c r="K91" i="4"/>
  <c r="O91" i="4"/>
  <c r="S91" i="4"/>
  <c r="F105" i="4"/>
  <c r="J105" i="4"/>
  <c r="N105" i="4"/>
  <c r="R105" i="4"/>
  <c r="E119" i="4"/>
  <c r="I119" i="4"/>
  <c r="M119" i="4"/>
  <c r="Q119" i="4"/>
  <c r="D133" i="4"/>
  <c r="H133" i="4"/>
  <c r="L133" i="4"/>
  <c r="P133" i="4"/>
  <c r="C147" i="4"/>
  <c r="S318" i="1"/>
  <c r="S147" i="4" s="1"/>
  <c r="S143" i="4"/>
  <c r="S314" i="4"/>
  <c r="S139" i="4"/>
  <c r="S310" i="4"/>
  <c r="S135" i="4"/>
  <c r="S306" i="4"/>
  <c r="E161" i="4"/>
  <c r="I161" i="4"/>
  <c r="M161" i="4"/>
  <c r="Q161" i="4"/>
  <c r="D518" i="1"/>
  <c r="P518" i="1"/>
  <c r="M93" i="3"/>
  <c r="O93" i="3"/>
  <c r="C93" i="3"/>
  <c r="G93" i="3"/>
  <c r="S93" i="3"/>
  <c r="F93" i="3"/>
  <c r="J93" i="3"/>
  <c r="Q93" i="3"/>
  <c r="D93" i="3"/>
  <c r="L93" i="3"/>
  <c r="H518" i="1"/>
  <c r="L518" i="1"/>
  <c r="N93" i="3"/>
  <c r="E93" i="3"/>
  <c r="H93" i="3"/>
  <c r="I93" i="3"/>
  <c r="P93" i="3"/>
  <c r="R93" i="3"/>
  <c r="K93" i="3"/>
  <c r="G518" i="1"/>
  <c r="K518" i="1"/>
  <c r="K518" i="4" s="1"/>
  <c r="O518" i="1"/>
  <c r="S518" i="1"/>
  <c r="S518" i="4" s="1"/>
  <c r="J176" i="4" l="1"/>
  <c r="M176" i="4"/>
  <c r="R176" i="4"/>
  <c r="D176" i="4"/>
  <c r="E176" i="4"/>
  <c r="H176" i="4"/>
  <c r="I176" i="4"/>
  <c r="P176" i="4"/>
  <c r="F176" i="4"/>
  <c r="R347" i="4"/>
  <c r="L176" i="4"/>
  <c r="Q176" i="4"/>
  <c r="S318" i="4"/>
  <c r="G176" i="4"/>
  <c r="O176" i="4"/>
  <c r="D347" i="4"/>
  <c r="D518" i="4"/>
  <c r="Q347" i="4"/>
  <c r="Q518" i="4"/>
  <c r="O347" i="4"/>
  <c r="O518" i="4"/>
  <c r="I347" i="4"/>
  <c r="I518" i="4"/>
  <c r="C347" i="4"/>
  <c r="C518" i="4"/>
  <c r="G347" i="4"/>
  <c r="G518" i="4"/>
  <c r="L347" i="4"/>
  <c r="L518" i="4"/>
  <c r="P347" i="4"/>
  <c r="P518" i="4"/>
  <c r="N347" i="4"/>
  <c r="N518" i="4"/>
  <c r="H347" i="4"/>
  <c r="H518" i="4"/>
  <c r="E347" i="4"/>
  <c r="F347" i="4"/>
  <c r="J347" i="4"/>
  <c r="M347" i="4"/>
  <c r="S347" i="1"/>
  <c r="S176" i="4" s="1"/>
  <c r="K347" i="4"/>
  <c r="S347" i="4" l="1"/>
</calcChain>
</file>

<file path=xl/sharedStrings.xml><?xml version="1.0" encoding="utf-8"?>
<sst xmlns="http://schemas.openxmlformats.org/spreadsheetml/2006/main" count="2636" uniqueCount="163">
  <si>
    <t>CAPILLA DE CELLA</t>
  </si>
  <si>
    <t>CEBOLLATI</t>
  </si>
  <si>
    <t>CENTENARIO</t>
  </si>
  <si>
    <t>CUFRE</t>
  </si>
  <si>
    <t>GARZON</t>
  </si>
  <si>
    <t>LA BARRA</t>
  </si>
  <si>
    <t>MANUEL DIAZ</t>
  </si>
  <si>
    <t>MERCEDES</t>
  </si>
  <si>
    <t>PANDO</t>
  </si>
  <si>
    <t>PASO DEL PUERTO</t>
  </si>
  <si>
    <t>QUEGUAY</t>
  </si>
  <si>
    <t>SANTA LUCIA</t>
  </si>
  <si>
    <t>SOLIS</t>
  </si>
  <si>
    <t>Ruta 9</t>
  </si>
  <si>
    <t>CANT_CAT_1</t>
  </si>
  <si>
    <t>MONTO_CAT1</t>
  </si>
  <si>
    <t>CANT_CAT_2</t>
  </si>
  <si>
    <t>MONTO_CAT2</t>
  </si>
  <si>
    <t>CANT_CAT_3</t>
  </si>
  <si>
    <t>MONTO_CAT3</t>
  </si>
  <si>
    <t>CANT_CAT_4</t>
  </si>
  <si>
    <t>MONTO_CAT4</t>
  </si>
  <si>
    <t>CANT_CAT_5</t>
  </si>
  <si>
    <t>MONTO_CAT5</t>
  </si>
  <si>
    <t>CANT_CAT_6</t>
  </si>
  <si>
    <t>MONTO_CAT6</t>
  </si>
  <si>
    <t>CANT_CAT_7</t>
  </si>
  <si>
    <t>MONTO_CAT7</t>
  </si>
  <si>
    <t>CANT_TOTAL</t>
  </si>
  <si>
    <t>MONTO_TOTAL</t>
  </si>
  <si>
    <t>RECAUDACION SIN IVA</t>
  </si>
  <si>
    <t>Contiene los tránsitos y el monto de lo efectivamente recaudado. Es decir que no incluye exentos</t>
  </si>
  <si>
    <t>RECAUDACION PEAJES</t>
  </si>
  <si>
    <t>Consideraciones</t>
  </si>
  <si>
    <t>El monto de recaudación por categoría incluye IVA</t>
  </si>
  <si>
    <t>En la última columna se incluye el claculo de la recaudación total sin IVA</t>
  </si>
  <si>
    <t>Monto expresado en pesos uruguayos</t>
  </si>
  <si>
    <t>Cebollati</t>
  </si>
  <si>
    <t>Centenario</t>
  </si>
  <si>
    <t>Cufre</t>
  </si>
  <si>
    <t>Garzon</t>
  </si>
  <si>
    <t>La Barra</t>
  </si>
  <si>
    <t>Manuel Diaz</t>
  </si>
  <si>
    <t>Mercedes</t>
  </si>
  <si>
    <t>Pando</t>
  </si>
  <si>
    <t>Paso del Puerto</t>
  </si>
  <si>
    <t>Queguay</t>
  </si>
  <si>
    <t>Santa Lucia</t>
  </si>
  <si>
    <t>Solis</t>
  </si>
  <si>
    <t>Total Enero 2017</t>
  </si>
  <si>
    <t>ESTACION DE PEAJE</t>
  </si>
  <si>
    <t>Total Febrero 2017</t>
  </si>
  <si>
    <t>Total Marzo 2017</t>
  </si>
  <si>
    <t>Total Abril 2017</t>
  </si>
  <si>
    <t>Total Mayo 2017</t>
  </si>
  <si>
    <t>Total Julio 2016</t>
  </si>
  <si>
    <t>Total Agosto 2016</t>
  </si>
  <si>
    <t>Total Setiembre 2016</t>
  </si>
  <si>
    <t>Total Octubre 2016</t>
  </si>
  <si>
    <t>Total Noviembre 2016</t>
  </si>
  <si>
    <t>Total Diciembre 2016</t>
  </si>
  <si>
    <t>Total Junio 2017</t>
  </si>
  <si>
    <t>Total Julio 2017</t>
  </si>
  <si>
    <t>Total Agosto 2017</t>
  </si>
  <si>
    <t>Total Setiembre 2017</t>
  </si>
  <si>
    <t>Total Octubre 2017</t>
  </si>
  <si>
    <t>Total Noviembre 2017</t>
  </si>
  <si>
    <t>Total Diciembre 2017</t>
  </si>
  <si>
    <t>Total Enero 2016</t>
  </si>
  <si>
    <t>Total Febrero 2016</t>
  </si>
  <si>
    <t>Total Marzo 2016</t>
  </si>
  <si>
    <t>Total Abril 2016</t>
  </si>
  <si>
    <t>Total Mayo 2016</t>
  </si>
  <si>
    <t>Total Junio 2016</t>
  </si>
  <si>
    <t>Total Enero 2018</t>
  </si>
  <si>
    <t>Total Febrero 2018</t>
  </si>
  <si>
    <t>Total Marzo 2018</t>
  </si>
  <si>
    <t>Total Abril 2018</t>
  </si>
  <si>
    <t>Total Mayo 2018</t>
  </si>
  <si>
    <t>Total Junio 2018</t>
  </si>
  <si>
    <t>AÑO 2016 - Detalle por mes</t>
  </si>
  <si>
    <t>AÑO 2017 - Detalle por mes</t>
  </si>
  <si>
    <t>AÑO 2018 - Detalle por mes</t>
  </si>
  <si>
    <t>Total Julio 2018</t>
  </si>
  <si>
    <t>Total Agosto 2018</t>
  </si>
  <si>
    <t>Total Septiembre 2018</t>
  </si>
  <si>
    <t>Total Octubre 2018</t>
  </si>
  <si>
    <t>Total Noviembre 2018</t>
  </si>
  <si>
    <t>Total Diciembre 2018</t>
  </si>
  <si>
    <t>Total Ene 2017 a Dic 2017</t>
  </si>
  <si>
    <t>Total Ene 2016 a Dic 2016</t>
  </si>
  <si>
    <t>Total Ene 2018 a Dic 2018</t>
  </si>
  <si>
    <t>Las variaciones son calculadas en comparación con el mismo período del año anterior</t>
  </si>
  <si>
    <t>AÑO 2019 - Detalle por mes</t>
  </si>
  <si>
    <t>Total Enero 2019</t>
  </si>
  <si>
    <t>Total Febrero 2019</t>
  </si>
  <si>
    <t>Total Marzo 2019</t>
  </si>
  <si>
    <t>Total Abril 2019</t>
  </si>
  <si>
    <t>Total Mayo 2019</t>
  </si>
  <si>
    <t>Total Junio 2019</t>
  </si>
  <si>
    <t>Total Julio 2019</t>
  </si>
  <si>
    <t>Total Agosto 2019</t>
  </si>
  <si>
    <t>Total Septiembre 2019</t>
  </si>
  <si>
    <t>Total Octubre 2019</t>
  </si>
  <si>
    <t>Total Noviembre 2019</t>
  </si>
  <si>
    <t>Total Diciembre 2019</t>
  </si>
  <si>
    <t>Total Ene 2019 a Dic 2019</t>
  </si>
  <si>
    <t>AÑO 2020 - Detalle por mes</t>
  </si>
  <si>
    <t>Total Enero 2020</t>
  </si>
  <si>
    <t>Total Febrero 2020</t>
  </si>
  <si>
    <t>Total Marzo 2020</t>
  </si>
  <si>
    <t>Total Abril 2020</t>
  </si>
  <si>
    <t>Total Mayo 2020</t>
  </si>
  <si>
    <t>Total Junio 2020</t>
  </si>
  <si>
    <t>Total Julio 220</t>
  </si>
  <si>
    <t>Total Agosto 2020</t>
  </si>
  <si>
    <t>Total Septiembre 2020</t>
  </si>
  <si>
    <t>Total Octubre 2020</t>
  </si>
  <si>
    <t>Total Noviembre 2020</t>
  </si>
  <si>
    <t>Total Diciembre 2020</t>
  </si>
  <si>
    <t>Total Ene 2020 a Dic 2020</t>
  </si>
  <si>
    <t>Total Julio 2020</t>
  </si>
  <si>
    <t>Cuotas de Abono</t>
  </si>
  <si>
    <t>Ventas de bonos a vecinos con Bonificación</t>
  </si>
  <si>
    <t>Cobros a clientes en quiebre que tienen TELEPEAJE</t>
  </si>
  <si>
    <t>SUCIVE</t>
  </si>
  <si>
    <t xml:space="preserve">Telepeaje en Quiebre </t>
  </si>
  <si>
    <t xml:space="preserve">SUCIVE </t>
  </si>
  <si>
    <t>Cobros a clientes en quiebre que tienen TELEPEAJE (MARZO 2020)</t>
  </si>
  <si>
    <t>Cobros a clientes en quiebre que tienen TELEPEAJE (ABRIL/MAYO/JUNIO 2020)</t>
  </si>
  <si>
    <t>AÑO 2021 - Detalle por mes</t>
  </si>
  <si>
    <t>Total Ene 2021 a Dic 2021</t>
  </si>
  <si>
    <t>Total Diciembre 2021</t>
  </si>
  <si>
    <t>Total Noviembre 2021</t>
  </si>
  <si>
    <t>Total Octubre 2021</t>
  </si>
  <si>
    <t>Total Septiembre 2021</t>
  </si>
  <si>
    <t>Total Agosto 2021</t>
  </si>
  <si>
    <t>Total Julio 2021</t>
  </si>
  <si>
    <t>Total Junio 2021</t>
  </si>
  <si>
    <t>Total Mayo 2021</t>
  </si>
  <si>
    <t>Total Abril 2021</t>
  </si>
  <si>
    <t>Total Marzo 2021</t>
  </si>
  <si>
    <t>Total Febrero 2021</t>
  </si>
  <si>
    <t>Total Enero 2021</t>
  </si>
  <si>
    <t>Cobros a clientes en quiebre que tienen TELEPEAJE (JULIO 2020)</t>
  </si>
  <si>
    <t>Cobros a clientes en quiebre que tienen TELEPEAJE (AGOSTO 2020)</t>
  </si>
  <si>
    <t xml:space="preserve">Cobros a clientes en quiebre que tienen TELEPEAJE </t>
  </si>
  <si>
    <t>AÑO 2022 - Detalle por mes</t>
  </si>
  <si>
    <t>Total Enero 2022</t>
  </si>
  <si>
    <t>Total Febrero 2022</t>
  </si>
  <si>
    <t>Total Marzo 2022</t>
  </si>
  <si>
    <t>Total Abril 2022</t>
  </si>
  <si>
    <t>Total Junio 2022</t>
  </si>
  <si>
    <t>Total Mayo 2022</t>
  </si>
  <si>
    <t>Total Julio 2022</t>
  </si>
  <si>
    <t>Total Agosto 2022</t>
  </si>
  <si>
    <t>Total Septiembre 2022</t>
  </si>
  <si>
    <t>Total Octubre 2022</t>
  </si>
  <si>
    <t>Total Noviembre 2022</t>
  </si>
  <si>
    <t>Total Ene 2022 a Dic 2022</t>
  </si>
  <si>
    <t>Total Diciembre 2022</t>
  </si>
  <si>
    <t>Total 2012 a 2022</t>
  </si>
  <si>
    <t>Total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</si>
</sst>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16" applyNumberFormat="0" applyAlignment="0" applyProtection="0"/>
    <xf numFmtId="0" fontId="14" fillId="12" borderId="17" applyNumberFormat="0" applyAlignment="0" applyProtection="0"/>
    <xf numFmtId="0" fontId="15" fillId="12" borderId="16" applyNumberFormat="0" applyAlignment="0" applyProtection="0"/>
    <xf numFmtId="0" fontId="16" fillId="0" borderId="18" applyNumberFormat="0" applyFill="0" applyAlignment="0" applyProtection="0"/>
    <xf numFmtId="0" fontId="17" fillId="13" borderId="19" applyNumberFormat="0" applyAlignment="0" applyProtection="0"/>
    <xf numFmtId="0" fontId="18" fillId="0" borderId="0" applyNumberFormat="0" applyFill="0" applyBorder="0" applyAlignment="0" applyProtection="0"/>
    <xf numFmtId="0" fontId="3" fillId="14" borderId="20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0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0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0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0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0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0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left" vertical="center"/>
    </xf>
    <xf numFmtId="165" fontId="1" fillId="3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9" fontId="1" fillId="0" borderId="0" xfId="2" applyFont="1" applyAlignment="1">
      <alignment vertical="center"/>
    </xf>
    <xf numFmtId="164" fontId="0" fillId="0" borderId="0" xfId="0" applyNumberFormat="1" applyAlignment="1">
      <alignment vertical="center"/>
    </xf>
    <xf numFmtId="165" fontId="0" fillId="0" borderId="0" xfId="1" applyNumberFormat="1" applyFont="1" applyAlignment="1">
      <alignment vertical="center"/>
    </xf>
    <xf numFmtId="0" fontId="1" fillId="4" borderId="0" xfId="0" applyFont="1" applyFill="1" applyAlignment="1">
      <alignment horizontal="left" vertical="center"/>
    </xf>
    <xf numFmtId="165" fontId="1" fillId="3" borderId="0" xfId="1" applyNumberFormat="1" applyFont="1" applyFill="1" applyAlignment="1">
      <alignment vertical="center"/>
    </xf>
    <xf numFmtId="165" fontId="3" fillId="0" borderId="0" xfId="1" applyNumberFormat="1" applyAlignment="1">
      <alignment vertical="center"/>
    </xf>
    <xf numFmtId="165" fontId="1" fillId="4" borderId="0" xfId="1" applyNumberFormat="1" applyFont="1" applyFill="1" applyAlignment="1">
      <alignment vertical="center"/>
    </xf>
    <xf numFmtId="165" fontId="0" fillId="0" borderId="0" xfId="0" applyNumberFormat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164" fontId="1" fillId="0" borderId="0" xfId="1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1" fillId="5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6" fontId="0" fillId="0" borderId="0" xfId="2" applyNumberFormat="1" applyFont="1" applyAlignment="1">
      <alignment vertical="center"/>
    </xf>
    <xf numFmtId="9" fontId="1" fillId="3" borderId="0" xfId="2" applyFont="1" applyFill="1" applyAlignment="1">
      <alignment vertical="center"/>
    </xf>
    <xf numFmtId="166" fontId="0" fillId="0" borderId="0" xfId="1" applyNumberFormat="1" applyFont="1" applyAlignment="1">
      <alignment vertical="center"/>
    </xf>
    <xf numFmtId="166" fontId="1" fillId="3" borderId="0" xfId="1" applyNumberFormat="1" applyFont="1" applyFill="1" applyAlignment="1">
      <alignment vertical="center"/>
    </xf>
    <xf numFmtId="166" fontId="3" fillId="0" borderId="0" xfId="1" applyNumberFormat="1" applyAlignment="1">
      <alignment vertical="center"/>
    </xf>
    <xf numFmtId="166" fontId="1" fillId="4" borderId="0" xfId="2" applyNumberFormat="1" applyFont="1" applyFill="1" applyAlignment="1">
      <alignment vertical="center"/>
    </xf>
    <xf numFmtId="9" fontId="0" fillId="0" borderId="0" xfId="2" applyFont="1" applyAlignment="1">
      <alignment vertical="center"/>
    </xf>
    <xf numFmtId="165" fontId="1" fillId="4" borderId="0" xfId="0" applyNumberFormat="1" applyFont="1" applyFill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167" fontId="0" fillId="0" borderId="0" xfId="0" applyNumberFormat="1"/>
    <xf numFmtId="167" fontId="0" fillId="0" borderId="2" xfId="0" applyNumberFormat="1" applyBorder="1"/>
    <xf numFmtId="167" fontId="0" fillId="0" borderId="3" xfId="0" applyNumberFormat="1" applyBorder="1"/>
    <xf numFmtId="167" fontId="0" fillId="0" borderId="4" xfId="0" applyNumberFormat="1" applyBorder="1"/>
    <xf numFmtId="167" fontId="0" fillId="0" borderId="5" xfId="0" applyNumberFormat="1" applyBorder="1"/>
    <xf numFmtId="167" fontId="0" fillId="0" borderId="6" xfId="0" applyNumberFormat="1" applyBorder="1"/>
    <xf numFmtId="166" fontId="1" fillId="3" borderId="0" xfId="2" applyNumberFormat="1" applyFont="1" applyFill="1" applyAlignment="1">
      <alignment vertical="center"/>
    </xf>
    <xf numFmtId="43" fontId="0" fillId="0" borderId="5" xfId="0" applyNumberFormat="1" applyBorder="1"/>
    <xf numFmtId="43" fontId="0" fillId="0" borderId="0" xfId="0" applyNumberFormat="1"/>
    <xf numFmtId="43" fontId="0" fillId="0" borderId="6" xfId="0" applyNumberFormat="1" applyBorder="1"/>
    <xf numFmtId="0" fontId="1" fillId="3" borderId="1" xfId="0" applyFont="1" applyFill="1" applyBorder="1" applyAlignment="1">
      <alignment horizontal="left" vertical="center"/>
    </xf>
    <xf numFmtId="165" fontId="1" fillId="3" borderId="1" xfId="1" applyNumberFormat="1" applyFont="1" applyFill="1" applyBorder="1" applyAlignment="1">
      <alignment vertical="center"/>
    </xf>
    <xf numFmtId="165" fontId="1" fillId="4" borderId="7" xfId="1" applyNumberFormat="1" applyFont="1" applyFill="1" applyBorder="1" applyAlignment="1">
      <alignment vertical="center"/>
    </xf>
    <xf numFmtId="0" fontId="1" fillId="4" borderId="7" xfId="0" applyFont="1" applyFill="1" applyBorder="1" applyAlignment="1">
      <alignment horizontal="left" vertical="center"/>
    </xf>
    <xf numFmtId="165" fontId="1" fillId="3" borderId="1" xfId="3" applyNumberFormat="1" applyFont="1" applyFill="1" applyBorder="1" applyAlignment="1">
      <alignment vertical="center"/>
    </xf>
    <xf numFmtId="165" fontId="1" fillId="7" borderId="1" xfId="1" applyNumberFormat="1" applyFont="1" applyFill="1" applyBorder="1" applyAlignment="1">
      <alignment vertical="center"/>
    </xf>
    <xf numFmtId="43" fontId="0" fillId="0" borderId="8" xfId="0" applyNumberFormat="1" applyBorder="1"/>
    <xf numFmtId="43" fontId="0" fillId="0" borderId="9" xfId="0" applyNumberFormat="1" applyBorder="1"/>
    <xf numFmtId="43" fontId="0" fillId="0" borderId="10" xfId="0" applyNumberFormat="1" applyBorder="1"/>
    <xf numFmtId="43" fontId="0" fillId="0" borderId="11" xfId="0" applyNumberFormat="1" applyBorder="1"/>
    <xf numFmtId="43" fontId="0" fillId="0" borderId="12" xfId="0" applyNumberFormat="1" applyBorder="1"/>
    <xf numFmtId="43" fontId="0" fillId="0" borderId="2" xfId="0" applyNumberFormat="1" applyBorder="1"/>
    <xf numFmtId="43" fontId="0" fillId="0" borderId="3" xfId="0" applyNumberFormat="1" applyBorder="1"/>
    <xf numFmtId="43" fontId="0" fillId="0" borderId="4" xfId="0" applyNumberFormat="1" applyBorder="1"/>
    <xf numFmtId="165" fontId="0" fillId="0" borderId="11" xfId="0" applyNumberFormat="1" applyBorder="1" applyAlignment="1">
      <alignment horizontal="left" vertical="center"/>
    </xf>
    <xf numFmtId="165" fontId="0" fillId="0" borderId="8" xfId="0" applyNumberFormat="1" applyBorder="1" applyAlignment="1">
      <alignment vertical="center"/>
    </xf>
    <xf numFmtId="165" fontId="0" fillId="0" borderId="9" xfId="0" applyNumberFormat="1" applyBorder="1" applyAlignment="1">
      <alignment vertical="center"/>
    </xf>
    <xf numFmtId="165" fontId="0" fillId="0" borderId="12" xfId="0" applyNumberFormat="1" applyBorder="1" applyAlignment="1">
      <alignment horizontal="left" vertical="center"/>
    </xf>
    <xf numFmtId="165" fontId="0" fillId="0" borderId="10" xfId="0" applyNumberFormat="1" applyBorder="1" applyAlignment="1">
      <alignment vertical="center"/>
    </xf>
  </cellXfs>
  <cellStyles count="45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" xfId="1" builtinId="3"/>
    <cellStyle name="Millares 2" xfId="3" xr:uid="{F7204DE7-6936-44FE-BF28-EC64AC656C11}"/>
    <cellStyle name="Neutral" xfId="11" builtinId="28" customBuiltin="1"/>
    <cellStyle name="Normal" xfId="0" builtinId="0"/>
    <cellStyle name="Notas" xfId="18" builtinId="10" customBuiltin="1"/>
    <cellStyle name="Porcentaje" xfId="2" builtinId="5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</xdr:rowOff>
    </xdr:from>
    <xdr:to>
      <xdr:col>1</xdr:col>
      <xdr:colOff>1295400</xdr:colOff>
      <xdr:row>3</xdr:row>
      <xdr:rowOff>21972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1FF99E24-7CF1-43E9-ABCE-DDE67EDAE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"/>
          <a:ext cx="1304925" cy="6410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77755</xdr:colOff>
      <xdr:row>0</xdr:row>
      <xdr:rowOff>1</xdr:rowOff>
    </xdr:from>
    <xdr:to>
      <xdr:col>1</xdr:col>
      <xdr:colOff>1628775</xdr:colOff>
      <xdr:row>4</xdr:row>
      <xdr:rowOff>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D96DCC54-5D68-4628-8F7B-B53FD0AD6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1605" y="1"/>
          <a:ext cx="1551020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77755</xdr:colOff>
      <xdr:row>0</xdr:row>
      <xdr:rowOff>1</xdr:rowOff>
    </xdr:from>
    <xdr:to>
      <xdr:col>1</xdr:col>
      <xdr:colOff>1628775</xdr:colOff>
      <xdr:row>4</xdr:row>
      <xdr:rowOff>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87D1690-083C-4300-B040-8AB214383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1605" y="1"/>
          <a:ext cx="155102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0F1C-9523-4405-83E8-5F7D04A4D5DF}">
  <sheetPr>
    <pageSetUpPr fitToPage="1"/>
  </sheetPr>
  <dimension ref="B1:AZ163"/>
  <sheetViews>
    <sheetView showGridLines="0" zoomScale="80" zoomScaleNormal="80" workbookViewId="0">
      <pane xSplit="2" ySplit="8" topLeftCell="C148" activePane="bottomRight" state="frozen"/>
      <selection pane="topRight" activeCell="C1" sqref="C1"/>
      <selection pane="bottomLeft" activeCell="A9" sqref="A9"/>
      <selection pane="bottomRight" activeCell="C162" sqref="C162"/>
    </sheetView>
  </sheetViews>
  <sheetFormatPr baseColWidth="10" defaultColWidth="11.42578125" defaultRowHeight="15" x14ac:dyDescent="0.25"/>
  <cols>
    <col min="1" max="1" width="4.85546875" style="1" customWidth="1"/>
    <col min="2" max="2" width="26.85546875" style="1" bestFit="1" customWidth="1"/>
    <col min="3" max="3" width="16.28515625" style="1" customWidth="1"/>
    <col min="4" max="4" width="18.85546875" style="1" bestFit="1" customWidth="1"/>
    <col min="5" max="15" width="16.28515625" style="1" customWidth="1"/>
    <col min="16" max="16" width="17.5703125" style="1" bestFit="1" customWidth="1"/>
    <col min="17" max="17" width="16.28515625" style="1" customWidth="1"/>
    <col min="18" max="18" width="18.85546875" style="1" bestFit="1" customWidth="1"/>
    <col min="19" max="19" width="18.7109375" style="1" customWidth="1"/>
    <col min="20" max="20" width="29.5703125" style="1" customWidth="1"/>
    <col min="21" max="21" width="14.85546875" style="1" bestFit="1" customWidth="1"/>
    <col min="22" max="16384" width="11.42578125" style="1"/>
  </cols>
  <sheetData>
    <row r="1" spans="2:20" ht="18.75" x14ac:dyDescent="0.25">
      <c r="C1" s="2" t="s">
        <v>32</v>
      </c>
    </row>
    <row r="2" spans="2:20" x14ac:dyDescent="0.25">
      <c r="C2" s="26" t="s">
        <v>33</v>
      </c>
      <c r="D2" s="3"/>
      <c r="E2" s="4"/>
    </row>
    <row r="3" spans="2:20" x14ac:dyDescent="0.25">
      <c r="C3" s="5" t="s">
        <v>34</v>
      </c>
      <c r="E3" s="4"/>
    </row>
    <row r="4" spans="2:20" x14ac:dyDescent="0.25">
      <c r="C4" s="27" t="s">
        <v>31</v>
      </c>
      <c r="D4" s="3"/>
      <c r="E4" s="4"/>
    </row>
    <row r="5" spans="2:20" x14ac:dyDescent="0.25">
      <c r="C5" s="5" t="s">
        <v>35</v>
      </c>
      <c r="D5" s="3"/>
      <c r="E5" s="4"/>
    </row>
    <row r="6" spans="2:20" x14ac:dyDescent="0.25">
      <c r="C6" s="5" t="s">
        <v>36</v>
      </c>
      <c r="D6" s="3"/>
      <c r="E6" s="4"/>
    </row>
    <row r="7" spans="2:20" ht="6" customHeight="1" x14ac:dyDescent="0.25"/>
    <row r="8" spans="2:20" s="7" customFormat="1" ht="30" x14ac:dyDescent="0.25">
      <c r="B8" s="6" t="s">
        <v>50</v>
      </c>
      <c r="C8" s="6" t="s">
        <v>14</v>
      </c>
      <c r="D8" s="6" t="s">
        <v>15</v>
      </c>
      <c r="E8" s="6" t="s">
        <v>16</v>
      </c>
      <c r="F8" s="6" t="s">
        <v>17</v>
      </c>
      <c r="G8" s="6" t="s">
        <v>18</v>
      </c>
      <c r="H8" s="6" t="s">
        <v>19</v>
      </c>
      <c r="I8" s="6" t="s">
        <v>20</v>
      </c>
      <c r="J8" s="6" t="s">
        <v>21</v>
      </c>
      <c r="K8" s="6" t="s">
        <v>22</v>
      </c>
      <c r="L8" s="6" t="s">
        <v>23</v>
      </c>
      <c r="M8" s="6" t="s">
        <v>24</v>
      </c>
      <c r="N8" s="6" t="s">
        <v>25</v>
      </c>
      <c r="O8" s="6" t="s">
        <v>26</v>
      </c>
      <c r="P8" s="6" t="s">
        <v>27</v>
      </c>
      <c r="Q8" s="6" t="s">
        <v>28</v>
      </c>
      <c r="R8" s="6" t="s">
        <v>29</v>
      </c>
      <c r="S8" s="6" t="s">
        <v>30</v>
      </c>
    </row>
    <row r="9" spans="2:20" s="10" customFormat="1" x14ac:dyDescent="0.25">
      <c r="B9" s="8">
        <v>2012</v>
      </c>
      <c r="C9" s="9">
        <f>SUM(C10:C22)</f>
        <v>20118946</v>
      </c>
      <c r="D9" s="9">
        <f t="shared" ref="D9:S9" si="0">SUM(D10:D22)</f>
        <v>957776881.5</v>
      </c>
      <c r="E9" s="9">
        <f t="shared" si="0"/>
        <v>177357</v>
      </c>
      <c r="F9" s="9">
        <f t="shared" si="0"/>
        <v>7878824.5</v>
      </c>
      <c r="G9" s="9">
        <f t="shared" si="0"/>
        <v>838871</v>
      </c>
      <c r="H9" s="9">
        <f t="shared" si="0"/>
        <v>69548928.5</v>
      </c>
      <c r="I9" s="9">
        <f t="shared" si="0"/>
        <v>1155817</v>
      </c>
      <c r="J9" s="9">
        <f t="shared" si="0"/>
        <v>71932778.75</v>
      </c>
      <c r="K9" s="9">
        <f t="shared" si="0"/>
        <v>275401</v>
      </c>
      <c r="L9" s="9">
        <f t="shared" si="0"/>
        <v>22203127</v>
      </c>
      <c r="M9" s="9">
        <f t="shared" si="0"/>
        <v>69665</v>
      </c>
      <c r="N9" s="9">
        <f t="shared" si="0"/>
        <v>12228721</v>
      </c>
      <c r="O9" s="9">
        <f t="shared" si="0"/>
        <v>1738648</v>
      </c>
      <c r="P9" s="9">
        <f t="shared" si="0"/>
        <v>273169988</v>
      </c>
      <c r="Q9" s="9">
        <f t="shared" si="0"/>
        <v>24374705</v>
      </c>
      <c r="R9" s="9">
        <f t="shared" si="0"/>
        <v>1414739249.25</v>
      </c>
      <c r="S9" s="9">
        <f t="shared" si="0"/>
        <v>1159622335.4508195</v>
      </c>
      <c r="T9" s="23"/>
    </row>
    <row r="10" spans="2:20" x14ac:dyDescent="0.25">
      <c r="B10" s="11" t="s">
        <v>0</v>
      </c>
      <c r="C10" s="12">
        <v>264171</v>
      </c>
      <c r="D10" s="12">
        <v>13418777</v>
      </c>
      <c r="E10" s="12">
        <v>1249</v>
      </c>
      <c r="F10" s="12">
        <v>64170</v>
      </c>
      <c r="G10" s="12">
        <v>15968</v>
      </c>
      <c r="H10" s="12">
        <v>1444951</v>
      </c>
      <c r="I10" s="12">
        <v>3699</v>
      </c>
      <c r="J10" s="12">
        <v>311280.75</v>
      </c>
      <c r="K10" s="12">
        <v>12538</v>
      </c>
      <c r="L10" s="12">
        <v>1099251</v>
      </c>
      <c r="M10" s="12">
        <v>5820</v>
      </c>
      <c r="N10" s="12">
        <v>1067722</v>
      </c>
      <c r="O10" s="12">
        <v>97851</v>
      </c>
      <c r="P10" s="12">
        <v>16478348</v>
      </c>
      <c r="Q10" s="12">
        <v>401296</v>
      </c>
      <c r="R10" s="12">
        <v>33884499.75</v>
      </c>
      <c r="S10" s="12">
        <v>27774180.122950874</v>
      </c>
      <c r="T10" s="12"/>
    </row>
    <row r="11" spans="2:20" x14ac:dyDescent="0.25">
      <c r="B11" s="11" t="s">
        <v>1</v>
      </c>
      <c r="C11" s="12">
        <v>334299</v>
      </c>
      <c r="D11" s="12">
        <v>17106929</v>
      </c>
      <c r="E11" s="12">
        <v>1646</v>
      </c>
      <c r="F11" s="12">
        <v>84618.75</v>
      </c>
      <c r="G11" s="12">
        <v>20288</v>
      </c>
      <c r="H11" s="12">
        <v>1809569</v>
      </c>
      <c r="I11" s="12">
        <v>29971</v>
      </c>
      <c r="J11" s="12">
        <v>2165780</v>
      </c>
      <c r="K11" s="12">
        <v>8561</v>
      </c>
      <c r="L11" s="12">
        <v>755962</v>
      </c>
      <c r="M11" s="12">
        <v>2698</v>
      </c>
      <c r="N11" s="12">
        <v>490891</v>
      </c>
      <c r="O11" s="12">
        <v>88836</v>
      </c>
      <c r="P11" s="12">
        <v>14678183</v>
      </c>
      <c r="Q11" s="12">
        <v>486299</v>
      </c>
      <c r="R11" s="12">
        <v>37091932.75</v>
      </c>
      <c r="S11" s="12">
        <v>30403223.565573651</v>
      </c>
      <c r="T11" s="12"/>
    </row>
    <row r="12" spans="2:20" x14ac:dyDescent="0.25">
      <c r="B12" s="11" t="s">
        <v>2</v>
      </c>
      <c r="C12" s="12">
        <v>403189</v>
      </c>
      <c r="D12" s="12">
        <v>18495393</v>
      </c>
      <c r="E12" s="12">
        <v>8613</v>
      </c>
      <c r="F12" s="12">
        <v>313456.75</v>
      </c>
      <c r="G12" s="12">
        <v>30957</v>
      </c>
      <c r="H12" s="12">
        <v>2457854</v>
      </c>
      <c r="I12" s="12">
        <v>39641</v>
      </c>
      <c r="J12" s="12">
        <v>2544010</v>
      </c>
      <c r="K12" s="12">
        <v>10604</v>
      </c>
      <c r="L12" s="12">
        <v>910993</v>
      </c>
      <c r="M12" s="12">
        <v>7729</v>
      </c>
      <c r="N12" s="12">
        <v>1348126</v>
      </c>
      <c r="O12" s="12">
        <v>135313</v>
      </c>
      <c r="P12" s="12">
        <v>22072159</v>
      </c>
      <c r="Q12" s="12">
        <v>636046</v>
      </c>
      <c r="R12" s="12">
        <v>48141991.75</v>
      </c>
      <c r="S12" s="12">
        <v>39460648.97540956</v>
      </c>
    </row>
    <row r="13" spans="2:20" x14ac:dyDescent="0.25">
      <c r="B13" s="11" t="s">
        <v>3</v>
      </c>
      <c r="C13" s="12">
        <v>1386653</v>
      </c>
      <c r="D13" s="12">
        <v>68597883</v>
      </c>
      <c r="E13" s="12">
        <v>16133</v>
      </c>
      <c r="F13" s="12">
        <v>754122.75</v>
      </c>
      <c r="G13" s="12">
        <v>81033</v>
      </c>
      <c r="H13" s="12">
        <v>6473537</v>
      </c>
      <c r="I13" s="12">
        <v>105583</v>
      </c>
      <c r="J13" s="12">
        <v>7728148.5</v>
      </c>
      <c r="K13" s="12">
        <v>29936</v>
      </c>
      <c r="L13" s="12">
        <v>2361843</v>
      </c>
      <c r="M13" s="12">
        <v>7758</v>
      </c>
      <c r="N13" s="12">
        <v>1250082</v>
      </c>
      <c r="O13" s="12">
        <v>131933</v>
      </c>
      <c r="P13" s="12">
        <v>20571504</v>
      </c>
      <c r="Q13" s="12">
        <v>1759029</v>
      </c>
      <c r="R13" s="12">
        <v>107737120.25</v>
      </c>
      <c r="S13" s="12">
        <v>88309114.959016532</v>
      </c>
    </row>
    <row r="14" spans="2:20" x14ac:dyDescent="0.25">
      <c r="B14" s="11" t="s">
        <v>4</v>
      </c>
      <c r="C14" s="12">
        <v>899676</v>
      </c>
      <c r="D14" s="12">
        <v>46350925</v>
      </c>
      <c r="E14" s="12">
        <v>3958</v>
      </c>
      <c r="F14" s="12">
        <v>187907.75</v>
      </c>
      <c r="G14" s="12">
        <v>29092</v>
      </c>
      <c r="H14" s="12">
        <v>2649660</v>
      </c>
      <c r="I14" s="12">
        <v>41121</v>
      </c>
      <c r="J14" s="12">
        <v>3111645</v>
      </c>
      <c r="K14" s="12">
        <v>13729</v>
      </c>
      <c r="L14" s="12">
        <v>1214320</v>
      </c>
      <c r="M14" s="12">
        <v>3151</v>
      </c>
      <c r="N14" s="12">
        <v>543930</v>
      </c>
      <c r="O14" s="12">
        <v>52781</v>
      </c>
      <c r="P14" s="12">
        <v>9121846</v>
      </c>
      <c r="Q14" s="12">
        <v>1043508</v>
      </c>
      <c r="R14" s="12">
        <v>63180233.75</v>
      </c>
      <c r="S14" s="12">
        <v>51787076.844262257</v>
      </c>
    </row>
    <row r="15" spans="2:20" x14ac:dyDescent="0.25">
      <c r="B15" s="11" t="s">
        <v>5</v>
      </c>
      <c r="C15" s="12">
        <v>2726984</v>
      </c>
      <c r="D15" s="12">
        <v>138895066</v>
      </c>
      <c r="E15" s="12">
        <v>44858</v>
      </c>
      <c r="F15" s="12">
        <v>1998748</v>
      </c>
      <c r="G15" s="12">
        <v>172391</v>
      </c>
      <c r="H15" s="12">
        <v>15136733</v>
      </c>
      <c r="I15" s="12">
        <v>247376</v>
      </c>
      <c r="J15" s="12">
        <v>14869622.5</v>
      </c>
      <c r="K15" s="12">
        <v>72504</v>
      </c>
      <c r="L15" s="12">
        <v>5782679</v>
      </c>
      <c r="M15" s="12">
        <v>17751</v>
      </c>
      <c r="N15" s="12">
        <v>3269002</v>
      </c>
      <c r="O15" s="12">
        <v>407348</v>
      </c>
      <c r="P15" s="12">
        <v>64392400</v>
      </c>
      <c r="Q15" s="12">
        <v>3689212</v>
      </c>
      <c r="R15" s="12">
        <v>244344250.5</v>
      </c>
      <c r="S15" s="12">
        <v>200282172.54098359</v>
      </c>
    </row>
    <row r="16" spans="2:20" x14ac:dyDescent="0.25">
      <c r="B16" s="11" t="s">
        <v>6</v>
      </c>
      <c r="C16" s="12">
        <v>364586</v>
      </c>
      <c r="D16" s="12">
        <v>14970331</v>
      </c>
      <c r="E16" s="12">
        <v>11033</v>
      </c>
      <c r="F16" s="12">
        <v>456720.75</v>
      </c>
      <c r="G16" s="12">
        <v>24247</v>
      </c>
      <c r="H16" s="12">
        <v>1775504</v>
      </c>
      <c r="I16" s="12">
        <v>32030</v>
      </c>
      <c r="J16" s="12">
        <v>1923383.25</v>
      </c>
      <c r="K16" s="12">
        <v>9790</v>
      </c>
      <c r="L16" s="12">
        <v>674067</v>
      </c>
      <c r="M16" s="12">
        <v>4847</v>
      </c>
      <c r="N16" s="12">
        <v>697812</v>
      </c>
      <c r="O16" s="12">
        <v>130191</v>
      </c>
      <c r="P16" s="12">
        <v>17386904</v>
      </c>
      <c r="Q16" s="12">
        <v>576724</v>
      </c>
      <c r="R16" s="12">
        <v>37884722</v>
      </c>
      <c r="S16" s="12">
        <v>31053050.81967213</v>
      </c>
    </row>
    <row r="17" spans="2:20" x14ac:dyDescent="0.25">
      <c r="B17" s="11" t="s">
        <v>7</v>
      </c>
      <c r="C17" s="12">
        <v>888650</v>
      </c>
      <c r="D17" s="12">
        <v>39790639</v>
      </c>
      <c r="E17" s="12">
        <v>10038</v>
      </c>
      <c r="F17" s="12">
        <v>343162.75</v>
      </c>
      <c r="G17" s="12">
        <v>39224</v>
      </c>
      <c r="H17" s="12">
        <v>2695634</v>
      </c>
      <c r="I17" s="12">
        <v>32756</v>
      </c>
      <c r="J17" s="12">
        <v>2101687.5</v>
      </c>
      <c r="K17" s="12">
        <v>14090</v>
      </c>
      <c r="L17" s="12">
        <v>988547</v>
      </c>
      <c r="M17" s="12">
        <v>5133</v>
      </c>
      <c r="N17" s="12">
        <v>905123</v>
      </c>
      <c r="O17" s="12">
        <v>269480</v>
      </c>
      <c r="P17" s="12">
        <v>39635784</v>
      </c>
      <c r="Q17" s="12">
        <v>1259371</v>
      </c>
      <c r="R17" s="12">
        <v>86460577.25</v>
      </c>
      <c r="S17" s="12">
        <v>70869325.614754319</v>
      </c>
    </row>
    <row r="18" spans="2:20" x14ac:dyDescent="0.25">
      <c r="B18" s="11" t="s">
        <v>8</v>
      </c>
      <c r="C18" s="12">
        <v>7183270</v>
      </c>
      <c r="D18" s="12">
        <v>316760250.5</v>
      </c>
      <c r="E18" s="12">
        <v>43111</v>
      </c>
      <c r="F18" s="12">
        <v>1878253.5</v>
      </c>
      <c r="G18" s="12">
        <v>197597</v>
      </c>
      <c r="H18" s="12">
        <v>15070966</v>
      </c>
      <c r="I18" s="12">
        <v>384250</v>
      </c>
      <c r="J18" s="12">
        <v>20293755.75</v>
      </c>
      <c r="K18" s="12">
        <v>35408</v>
      </c>
      <c r="L18" s="12">
        <v>2840534</v>
      </c>
      <c r="M18" s="12">
        <v>1813</v>
      </c>
      <c r="N18" s="12">
        <v>316134</v>
      </c>
      <c r="O18" s="12">
        <v>7590</v>
      </c>
      <c r="P18" s="12">
        <v>1106361</v>
      </c>
      <c r="Q18" s="12">
        <v>7853039</v>
      </c>
      <c r="R18" s="12">
        <v>358266254.75</v>
      </c>
      <c r="S18" s="12">
        <v>293660864.5491811</v>
      </c>
    </row>
    <row r="19" spans="2:20" x14ac:dyDescent="0.25">
      <c r="B19" s="11" t="s">
        <v>9</v>
      </c>
      <c r="C19" s="12">
        <v>442112</v>
      </c>
      <c r="D19" s="12">
        <v>22919042</v>
      </c>
      <c r="E19" s="12">
        <v>3726</v>
      </c>
      <c r="F19" s="12">
        <v>191596</v>
      </c>
      <c r="G19" s="12">
        <v>21115</v>
      </c>
      <c r="H19" s="12">
        <v>1913643</v>
      </c>
      <c r="I19" s="12">
        <v>36601</v>
      </c>
      <c r="J19" s="12">
        <v>2815688.75</v>
      </c>
      <c r="K19" s="12">
        <v>9079</v>
      </c>
      <c r="L19" s="12">
        <v>780501</v>
      </c>
      <c r="M19" s="12">
        <v>3245</v>
      </c>
      <c r="N19" s="12">
        <v>600239</v>
      </c>
      <c r="O19" s="12">
        <v>143293</v>
      </c>
      <c r="P19" s="12">
        <v>23989603</v>
      </c>
      <c r="Q19" s="12">
        <v>659171</v>
      </c>
      <c r="R19" s="12">
        <v>53210312.75</v>
      </c>
      <c r="S19" s="12">
        <v>43615010.4508195</v>
      </c>
    </row>
    <row r="20" spans="2:20" x14ac:dyDescent="0.25">
      <c r="B20" s="11" t="s">
        <v>10</v>
      </c>
      <c r="C20" s="12">
        <v>595492</v>
      </c>
      <c r="D20" s="12">
        <v>30588476</v>
      </c>
      <c r="E20" s="12">
        <v>5884</v>
      </c>
      <c r="F20" s="12">
        <v>304173.25</v>
      </c>
      <c r="G20" s="12">
        <v>31032</v>
      </c>
      <c r="H20" s="12">
        <v>2787071</v>
      </c>
      <c r="I20" s="12">
        <v>31248</v>
      </c>
      <c r="J20" s="12">
        <v>2390756.25</v>
      </c>
      <c r="K20" s="12">
        <v>10497</v>
      </c>
      <c r="L20" s="12">
        <v>905513</v>
      </c>
      <c r="M20" s="12">
        <v>4218</v>
      </c>
      <c r="N20" s="12">
        <v>781636</v>
      </c>
      <c r="O20" s="12">
        <v>189141</v>
      </c>
      <c r="P20" s="12">
        <v>30669119</v>
      </c>
      <c r="Q20" s="12">
        <v>867512</v>
      </c>
      <c r="R20" s="12">
        <v>68426744.5</v>
      </c>
      <c r="S20" s="12">
        <v>56087495.491803177</v>
      </c>
    </row>
    <row r="21" spans="2:20" x14ac:dyDescent="0.25">
      <c r="B21" s="11" t="s">
        <v>11</v>
      </c>
      <c r="C21" s="12">
        <v>880551</v>
      </c>
      <c r="D21" s="12">
        <v>37033356</v>
      </c>
      <c r="E21" s="12">
        <v>4626</v>
      </c>
      <c r="F21" s="12">
        <v>160330.75</v>
      </c>
      <c r="G21" s="12">
        <v>47440</v>
      </c>
      <c r="H21" s="12">
        <v>3670605</v>
      </c>
      <c r="I21" s="12">
        <v>35815</v>
      </c>
      <c r="J21" s="12">
        <v>1716359.25</v>
      </c>
      <c r="K21" s="12">
        <v>14801</v>
      </c>
      <c r="L21" s="12">
        <v>1150636</v>
      </c>
      <c r="M21" s="12">
        <v>3705</v>
      </c>
      <c r="N21" s="12">
        <v>636489</v>
      </c>
      <c r="O21" s="12">
        <v>79364</v>
      </c>
      <c r="P21" s="12">
        <v>12189507</v>
      </c>
      <c r="Q21" s="12">
        <v>1066302</v>
      </c>
      <c r="R21" s="12">
        <v>56557283</v>
      </c>
      <c r="S21" s="12">
        <v>46358428.688524492</v>
      </c>
    </row>
    <row r="22" spans="2:20" x14ac:dyDescent="0.25">
      <c r="B22" s="11" t="s">
        <v>12</v>
      </c>
      <c r="C22" s="12">
        <v>3749313</v>
      </c>
      <c r="D22" s="12">
        <v>192849814</v>
      </c>
      <c r="E22" s="12">
        <v>22482</v>
      </c>
      <c r="F22" s="12">
        <v>1141563.5</v>
      </c>
      <c r="G22" s="12">
        <v>128487</v>
      </c>
      <c r="H22" s="12">
        <v>11663201.5</v>
      </c>
      <c r="I22" s="12">
        <v>135726</v>
      </c>
      <c r="J22" s="12">
        <v>9960661.25</v>
      </c>
      <c r="K22" s="12">
        <v>33864</v>
      </c>
      <c r="L22" s="12">
        <v>2738281</v>
      </c>
      <c r="M22" s="12">
        <v>1797</v>
      </c>
      <c r="N22" s="12">
        <v>321535</v>
      </c>
      <c r="O22" s="12">
        <v>5527</v>
      </c>
      <c r="P22" s="12">
        <v>878270</v>
      </c>
      <c r="Q22" s="12">
        <v>4077196</v>
      </c>
      <c r="R22" s="12">
        <v>219553326.25</v>
      </c>
      <c r="S22" s="12">
        <v>179961742.82786828</v>
      </c>
    </row>
    <row r="23" spans="2:20" s="10" customFormat="1" x14ac:dyDescent="0.25">
      <c r="B23" s="8">
        <v>2013</v>
      </c>
      <c r="C23" s="9">
        <f>SUM(C24:C36)</f>
        <v>21378492</v>
      </c>
      <c r="D23" s="9">
        <f t="shared" ref="D23:S23" si="1">SUM(D24:D36)</f>
        <v>1072770515</v>
      </c>
      <c r="E23" s="9">
        <f t="shared" si="1"/>
        <v>176501</v>
      </c>
      <c r="F23" s="9">
        <f t="shared" si="1"/>
        <v>8139620</v>
      </c>
      <c r="G23" s="9">
        <f t="shared" si="1"/>
        <v>866598</v>
      </c>
      <c r="H23" s="9">
        <f t="shared" si="1"/>
        <v>74686960</v>
      </c>
      <c r="I23" s="9">
        <f t="shared" si="1"/>
        <v>1193925</v>
      </c>
      <c r="J23" s="9">
        <f t="shared" si="1"/>
        <v>74853251.5</v>
      </c>
      <c r="K23" s="9">
        <f t="shared" si="1"/>
        <v>285618</v>
      </c>
      <c r="L23" s="9">
        <f t="shared" si="1"/>
        <v>23862037</v>
      </c>
      <c r="M23" s="9">
        <f t="shared" si="1"/>
        <v>605937</v>
      </c>
      <c r="N23" s="9">
        <f t="shared" si="1"/>
        <v>102632455</v>
      </c>
      <c r="O23" s="9">
        <f t="shared" si="1"/>
        <v>1334224</v>
      </c>
      <c r="P23" s="9">
        <f t="shared" si="1"/>
        <v>219460743</v>
      </c>
      <c r="Q23" s="9">
        <f t="shared" si="1"/>
        <v>25841295</v>
      </c>
      <c r="R23" s="9">
        <f t="shared" si="1"/>
        <v>1576405581.5</v>
      </c>
      <c r="S23" s="9">
        <f t="shared" si="1"/>
        <v>1292135722.5409846</v>
      </c>
      <c r="T23" s="13">
        <f>+(Q23/Q9-1)</f>
        <v>6.0168523065202262E-2</v>
      </c>
    </row>
    <row r="24" spans="2:20" x14ac:dyDescent="0.25">
      <c r="B24" s="11" t="s">
        <v>0</v>
      </c>
      <c r="C24" s="12">
        <v>303209</v>
      </c>
      <c r="D24" s="12">
        <v>16378472</v>
      </c>
      <c r="E24" s="12">
        <v>1209</v>
      </c>
      <c r="F24" s="12">
        <v>65194.25</v>
      </c>
      <c r="G24" s="12">
        <v>16546</v>
      </c>
      <c r="H24" s="12">
        <v>1556022</v>
      </c>
      <c r="I24" s="12">
        <v>4766</v>
      </c>
      <c r="J24" s="12">
        <v>426852</v>
      </c>
      <c r="K24" s="12">
        <v>14187</v>
      </c>
      <c r="L24" s="12">
        <v>1295830</v>
      </c>
      <c r="M24" s="12">
        <v>39805</v>
      </c>
      <c r="N24" s="12">
        <v>7116860</v>
      </c>
      <c r="O24" s="12">
        <v>83430</v>
      </c>
      <c r="P24" s="12">
        <v>14618670</v>
      </c>
      <c r="Q24" s="12">
        <v>463152</v>
      </c>
      <c r="R24" s="12">
        <v>41457900.25</v>
      </c>
      <c r="S24" s="12">
        <v>33981885.45081982</v>
      </c>
      <c r="T24" s="12"/>
    </row>
    <row r="25" spans="2:20" x14ac:dyDescent="0.25">
      <c r="B25" s="11" t="s">
        <v>1</v>
      </c>
      <c r="C25" s="12">
        <v>375335</v>
      </c>
      <c r="D25" s="12">
        <v>20340232</v>
      </c>
      <c r="E25" s="12">
        <v>3120</v>
      </c>
      <c r="F25" s="12">
        <v>168399</v>
      </c>
      <c r="G25" s="12">
        <v>22946</v>
      </c>
      <c r="H25" s="12">
        <v>2144319</v>
      </c>
      <c r="I25" s="12">
        <v>30671</v>
      </c>
      <c r="J25" s="12">
        <v>2339269</v>
      </c>
      <c r="K25" s="12">
        <v>10622</v>
      </c>
      <c r="L25" s="12">
        <v>969273</v>
      </c>
      <c r="M25" s="12">
        <v>30029</v>
      </c>
      <c r="N25" s="12">
        <v>5322893</v>
      </c>
      <c r="O25" s="12">
        <v>75178</v>
      </c>
      <c r="P25" s="12">
        <v>13008638</v>
      </c>
      <c r="Q25" s="12">
        <v>547901</v>
      </c>
      <c r="R25" s="12">
        <v>44293023</v>
      </c>
      <c r="S25" s="12">
        <v>36305756.557376735</v>
      </c>
      <c r="T25" s="12"/>
    </row>
    <row r="26" spans="2:20" x14ac:dyDescent="0.25">
      <c r="B26" s="11" t="s">
        <v>2</v>
      </c>
      <c r="C26" s="12">
        <v>443601</v>
      </c>
      <c r="D26" s="12">
        <v>21565904</v>
      </c>
      <c r="E26" s="12">
        <v>10128</v>
      </c>
      <c r="F26" s="12">
        <v>366940.75</v>
      </c>
      <c r="G26" s="12">
        <v>29555</v>
      </c>
      <c r="H26" s="12">
        <v>2488401</v>
      </c>
      <c r="I26" s="12">
        <v>39214</v>
      </c>
      <c r="J26" s="12">
        <v>2664496</v>
      </c>
      <c r="K26" s="12">
        <v>11862</v>
      </c>
      <c r="L26" s="12">
        <v>1044180</v>
      </c>
      <c r="M26" s="12">
        <v>42339</v>
      </c>
      <c r="N26" s="12">
        <v>7390634</v>
      </c>
      <c r="O26" s="12">
        <v>102726</v>
      </c>
      <c r="P26" s="12">
        <v>17390433</v>
      </c>
      <c r="Q26" s="12">
        <v>679425</v>
      </c>
      <c r="R26" s="12">
        <v>52910988.75</v>
      </c>
      <c r="S26" s="12">
        <v>43369662.909835793</v>
      </c>
      <c r="T26" s="12"/>
    </row>
    <row r="27" spans="2:20" x14ac:dyDescent="0.25">
      <c r="B27" s="11" t="s">
        <v>3</v>
      </c>
      <c r="C27" s="12">
        <v>1482821</v>
      </c>
      <c r="D27" s="12">
        <v>77617540</v>
      </c>
      <c r="E27" s="12">
        <v>17064</v>
      </c>
      <c r="F27" s="12">
        <v>845451.75</v>
      </c>
      <c r="G27" s="12">
        <v>84304</v>
      </c>
      <c r="H27" s="12">
        <v>7028116</v>
      </c>
      <c r="I27" s="12">
        <v>107172</v>
      </c>
      <c r="J27" s="12">
        <v>8174840.25</v>
      </c>
      <c r="K27" s="12">
        <v>28616</v>
      </c>
      <c r="L27" s="12">
        <v>2369849</v>
      </c>
      <c r="M27" s="12">
        <v>54418</v>
      </c>
      <c r="N27" s="12">
        <v>9073806</v>
      </c>
      <c r="O27" s="12">
        <v>104180</v>
      </c>
      <c r="P27" s="12">
        <v>16995143</v>
      </c>
      <c r="Q27" s="12">
        <v>1878575</v>
      </c>
      <c r="R27" s="12">
        <v>122104746</v>
      </c>
      <c r="S27" s="12">
        <v>100085857.37704971</v>
      </c>
    </row>
    <row r="28" spans="2:20" x14ac:dyDescent="0.25">
      <c r="B28" s="11" t="s">
        <v>4</v>
      </c>
      <c r="C28" s="12">
        <v>944072</v>
      </c>
      <c r="D28" s="12">
        <v>51803994</v>
      </c>
      <c r="E28" s="12">
        <v>4194</v>
      </c>
      <c r="F28" s="12">
        <v>218077.75</v>
      </c>
      <c r="G28" s="12">
        <v>28919</v>
      </c>
      <c r="H28" s="12">
        <v>2738470</v>
      </c>
      <c r="I28" s="12">
        <v>41225</v>
      </c>
      <c r="J28" s="12">
        <v>3292640.5</v>
      </c>
      <c r="K28" s="12">
        <v>14994</v>
      </c>
      <c r="L28" s="12">
        <v>1373404</v>
      </c>
      <c r="M28" s="12">
        <v>20636</v>
      </c>
      <c r="N28" s="12">
        <v>3736888</v>
      </c>
      <c r="O28" s="12">
        <v>44734</v>
      </c>
      <c r="P28" s="12">
        <v>7972129</v>
      </c>
      <c r="Q28" s="12">
        <v>1098774</v>
      </c>
      <c r="R28" s="12">
        <v>71135603.25</v>
      </c>
      <c r="S28" s="12">
        <v>58307871.51639311</v>
      </c>
    </row>
    <row r="29" spans="2:20" x14ac:dyDescent="0.25">
      <c r="B29" s="11" t="s">
        <v>5</v>
      </c>
      <c r="C29" s="12">
        <v>3022317</v>
      </c>
      <c r="D29" s="12">
        <v>162355138</v>
      </c>
      <c r="E29" s="12">
        <v>45968</v>
      </c>
      <c r="F29" s="12">
        <v>2186170.25</v>
      </c>
      <c r="G29" s="12">
        <v>185138</v>
      </c>
      <c r="H29" s="12">
        <v>16844548</v>
      </c>
      <c r="I29" s="12">
        <v>297946</v>
      </c>
      <c r="J29" s="12">
        <v>16584905</v>
      </c>
      <c r="K29" s="12">
        <v>70562</v>
      </c>
      <c r="L29" s="12">
        <v>5808381</v>
      </c>
      <c r="M29" s="12">
        <v>135731</v>
      </c>
      <c r="N29" s="12">
        <v>23201450</v>
      </c>
      <c r="O29" s="12">
        <v>297019</v>
      </c>
      <c r="P29" s="12">
        <v>49219006</v>
      </c>
      <c r="Q29" s="12">
        <v>4054681</v>
      </c>
      <c r="R29" s="12">
        <v>276199598.25</v>
      </c>
      <c r="S29" s="12">
        <v>226393113.31967324</v>
      </c>
    </row>
    <row r="30" spans="2:20" x14ac:dyDescent="0.25">
      <c r="B30" s="11" t="s">
        <v>6</v>
      </c>
      <c r="C30" s="12">
        <v>400933</v>
      </c>
      <c r="D30" s="12">
        <v>16714055</v>
      </c>
      <c r="E30" s="12">
        <v>10595</v>
      </c>
      <c r="F30" s="12">
        <v>409097.75</v>
      </c>
      <c r="G30" s="12">
        <v>23442</v>
      </c>
      <c r="H30" s="12">
        <v>1742827</v>
      </c>
      <c r="I30" s="12">
        <v>32666</v>
      </c>
      <c r="J30" s="12">
        <v>1994304.5</v>
      </c>
      <c r="K30" s="12">
        <v>10390</v>
      </c>
      <c r="L30" s="12">
        <v>726800</v>
      </c>
      <c r="M30" s="12">
        <v>44835</v>
      </c>
      <c r="N30" s="12">
        <v>6309071</v>
      </c>
      <c r="O30" s="12">
        <v>94310</v>
      </c>
      <c r="P30" s="12">
        <v>13050278</v>
      </c>
      <c r="Q30" s="12">
        <v>617171</v>
      </c>
      <c r="R30" s="12">
        <v>40946433.25</v>
      </c>
      <c r="S30" s="12">
        <v>33562650.204917885</v>
      </c>
    </row>
    <row r="31" spans="2:20" x14ac:dyDescent="0.25">
      <c r="B31" s="11" t="s">
        <v>7</v>
      </c>
      <c r="C31" s="12">
        <v>966264</v>
      </c>
      <c r="D31" s="12">
        <v>45878888</v>
      </c>
      <c r="E31" s="12">
        <v>10198</v>
      </c>
      <c r="F31" s="12">
        <v>370592.75</v>
      </c>
      <c r="G31" s="12">
        <v>39679</v>
      </c>
      <c r="H31" s="12">
        <v>2853532</v>
      </c>
      <c r="I31" s="12">
        <v>33407</v>
      </c>
      <c r="J31" s="12">
        <v>2184202.5</v>
      </c>
      <c r="K31" s="12">
        <v>14968</v>
      </c>
      <c r="L31" s="12">
        <v>1134161</v>
      </c>
      <c r="M31" s="12">
        <v>78671</v>
      </c>
      <c r="N31" s="12">
        <v>12789161</v>
      </c>
      <c r="O31" s="12">
        <v>199216</v>
      </c>
      <c r="P31" s="12">
        <v>30874104</v>
      </c>
      <c r="Q31" s="12">
        <v>1342403</v>
      </c>
      <c r="R31" s="12">
        <v>96084641.25</v>
      </c>
      <c r="S31" s="12">
        <v>78757902.663934723</v>
      </c>
    </row>
    <row r="32" spans="2:20" x14ac:dyDescent="0.25">
      <c r="B32" s="11" t="s">
        <v>8</v>
      </c>
      <c r="C32" s="12">
        <v>7593455</v>
      </c>
      <c r="D32" s="12">
        <v>350407169.75</v>
      </c>
      <c r="E32" s="12">
        <v>38212</v>
      </c>
      <c r="F32" s="12">
        <v>1774069</v>
      </c>
      <c r="G32" s="12">
        <v>201876</v>
      </c>
      <c r="H32" s="12">
        <v>16035926</v>
      </c>
      <c r="I32" s="12">
        <v>376667</v>
      </c>
      <c r="J32" s="12">
        <v>20250643.5</v>
      </c>
      <c r="K32" s="12">
        <v>39804</v>
      </c>
      <c r="L32" s="12">
        <v>3277682</v>
      </c>
      <c r="M32" s="12">
        <v>5648</v>
      </c>
      <c r="N32" s="12">
        <v>925631</v>
      </c>
      <c r="O32" s="12">
        <v>6518</v>
      </c>
      <c r="P32" s="12">
        <v>1037429</v>
      </c>
      <c r="Q32" s="12">
        <v>8262180</v>
      </c>
      <c r="R32" s="12">
        <v>393708550.25</v>
      </c>
      <c r="S32" s="12">
        <v>322711926.43442702</v>
      </c>
    </row>
    <row r="33" spans="2:20" x14ac:dyDescent="0.25">
      <c r="B33" s="11" t="s">
        <v>9</v>
      </c>
      <c r="C33" s="12">
        <v>470229</v>
      </c>
      <c r="D33" s="12">
        <v>25813865</v>
      </c>
      <c r="E33" s="12">
        <v>3530</v>
      </c>
      <c r="F33" s="12">
        <v>189917.75</v>
      </c>
      <c r="G33" s="12">
        <v>22305</v>
      </c>
      <c r="H33" s="12">
        <v>2091716</v>
      </c>
      <c r="I33" s="12">
        <v>36435</v>
      </c>
      <c r="J33" s="12">
        <v>2840336</v>
      </c>
      <c r="K33" s="12">
        <v>9513</v>
      </c>
      <c r="L33" s="12">
        <v>846165</v>
      </c>
      <c r="M33" s="12">
        <v>51966</v>
      </c>
      <c r="N33" s="12">
        <v>9219059</v>
      </c>
      <c r="O33" s="12">
        <v>109133</v>
      </c>
      <c r="P33" s="12">
        <v>18960905</v>
      </c>
      <c r="Q33" s="12">
        <v>703111</v>
      </c>
      <c r="R33" s="12">
        <v>59961963.75</v>
      </c>
      <c r="S33" s="12">
        <v>49149150.614754111</v>
      </c>
    </row>
    <row r="34" spans="2:20" x14ac:dyDescent="0.25">
      <c r="B34" s="11" t="s">
        <v>10</v>
      </c>
      <c r="C34" s="12">
        <v>610971</v>
      </c>
      <c r="D34" s="12">
        <v>33313555</v>
      </c>
      <c r="E34" s="12">
        <v>5245</v>
      </c>
      <c r="F34" s="12">
        <v>285664.5</v>
      </c>
      <c r="G34" s="12">
        <v>33518</v>
      </c>
      <c r="H34" s="12">
        <v>3139078</v>
      </c>
      <c r="I34" s="12">
        <v>30829</v>
      </c>
      <c r="J34" s="12">
        <v>2482412</v>
      </c>
      <c r="K34" s="12">
        <v>11177</v>
      </c>
      <c r="L34" s="12">
        <v>993753</v>
      </c>
      <c r="M34" s="12">
        <v>63161</v>
      </c>
      <c r="N34" s="12">
        <v>11095529</v>
      </c>
      <c r="O34" s="12">
        <v>148433</v>
      </c>
      <c r="P34" s="12">
        <v>25168296</v>
      </c>
      <c r="Q34" s="12">
        <v>903334</v>
      </c>
      <c r="R34" s="12">
        <v>76478287.5</v>
      </c>
      <c r="S34" s="12">
        <v>62687120.90163897</v>
      </c>
    </row>
    <row r="35" spans="2:20" x14ac:dyDescent="0.25">
      <c r="B35" s="11" t="s">
        <v>11</v>
      </c>
      <c r="C35" s="12">
        <v>942624</v>
      </c>
      <c r="D35" s="12">
        <v>42473739</v>
      </c>
      <c r="E35" s="12">
        <v>7696</v>
      </c>
      <c r="F35" s="12">
        <v>221955.25</v>
      </c>
      <c r="G35" s="12">
        <v>48573</v>
      </c>
      <c r="H35" s="12">
        <v>3820899</v>
      </c>
      <c r="I35" s="12">
        <v>33413</v>
      </c>
      <c r="J35" s="12">
        <v>1760247.75</v>
      </c>
      <c r="K35" s="12">
        <v>14202</v>
      </c>
      <c r="L35" s="12">
        <v>1137198</v>
      </c>
      <c r="M35" s="12">
        <v>34115</v>
      </c>
      <c r="N35" s="12">
        <v>5652052</v>
      </c>
      <c r="O35" s="12">
        <v>64662</v>
      </c>
      <c r="P35" s="12">
        <v>10378665</v>
      </c>
      <c r="Q35" s="12">
        <v>1145285</v>
      </c>
      <c r="R35" s="12">
        <v>65444756</v>
      </c>
      <c r="S35" s="12">
        <v>53643242.622950621</v>
      </c>
    </row>
    <row r="36" spans="2:20" x14ac:dyDescent="0.25">
      <c r="B36" s="11" t="s">
        <v>12</v>
      </c>
      <c r="C36" s="12">
        <v>3822661</v>
      </c>
      <c r="D36" s="12">
        <v>208107963.25</v>
      </c>
      <c r="E36" s="12">
        <v>19342</v>
      </c>
      <c r="F36" s="12">
        <v>1038089.25</v>
      </c>
      <c r="G36" s="12">
        <v>129797</v>
      </c>
      <c r="H36" s="12">
        <v>12203106</v>
      </c>
      <c r="I36" s="12">
        <v>129514</v>
      </c>
      <c r="J36" s="12">
        <v>9858102.5</v>
      </c>
      <c r="K36" s="12">
        <v>34721</v>
      </c>
      <c r="L36" s="12">
        <v>2885361</v>
      </c>
      <c r="M36" s="12">
        <v>4583</v>
      </c>
      <c r="N36" s="12">
        <v>799421</v>
      </c>
      <c r="O36" s="12">
        <v>4685</v>
      </c>
      <c r="P36" s="12">
        <v>787047</v>
      </c>
      <c r="Q36" s="12">
        <v>4145303</v>
      </c>
      <c r="R36" s="12">
        <v>235679090</v>
      </c>
      <c r="S36" s="12">
        <v>193179581.96721303</v>
      </c>
    </row>
    <row r="37" spans="2:20" s="10" customFormat="1" x14ac:dyDescent="0.25">
      <c r="B37" s="8">
        <v>2014</v>
      </c>
      <c r="C37" s="9">
        <f>SUM(C38:C50)</f>
        <v>22272487</v>
      </c>
      <c r="D37" s="9">
        <f t="shared" ref="D37:S37" si="2">SUM(D38:D50)</f>
        <v>1199773123.25</v>
      </c>
      <c r="E37" s="9">
        <f t="shared" si="2"/>
        <v>178991</v>
      </c>
      <c r="F37" s="9">
        <f t="shared" si="2"/>
        <v>9133754.5</v>
      </c>
      <c r="G37" s="9">
        <f t="shared" si="2"/>
        <v>833251</v>
      </c>
      <c r="H37" s="9">
        <f t="shared" si="2"/>
        <v>81435247</v>
      </c>
      <c r="I37" s="9">
        <f t="shared" si="2"/>
        <v>1168904</v>
      </c>
      <c r="J37" s="9">
        <f t="shared" si="2"/>
        <v>81706732.25</v>
      </c>
      <c r="K37" s="9">
        <f t="shared" si="2"/>
        <v>272483</v>
      </c>
      <c r="L37" s="9">
        <f t="shared" si="2"/>
        <v>25522274.5</v>
      </c>
      <c r="M37" s="9">
        <f t="shared" si="2"/>
        <v>44549</v>
      </c>
      <c r="N37" s="9">
        <f t="shared" si="2"/>
        <v>5140786.5</v>
      </c>
      <c r="O37" s="9">
        <f t="shared" si="2"/>
        <v>2038252</v>
      </c>
      <c r="P37" s="9">
        <f t="shared" si="2"/>
        <v>370591231</v>
      </c>
      <c r="Q37" s="9">
        <f t="shared" si="2"/>
        <v>26808917</v>
      </c>
      <c r="R37" s="9">
        <f t="shared" si="2"/>
        <v>1773303149</v>
      </c>
      <c r="S37" s="9">
        <f t="shared" si="2"/>
        <v>1453527171.3114738</v>
      </c>
      <c r="T37" s="13">
        <f>+(Q37/Q23-1)</f>
        <v>3.7444795239557571E-2</v>
      </c>
    </row>
    <row r="38" spans="2:20" x14ac:dyDescent="0.25">
      <c r="B38" s="11" t="s">
        <v>0</v>
      </c>
      <c r="C38" s="12">
        <v>303704</v>
      </c>
      <c r="D38" s="12">
        <v>17459610.5</v>
      </c>
      <c r="E38" s="12">
        <v>1613</v>
      </c>
      <c r="F38" s="12">
        <v>93222</v>
      </c>
      <c r="G38" s="12">
        <v>16646</v>
      </c>
      <c r="H38" s="12">
        <v>1724927</v>
      </c>
      <c r="I38" s="12">
        <v>4522</v>
      </c>
      <c r="J38" s="12">
        <v>434973.25</v>
      </c>
      <c r="K38" s="12">
        <v>15355</v>
      </c>
      <c r="L38" s="12">
        <v>1495539</v>
      </c>
      <c r="M38" s="12">
        <v>1937</v>
      </c>
      <c r="N38" s="12">
        <v>227758</v>
      </c>
      <c r="O38" s="12">
        <v>121995</v>
      </c>
      <c r="P38" s="12">
        <v>23582767.5</v>
      </c>
      <c r="Q38" s="12">
        <v>465772</v>
      </c>
      <c r="R38" s="12">
        <v>45018797.25</v>
      </c>
      <c r="S38" s="12">
        <v>36900653.483606413</v>
      </c>
      <c r="T38" s="12"/>
    </row>
    <row r="39" spans="2:20" x14ac:dyDescent="0.25">
      <c r="B39" s="11" t="s">
        <v>1</v>
      </c>
      <c r="C39" s="12">
        <v>392776</v>
      </c>
      <c r="D39" s="12">
        <v>22879295.5</v>
      </c>
      <c r="E39" s="12">
        <v>2510</v>
      </c>
      <c r="F39" s="12">
        <v>144832</v>
      </c>
      <c r="G39" s="12">
        <v>20521</v>
      </c>
      <c r="H39" s="12">
        <v>2114911.5</v>
      </c>
      <c r="I39" s="12">
        <v>29431</v>
      </c>
      <c r="J39" s="12">
        <v>2472900.75</v>
      </c>
      <c r="K39" s="12">
        <v>8159</v>
      </c>
      <c r="L39" s="12">
        <v>831604.5</v>
      </c>
      <c r="M39" s="12">
        <v>2005</v>
      </c>
      <c r="N39" s="12">
        <v>231084</v>
      </c>
      <c r="O39" s="12">
        <v>119692</v>
      </c>
      <c r="P39" s="12">
        <v>22880463.5</v>
      </c>
      <c r="Q39" s="12">
        <v>575094</v>
      </c>
      <c r="R39" s="12">
        <v>51555091.75</v>
      </c>
      <c r="S39" s="12">
        <v>42258271.926229395</v>
      </c>
      <c r="T39" s="12"/>
    </row>
    <row r="40" spans="2:20" x14ac:dyDescent="0.25">
      <c r="B40" s="11" t="s">
        <v>2</v>
      </c>
      <c r="C40" s="12">
        <v>469455</v>
      </c>
      <c r="D40" s="12">
        <v>24938520.5</v>
      </c>
      <c r="E40" s="12">
        <v>11252</v>
      </c>
      <c r="F40" s="12">
        <v>461839.75</v>
      </c>
      <c r="G40" s="12">
        <v>27565</v>
      </c>
      <c r="H40" s="12">
        <v>2697070</v>
      </c>
      <c r="I40" s="12">
        <v>39453</v>
      </c>
      <c r="J40" s="12">
        <v>2999163.25</v>
      </c>
      <c r="K40" s="12">
        <v>12521</v>
      </c>
      <c r="L40" s="12">
        <v>1230625.5</v>
      </c>
      <c r="M40" s="12">
        <v>3074</v>
      </c>
      <c r="N40" s="12">
        <v>330367</v>
      </c>
      <c r="O40" s="12">
        <v>154473</v>
      </c>
      <c r="P40" s="12">
        <v>28384012</v>
      </c>
      <c r="Q40" s="12">
        <v>717793</v>
      </c>
      <c r="R40" s="12">
        <v>61041598</v>
      </c>
      <c r="S40" s="12">
        <v>50034096.721311487</v>
      </c>
      <c r="T40" s="12"/>
    </row>
    <row r="41" spans="2:20" x14ac:dyDescent="0.25">
      <c r="B41" s="11" t="s">
        <v>3</v>
      </c>
      <c r="C41" s="12">
        <v>1489303</v>
      </c>
      <c r="D41" s="12">
        <v>83399327.5</v>
      </c>
      <c r="E41" s="12">
        <v>14750</v>
      </c>
      <c r="F41" s="12">
        <v>786006.25</v>
      </c>
      <c r="G41" s="12">
        <v>81396</v>
      </c>
      <c r="H41" s="12">
        <v>7527664</v>
      </c>
      <c r="I41" s="12">
        <v>101573</v>
      </c>
      <c r="J41" s="12">
        <v>8643470.5</v>
      </c>
      <c r="K41" s="12">
        <v>26730</v>
      </c>
      <c r="L41" s="12">
        <v>2472626.5</v>
      </c>
      <c r="M41" s="12">
        <v>4951</v>
      </c>
      <c r="N41" s="12">
        <v>587128</v>
      </c>
      <c r="O41" s="12">
        <v>175592</v>
      </c>
      <c r="P41" s="12">
        <v>31542484</v>
      </c>
      <c r="Q41" s="12">
        <v>1894295</v>
      </c>
      <c r="R41" s="12">
        <v>134958706.75</v>
      </c>
      <c r="S41" s="12">
        <v>110621890.77868882</v>
      </c>
    </row>
    <row r="42" spans="2:20" x14ac:dyDescent="0.25">
      <c r="B42" s="11" t="s">
        <v>4</v>
      </c>
      <c r="C42" s="12">
        <v>980999</v>
      </c>
      <c r="D42" s="12">
        <v>57258228.5</v>
      </c>
      <c r="E42" s="12">
        <v>4310</v>
      </c>
      <c r="F42" s="12">
        <v>235922.5</v>
      </c>
      <c r="G42" s="12">
        <v>30031</v>
      </c>
      <c r="H42" s="12">
        <v>3113857</v>
      </c>
      <c r="I42" s="12">
        <v>40455</v>
      </c>
      <c r="J42" s="12">
        <v>3574266.25</v>
      </c>
      <c r="K42" s="12">
        <v>14504</v>
      </c>
      <c r="L42" s="12">
        <v>1438803.5</v>
      </c>
      <c r="M42" s="12">
        <v>1865</v>
      </c>
      <c r="N42" s="12">
        <v>221568.5</v>
      </c>
      <c r="O42" s="12">
        <v>68195</v>
      </c>
      <c r="P42" s="12">
        <v>13357571.5</v>
      </c>
      <c r="Q42" s="12">
        <v>1140359</v>
      </c>
      <c r="R42" s="12">
        <v>79200217.75</v>
      </c>
      <c r="S42" s="12">
        <v>64918211.27049239</v>
      </c>
    </row>
    <row r="43" spans="2:20" x14ac:dyDescent="0.25">
      <c r="B43" s="11" t="s">
        <v>5</v>
      </c>
      <c r="C43" s="12">
        <v>3319792</v>
      </c>
      <c r="D43" s="12">
        <v>190220011</v>
      </c>
      <c r="E43" s="12">
        <v>49527</v>
      </c>
      <c r="F43" s="12">
        <v>2621049</v>
      </c>
      <c r="G43" s="12">
        <v>183330</v>
      </c>
      <c r="H43" s="12">
        <v>18720047</v>
      </c>
      <c r="I43" s="12">
        <v>297048</v>
      </c>
      <c r="J43" s="12">
        <v>18719781</v>
      </c>
      <c r="K43" s="12">
        <v>67827</v>
      </c>
      <c r="L43" s="12">
        <v>6334605.5</v>
      </c>
      <c r="M43" s="12">
        <v>7783</v>
      </c>
      <c r="N43" s="12">
        <v>915370</v>
      </c>
      <c r="O43" s="12">
        <v>443130</v>
      </c>
      <c r="P43" s="12">
        <v>81627779</v>
      </c>
      <c r="Q43" s="12">
        <v>4368437</v>
      </c>
      <c r="R43" s="12">
        <v>319158642.5</v>
      </c>
      <c r="S43" s="12">
        <v>261605444.67213127</v>
      </c>
    </row>
    <row r="44" spans="2:20" x14ac:dyDescent="0.25">
      <c r="B44" s="11" t="s">
        <v>6</v>
      </c>
      <c r="C44" s="12">
        <v>448392</v>
      </c>
      <c r="D44" s="12">
        <v>21510223</v>
      </c>
      <c r="E44" s="12">
        <v>10423</v>
      </c>
      <c r="F44" s="12">
        <v>494662</v>
      </c>
      <c r="G44" s="12">
        <v>23463</v>
      </c>
      <c r="H44" s="12">
        <v>1945563</v>
      </c>
      <c r="I44" s="12">
        <v>33232</v>
      </c>
      <c r="J44" s="12">
        <v>2261092.75</v>
      </c>
      <c r="K44" s="12">
        <v>11487</v>
      </c>
      <c r="L44" s="12">
        <v>897660</v>
      </c>
      <c r="M44" s="12">
        <v>2485</v>
      </c>
      <c r="N44" s="12">
        <v>232391</v>
      </c>
      <c r="O44" s="12">
        <v>135505</v>
      </c>
      <c r="P44" s="12">
        <v>20385588</v>
      </c>
      <c r="Q44" s="12">
        <v>664987</v>
      </c>
      <c r="R44" s="12">
        <v>47727179.75</v>
      </c>
      <c r="S44" s="12">
        <v>39120639.139344268</v>
      </c>
    </row>
    <row r="45" spans="2:20" x14ac:dyDescent="0.25">
      <c r="B45" s="11" t="s">
        <v>7</v>
      </c>
      <c r="C45" s="12">
        <v>999924</v>
      </c>
      <c r="D45" s="12">
        <v>51226254</v>
      </c>
      <c r="E45" s="12">
        <v>10803</v>
      </c>
      <c r="F45" s="12">
        <v>434624.25</v>
      </c>
      <c r="G45" s="12">
        <v>37147</v>
      </c>
      <c r="H45" s="12">
        <v>3083296</v>
      </c>
      <c r="I45" s="12">
        <v>33672</v>
      </c>
      <c r="J45" s="12">
        <v>2446391</v>
      </c>
      <c r="K45" s="12">
        <v>13386</v>
      </c>
      <c r="L45" s="12">
        <v>1175153.5</v>
      </c>
      <c r="M45" s="12">
        <v>2644</v>
      </c>
      <c r="N45" s="12">
        <v>304145</v>
      </c>
      <c r="O45" s="12">
        <v>310083</v>
      </c>
      <c r="P45" s="12">
        <v>52919025.5</v>
      </c>
      <c r="Q45" s="12">
        <v>1407659</v>
      </c>
      <c r="R45" s="12">
        <v>111588889.25</v>
      </c>
      <c r="S45" s="12">
        <v>91466302.663934126</v>
      </c>
    </row>
    <row r="46" spans="2:20" x14ac:dyDescent="0.25">
      <c r="B46" s="11" t="s">
        <v>8</v>
      </c>
      <c r="C46" s="12">
        <v>7922496</v>
      </c>
      <c r="D46" s="12">
        <v>394328052.25</v>
      </c>
      <c r="E46" s="12">
        <v>37866</v>
      </c>
      <c r="F46" s="12">
        <v>1982075</v>
      </c>
      <c r="G46" s="12">
        <v>184142</v>
      </c>
      <c r="H46" s="12">
        <v>17527026</v>
      </c>
      <c r="I46" s="12">
        <v>370829</v>
      </c>
      <c r="J46" s="12">
        <v>22084840.25</v>
      </c>
      <c r="K46" s="12">
        <v>36091</v>
      </c>
      <c r="L46" s="12">
        <v>3261999</v>
      </c>
      <c r="M46" s="12">
        <v>4132</v>
      </c>
      <c r="N46" s="12">
        <v>469560</v>
      </c>
      <c r="O46" s="12">
        <v>11243</v>
      </c>
      <c r="P46" s="12">
        <v>1980601</v>
      </c>
      <c r="Q46" s="12">
        <v>8566799</v>
      </c>
      <c r="R46" s="12">
        <v>441634153.5</v>
      </c>
      <c r="S46" s="12">
        <v>361995207.78688377</v>
      </c>
    </row>
    <row r="47" spans="2:20" x14ac:dyDescent="0.25">
      <c r="B47" s="11" t="s">
        <v>9</v>
      </c>
      <c r="C47" s="12">
        <v>479413</v>
      </c>
      <c r="D47" s="12">
        <v>28159583.5</v>
      </c>
      <c r="E47" s="12">
        <v>3794</v>
      </c>
      <c r="F47" s="12">
        <v>219619.25</v>
      </c>
      <c r="G47" s="12">
        <v>22593</v>
      </c>
      <c r="H47" s="12">
        <v>2337544</v>
      </c>
      <c r="I47" s="12">
        <v>36064</v>
      </c>
      <c r="J47" s="12">
        <v>3077420.25</v>
      </c>
      <c r="K47" s="12">
        <v>9377</v>
      </c>
      <c r="L47" s="12">
        <v>919847.5</v>
      </c>
      <c r="M47" s="12">
        <v>2050</v>
      </c>
      <c r="N47" s="12">
        <v>243294</v>
      </c>
      <c r="O47" s="12">
        <v>175380</v>
      </c>
      <c r="P47" s="12">
        <v>33756982.5</v>
      </c>
      <c r="Q47" s="12">
        <v>728671</v>
      </c>
      <c r="R47" s="12">
        <v>68714291</v>
      </c>
      <c r="S47" s="12">
        <v>56323189.344262443</v>
      </c>
    </row>
    <row r="48" spans="2:20" x14ac:dyDescent="0.25">
      <c r="B48" s="11" t="s">
        <v>10</v>
      </c>
      <c r="C48" s="12">
        <v>625556</v>
      </c>
      <c r="D48" s="12">
        <v>36695535.5</v>
      </c>
      <c r="E48" s="12">
        <v>5351</v>
      </c>
      <c r="F48" s="12">
        <v>312799.25</v>
      </c>
      <c r="G48" s="12">
        <v>32026</v>
      </c>
      <c r="H48" s="12">
        <v>3357021.5</v>
      </c>
      <c r="I48" s="12">
        <v>30246</v>
      </c>
      <c r="J48" s="12">
        <v>2736782.5</v>
      </c>
      <c r="K48" s="12">
        <v>11604</v>
      </c>
      <c r="L48" s="12">
        <v>1137179</v>
      </c>
      <c r="M48" s="12">
        <v>2996</v>
      </c>
      <c r="N48" s="12">
        <v>356363</v>
      </c>
      <c r="O48" s="12">
        <v>185851</v>
      </c>
      <c r="P48" s="12">
        <v>35623918.5</v>
      </c>
      <c r="Q48" s="12">
        <v>893630</v>
      </c>
      <c r="R48" s="12">
        <v>80219599.25</v>
      </c>
      <c r="S48" s="12">
        <v>65753769.877049506</v>
      </c>
    </row>
    <row r="49" spans="2:20" x14ac:dyDescent="0.25">
      <c r="B49" s="11" t="s">
        <v>11</v>
      </c>
      <c r="C49" s="12">
        <v>971481</v>
      </c>
      <c r="D49" s="12">
        <v>47311237.5</v>
      </c>
      <c r="E49" s="12">
        <v>7713</v>
      </c>
      <c r="F49" s="12">
        <v>263784.5</v>
      </c>
      <c r="G49" s="12">
        <v>47207</v>
      </c>
      <c r="H49" s="12">
        <v>4191444.5</v>
      </c>
      <c r="I49" s="12">
        <v>31072</v>
      </c>
      <c r="J49" s="12">
        <v>1892362.5</v>
      </c>
      <c r="K49" s="12">
        <v>13276</v>
      </c>
      <c r="L49" s="12">
        <v>1256154</v>
      </c>
      <c r="M49" s="12">
        <v>4087</v>
      </c>
      <c r="N49" s="12">
        <v>486960.5</v>
      </c>
      <c r="O49" s="12">
        <v>129592</v>
      </c>
      <c r="P49" s="12">
        <v>23158109.5</v>
      </c>
      <c r="Q49" s="12">
        <v>1204428</v>
      </c>
      <c r="R49" s="12">
        <v>78560053</v>
      </c>
      <c r="S49" s="12">
        <v>64393486.065573968</v>
      </c>
    </row>
    <row r="50" spans="2:20" x14ac:dyDescent="0.25">
      <c r="B50" s="11" t="s">
        <v>12</v>
      </c>
      <c r="C50" s="12">
        <v>3869196</v>
      </c>
      <c r="D50" s="12">
        <v>224387244</v>
      </c>
      <c r="E50" s="12">
        <v>19079</v>
      </c>
      <c r="F50" s="12">
        <v>1083318.75</v>
      </c>
      <c r="G50" s="12">
        <v>127184</v>
      </c>
      <c r="H50" s="12">
        <v>13094875.5</v>
      </c>
      <c r="I50" s="12">
        <v>121307</v>
      </c>
      <c r="J50" s="12">
        <v>10363288</v>
      </c>
      <c r="K50" s="12">
        <v>32166</v>
      </c>
      <c r="L50" s="12">
        <v>3070477</v>
      </c>
      <c r="M50" s="12">
        <v>4540</v>
      </c>
      <c r="N50" s="12">
        <v>534797.5</v>
      </c>
      <c r="O50" s="12">
        <v>7521</v>
      </c>
      <c r="P50" s="12">
        <v>1391928.5</v>
      </c>
      <c r="Q50" s="12">
        <v>4180993</v>
      </c>
      <c r="R50" s="12">
        <v>253925929.25</v>
      </c>
      <c r="S50" s="12">
        <v>208136007.58196619</v>
      </c>
    </row>
    <row r="51" spans="2:20" s="10" customFormat="1" x14ac:dyDescent="0.25">
      <c r="B51" s="8">
        <v>2015</v>
      </c>
      <c r="C51" s="9">
        <f>SUM(C52:C64)</f>
        <v>23879192</v>
      </c>
      <c r="D51" s="9">
        <f t="shared" ref="D51:S51" si="3">SUM(D52:D64)</f>
        <v>1455158475.75</v>
      </c>
      <c r="E51" s="9">
        <f t="shared" si="3"/>
        <v>176547</v>
      </c>
      <c r="F51" s="9">
        <f t="shared" si="3"/>
        <v>10151551.5</v>
      </c>
      <c r="G51" s="9">
        <f t="shared" si="3"/>
        <v>811362</v>
      </c>
      <c r="H51" s="9">
        <f t="shared" si="3"/>
        <v>87920150</v>
      </c>
      <c r="I51" s="9">
        <f t="shared" si="3"/>
        <v>1129505</v>
      </c>
      <c r="J51" s="9">
        <f t="shared" si="3"/>
        <v>89060202.25</v>
      </c>
      <c r="K51" s="9">
        <f t="shared" si="3"/>
        <v>270310</v>
      </c>
      <c r="L51" s="9">
        <f t="shared" si="3"/>
        <v>28093109.25</v>
      </c>
      <c r="M51" s="9">
        <f t="shared" si="3"/>
        <v>45151</v>
      </c>
      <c r="N51" s="9">
        <f t="shared" si="3"/>
        <v>5749102</v>
      </c>
      <c r="O51" s="9">
        <f t="shared" si="3"/>
        <v>2175089</v>
      </c>
      <c r="P51" s="9">
        <f t="shared" si="3"/>
        <v>432622416.25</v>
      </c>
      <c r="Q51" s="9">
        <f t="shared" si="3"/>
        <v>28487233</v>
      </c>
      <c r="R51" s="9">
        <f t="shared" si="3"/>
        <v>2108762835.5</v>
      </c>
      <c r="S51" s="9">
        <f t="shared" si="3"/>
        <v>1728494127.4590125</v>
      </c>
      <c r="T51" s="13">
        <f>+(Q51/Q37-1)</f>
        <v>6.2602901862839122E-2</v>
      </c>
    </row>
    <row r="52" spans="2:20" x14ac:dyDescent="0.25">
      <c r="B52" s="11" t="s">
        <v>0</v>
      </c>
      <c r="C52" s="12">
        <v>344919</v>
      </c>
      <c r="D52" s="12">
        <v>22601678</v>
      </c>
      <c r="E52" s="12">
        <v>1519</v>
      </c>
      <c r="F52" s="12">
        <v>99011.5</v>
      </c>
      <c r="G52" s="12">
        <v>15979</v>
      </c>
      <c r="H52" s="12">
        <v>1834932</v>
      </c>
      <c r="I52" s="12">
        <v>4640</v>
      </c>
      <c r="J52" s="12">
        <v>492102.75</v>
      </c>
      <c r="K52" s="12">
        <v>11048</v>
      </c>
      <c r="L52" s="12">
        <v>1214043</v>
      </c>
      <c r="M52" s="12">
        <v>1937</v>
      </c>
      <c r="N52" s="12">
        <v>249796</v>
      </c>
      <c r="O52" s="12">
        <v>162757</v>
      </c>
      <c r="P52" s="12">
        <v>33834010.5</v>
      </c>
      <c r="Q52" s="12">
        <v>542799</v>
      </c>
      <c r="R52" s="12">
        <v>60325573.75</v>
      </c>
      <c r="S52" s="12">
        <v>49447191.598360449</v>
      </c>
      <c r="T52" s="14"/>
    </row>
    <row r="53" spans="2:20" x14ac:dyDescent="0.25">
      <c r="B53" s="11" t="s">
        <v>1</v>
      </c>
      <c r="C53" s="12">
        <v>415954</v>
      </c>
      <c r="D53" s="12">
        <v>27384599.5</v>
      </c>
      <c r="E53" s="12">
        <v>2289</v>
      </c>
      <c r="F53" s="12">
        <v>149029.5</v>
      </c>
      <c r="G53" s="12">
        <v>21097</v>
      </c>
      <c r="H53" s="12">
        <v>2351667.5</v>
      </c>
      <c r="I53" s="12">
        <v>28379</v>
      </c>
      <c r="J53" s="12">
        <v>2643170</v>
      </c>
      <c r="K53" s="12">
        <v>7605</v>
      </c>
      <c r="L53" s="12">
        <v>853805.5</v>
      </c>
      <c r="M53" s="12">
        <v>2170</v>
      </c>
      <c r="N53" s="12">
        <v>278856</v>
      </c>
      <c r="O53" s="12">
        <v>115635</v>
      </c>
      <c r="P53" s="12">
        <v>24193453</v>
      </c>
      <c r="Q53" s="12">
        <v>593129</v>
      </c>
      <c r="R53" s="12">
        <v>57854581</v>
      </c>
      <c r="S53" s="12">
        <v>47421787.704918034</v>
      </c>
      <c r="T53" s="14"/>
    </row>
    <row r="54" spans="2:20" x14ac:dyDescent="0.25">
      <c r="B54" s="11" t="s">
        <v>2</v>
      </c>
      <c r="C54" s="12">
        <v>498641</v>
      </c>
      <c r="D54" s="12">
        <v>30350540</v>
      </c>
      <c r="E54" s="12">
        <v>11634</v>
      </c>
      <c r="F54" s="12">
        <v>531700</v>
      </c>
      <c r="G54" s="12">
        <v>26941</v>
      </c>
      <c r="H54" s="12">
        <v>2990800.5</v>
      </c>
      <c r="I54" s="12">
        <v>37130</v>
      </c>
      <c r="J54" s="12">
        <v>3168866.25</v>
      </c>
      <c r="K54" s="12">
        <v>11978</v>
      </c>
      <c r="L54" s="12">
        <v>1296243.5</v>
      </c>
      <c r="M54" s="12">
        <v>3210</v>
      </c>
      <c r="N54" s="12">
        <v>388996</v>
      </c>
      <c r="O54" s="12">
        <v>150819</v>
      </c>
      <c r="P54" s="12">
        <v>29936753</v>
      </c>
      <c r="Q54" s="12">
        <v>740353</v>
      </c>
      <c r="R54" s="12">
        <v>68663899.25</v>
      </c>
      <c r="S54" s="12">
        <v>56281884.631147511</v>
      </c>
      <c r="T54" s="14"/>
    </row>
    <row r="55" spans="2:20" x14ac:dyDescent="0.25">
      <c r="B55" s="11" t="s">
        <v>3</v>
      </c>
      <c r="C55" s="12">
        <v>1557804</v>
      </c>
      <c r="D55" s="12">
        <v>98776581.5</v>
      </c>
      <c r="E55" s="12">
        <v>14868</v>
      </c>
      <c r="F55" s="12">
        <v>902777.5</v>
      </c>
      <c r="G55" s="12">
        <v>76588</v>
      </c>
      <c r="H55" s="12">
        <v>7829721.5</v>
      </c>
      <c r="I55" s="12">
        <v>100564</v>
      </c>
      <c r="J55" s="12">
        <v>9500197</v>
      </c>
      <c r="K55" s="12">
        <v>25847</v>
      </c>
      <c r="L55" s="12">
        <v>2596873.5</v>
      </c>
      <c r="M55" s="12">
        <v>4743</v>
      </c>
      <c r="N55" s="12">
        <v>618971</v>
      </c>
      <c r="O55" s="12">
        <v>208157</v>
      </c>
      <c r="P55" s="12">
        <v>41214567</v>
      </c>
      <c r="Q55" s="12">
        <v>1988571</v>
      </c>
      <c r="R55" s="12">
        <v>161439689</v>
      </c>
      <c r="S55" s="12">
        <v>132327613.93442582</v>
      </c>
    </row>
    <row r="56" spans="2:20" x14ac:dyDescent="0.25">
      <c r="B56" s="11" t="s">
        <v>4</v>
      </c>
      <c r="C56" s="12">
        <v>1103996</v>
      </c>
      <c r="D56" s="12">
        <v>73249325</v>
      </c>
      <c r="E56" s="12">
        <v>4462</v>
      </c>
      <c r="F56" s="12">
        <v>281922.5</v>
      </c>
      <c r="G56" s="12">
        <v>31018</v>
      </c>
      <c r="H56" s="12">
        <v>3541273</v>
      </c>
      <c r="I56" s="12">
        <v>39973</v>
      </c>
      <c r="J56" s="12">
        <v>3897322.5</v>
      </c>
      <c r="K56" s="12">
        <v>14369</v>
      </c>
      <c r="L56" s="12">
        <v>1572206.5</v>
      </c>
      <c r="M56" s="12">
        <v>1785</v>
      </c>
      <c r="N56" s="12">
        <v>233268</v>
      </c>
      <c r="O56" s="12">
        <v>104705</v>
      </c>
      <c r="P56" s="12">
        <v>21986860.5</v>
      </c>
      <c r="Q56" s="12">
        <v>1300308</v>
      </c>
      <c r="R56" s="12">
        <v>104762178</v>
      </c>
      <c r="S56" s="12">
        <v>85870637.704917818</v>
      </c>
    </row>
    <row r="57" spans="2:20" x14ac:dyDescent="0.25">
      <c r="B57" s="11" t="s">
        <v>5</v>
      </c>
      <c r="C57" s="12">
        <v>3551400</v>
      </c>
      <c r="D57" s="12">
        <v>229375565.5</v>
      </c>
      <c r="E57" s="12">
        <v>48777</v>
      </c>
      <c r="F57" s="12">
        <v>2918412.25</v>
      </c>
      <c r="G57" s="12">
        <v>176145</v>
      </c>
      <c r="H57" s="12">
        <v>19827517.5</v>
      </c>
      <c r="I57" s="12">
        <v>282151</v>
      </c>
      <c r="J57" s="12">
        <v>20804823.25</v>
      </c>
      <c r="K57" s="12">
        <v>72522</v>
      </c>
      <c r="L57" s="12">
        <v>7571337</v>
      </c>
      <c r="M57" s="12">
        <v>7532</v>
      </c>
      <c r="N57" s="12">
        <v>971993</v>
      </c>
      <c r="O57" s="12">
        <v>433762</v>
      </c>
      <c r="P57" s="12">
        <v>87725538</v>
      </c>
      <c r="Q57" s="12">
        <v>4572366</v>
      </c>
      <c r="R57" s="12">
        <v>369203015</v>
      </c>
      <c r="S57" s="12">
        <v>302625422.13114649</v>
      </c>
    </row>
    <row r="58" spans="2:20" x14ac:dyDescent="0.25">
      <c r="B58" s="11" t="s">
        <v>6</v>
      </c>
      <c r="C58" s="12">
        <v>509669</v>
      </c>
      <c r="D58" s="12">
        <v>26185133</v>
      </c>
      <c r="E58" s="12">
        <v>11449</v>
      </c>
      <c r="F58" s="12">
        <v>576203.75</v>
      </c>
      <c r="G58" s="12">
        <v>23768</v>
      </c>
      <c r="H58" s="12">
        <v>2167482</v>
      </c>
      <c r="I58" s="12">
        <v>31363</v>
      </c>
      <c r="J58" s="12">
        <v>2366593</v>
      </c>
      <c r="K58" s="12">
        <v>11165</v>
      </c>
      <c r="L58" s="12">
        <v>960051</v>
      </c>
      <c r="M58" s="12">
        <v>2635</v>
      </c>
      <c r="N58" s="12">
        <v>275841</v>
      </c>
      <c r="O58" s="12">
        <v>126020</v>
      </c>
      <c r="P58" s="12">
        <v>21092167</v>
      </c>
      <c r="Q58" s="12">
        <v>716069</v>
      </c>
      <c r="R58" s="12">
        <v>53623470.75</v>
      </c>
      <c r="S58" s="12">
        <v>43953664.549180038</v>
      </c>
    </row>
    <row r="59" spans="2:20" x14ac:dyDescent="0.25">
      <c r="B59" s="11" t="s">
        <v>7</v>
      </c>
      <c r="C59" s="12">
        <v>1053670</v>
      </c>
      <c r="D59" s="12">
        <v>61234587.5</v>
      </c>
      <c r="E59" s="12">
        <v>13398</v>
      </c>
      <c r="F59" s="12">
        <v>636768</v>
      </c>
      <c r="G59" s="12">
        <v>35990</v>
      </c>
      <c r="H59" s="12">
        <v>3425784</v>
      </c>
      <c r="I59" s="12">
        <v>33835</v>
      </c>
      <c r="J59" s="12">
        <v>2785392</v>
      </c>
      <c r="K59" s="12">
        <v>12885</v>
      </c>
      <c r="L59" s="12">
        <v>1193377</v>
      </c>
      <c r="M59" s="12">
        <v>2835</v>
      </c>
      <c r="N59" s="12">
        <v>354904</v>
      </c>
      <c r="O59" s="12">
        <v>300035</v>
      </c>
      <c r="P59" s="12">
        <v>55103121</v>
      </c>
      <c r="Q59" s="12">
        <v>1452648</v>
      </c>
      <c r="R59" s="12">
        <v>124733933.5</v>
      </c>
      <c r="S59" s="12">
        <v>102240929.09836042</v>
      </c>
    </row>
    <row r="60" spans="2:20" x14ac:dyDescent="0.25">
      <c r="B60" s="11" t="s">
        <v>8</v>
      </c>
      <c r="C60" s="12">
        <v>8443532</v>
      </c>
      <c r="D60" s="12">
        <v>474575399</v>
      </c>
      <c r="E60" s="12">
        <v>33326</v>
      </c>
      <c r="F60" s="12">
        <v>2006067.75</v>
      </c>
      <c r="G60" s="12">
        <v>178339</v>
      </c>
      <c r="H60" s="12">
        <v>18982719</v>
      </c>
      <c r="I60" s="12">
        <v>359623</v>
      </c>
      <c r="J60" s="12">
        <v>24049548.5</v>
      </c>
      <c r="K60" s="12">
        <v>37429</v>
      </c>
      <c r="L60" s="12">
        <v>3847999</v>
      </c>
      <c r="M60" s="12">
        <v>3769</v>
      </c>
      <c r="N60" s="12">
        <v>475982.5</v>
      </c>
      <c r="O60" s="12">
        <v>14993</v>
      </c>
      <c r="P60" s="12">
        <v>2850774.25</v>
      </c>
      <c r="Q60" s="12">
        <v>9071011</v>
      </c>
      <c r="R60" s="12">
        <v>526788490</v>
      </c>
      <c r="S60" s="12">
        <v>431793844.26229423</v>
      </c>
    </row>
    <row r="61" spans="2:20" x14ac:dyDescent="0.25">
      <c r="B61" s="11" t="s">
        <v>9</v>
      </c>
      <c r="C61" s="12">
        <v>496277</v>
      </c>
      <c r="D61" s="12">
        <v>32934600.5</v>
      </c>
      <c r="E61" s="12">
        <v>3985</v>
      </c>
      <c r="F61" s="12">
        <v>258360.5</v>
      </c>
      <c r="G61" s="12">
        <v>22669</v>
      </c>
      <c r="H61" s="12">
        <v>2558964.5</v>
      </c>
      <c r="I61" s="12">
        <v>34587</v>
      </c>
      <c r="J61" s="12">
        <v>3289501.5</v>
      </c>
      <c r="K61" s="12">
        <v>9417</v>
      </c>
      <c r="L61" s="12">
        <v>1016792.5</v>
      </c>
      <c r="M61" s="12">
        <v>1884</v>
      </c>
      <c r="N61" s="12">
        <v>246757</v>
      </c>
      <c r="O61" s="12">
        <v>179352</v>
      </c>
      <c r="P61" s="12">
        <v>37574213.5</v>
      </c>
      <c r="Q61" s="12">
        <v>748171</v>
      </c>
      <c r="R61" s="12">
        <v>77879190</v>
      </c>
      <c r="S61" s="12">
        <v>63835401.639344327</v>
      </c>
    </row>
    <row r="62" spans="2:20" x14ac:dyDescent="0.25">
      <c r="B62" s="11" t="s">
        <v>10</v>
      </c>
      <c r="C62" s="12">
        <v>670927</v>
      </c>
      <c r="D62" s="12">
        <v>44598207.5</v>
      </c>
      <c r="E62" s="12">
        <v>4708</v>
      </c>
      <c r="F62" s="12">
        <v>309678.75</v>
      </c>
      <c r="G62" s="12">
        <v>32244</v>
      </c>
      <c r="H62" s="12">
        <v>3730337</v>
      </c>
      <c r="I62" s="12">
        <v>28584</v>
      </c>
      <c r="J62" s="12">
        <v>2865566</v>
      </c>
      <c r="K62" s="12">
        <v>10795</v>
      </c>
      <c r="L62" s="12">
        <v>1172530</v>
      </c>
      <c r="M62" s="12">
        <v>3431</v>
      </c>
      <c r="N62" s="12">
        <v>449373.5</v>
      </c>
      <c r="O62" s="12">
        <v>191423</v>
      </c>
      <c r="P62" s="12">
        <v>40030666</v>
      </c>
      <c r="Q62" s="12">
        <v>942112</v>
      </c>
      <c r="R62" s="12">
        <v>93156358.75</v>
      </c>
      <c r="S62" s="12">
        <v>76357671.106557116</v>
      </c>
    </row>
    <row r="63" spans="2:20" x14ac:dyDescent="0.25">
      <c r="B63" s="11" t="s">
        <v>11</v>
      </c>
      <c r="C63" s="12">
        <v>1075360</v>
      </c>
      <c r="D63" s="12">
        <v>60274901.5</v>
      </c>
      <c r="E63" s="12">
        <v>8067</v>
      </c>
      <c r="F63" s="12">
        <v>323825.25</v>
      </c>
      <c r="G63" s="12">
        <v>47717</v>
      </c>
      <c r="H63" s="12">
        <v>4780372</v>
      </c>
      <c r="I63" s="12">
        <v>32698</v>
      </c>
      <c r="J63" s="12">
        <v>2212046</v>
      </c>
      <c r="K63" s="12">
        <v>13732</v>
      </c>
      <c r="L63" s="12">
        <v>1458181.5</v>
      </c>
      <c r="M63" s="12">
        <v>4641</v>
      </c>
      <c r="N63" s="12">
        <v>608733</v>
      </c>
      <c r="O63" s="12">
        <v>178202</v>
      </c>
      <c r="P63" s="12">
        <v>35250527.5</v>
      </c>
      <c r="Q63" s="12">
        <v>1360417</v>
      </c>
      <c r="R63" s="12">
        <v>104908586.75</v>
      </c>
      <c r="S63" s="12">
        <v>85990644.877049372</v>
      </c>
    </row>
    <row r="64" spans="2:20" x14ac:dyDescent="0.25">
      <c r="B64" s="11" t="s">
        <v>12</v>
      </c>
      <c r="C64" s="12">
        <v>4157043</v>
      </c>
      <c r="D64" s="12">
        <v>273617357.25</v>
      </c>
      <c r="E64" s="12">
        <v>18065</v>
      </c>
      <c r="F64" s="12">
        <v>1157794.25</v>
      </c>
      <c r="G64" s="12">
        <v>122867</v>
      </c>
      <c r="H64" s="12">
        <v>13898579.5</v>
      </c>
      <c r="I64" s="12">
        <v>115978</v>
      </c>
      <c r="J64" s="12">
        <v>10985073.5</v>
      </c>
      <c r="K64" s="12">
        <v>31518</v>
      </c>
      <c r="L64" s="12">
        <v>3339669.25</v>
      </c>
      <c r="M64" s="12">
        <v>4579</v>
      </c>
      <c r="N64" s="12">
        <v>595631</v>
      </c>
      <c r="O64" s="12">
        <v>9229</v>
      </c>
      <c r="P64" s="12">
        <v>1829765</v>
      </c>
      <c r="Q64" s="12">
        <v>4459279</v>
      </c>
      <c r="R64" s="12">
        <v>305423869.75</v>
      </c>
      <c r="S64" s="12">
        <v>250347434.22131115</v>
      </c>
    </row>
    <row r="65" spans="2:52" s="10" customFormat="1" x14ac:dyDescent="0.25">
      <c r="B65" s="8">
        <v>2016</v>
      </c>
      <c r="C65" s="9">
        <f t="shared" ref="C65:S65" si="4">SUM(C66:C78)</f>
        <v>24722729</v>
      </c>
      <c r="D65" s="9">
        <f t="shared" si="4"/>
        <v>1652951848</v>
      </c>
      <c r="E65" s="9">
        <f t="shared" si="4"/>
        <v>180930</v>
      </c>
      <c r="F65" s="9">
        <f t="shared" si="4"/>
        <v>11563171</v>
      </c>
      <c r="G65" s="9">
        <f t="shared" si="4"/>
        <v>816694</v>
      </c>
      <c r="H65" s="9">
        <f t="shared" si="4"/>
        <v>100999418.25</v>
      </c>
      <c r="I65" s="9">
        <f t="shared" si="4"/>
        <v>1132252</v>
      </c>
      <c r="J65" s="9">
        <f t="shared" si="4"/>
        <v>103892549.25</v>
      </c>
      <c r="K65" s="9">
        <f t="shared" si="4"/>
        <v>268502</v>
      </c>
      <c r="L65" s="9">
        <f t="shared" si="4"/>
        <v>31697839.25</v>
      </c>
      <c r="M65" s="9">
        <f t="shared" si="4"/>
        <v>45829</v>
      </c>
      <c r="N65" s="9">
        <f t="shared" si="4"/>
        <v>6606631</v>
      </c>
      <c r="O65" s="9">
        <f t="shared" si="4"/>
        <v>2104443</v>
      </c>
      <c r="P65" s="9">
        <f t="shared" si="4"/>
        <v>476123119</v>
      </c>
      <c r="Q65" s="9">
        <f t="shared" si="4"/>
        <v>29271419</v>
      </c>
      <c r="R65" s="9">
        <f t="shared" si="4"/>
        <v>2383841105.75</v>
      </c>
      <c r="S65" s="9">
        <f t="shared" si="4"/>
        <v>1953968119.4672132</v>
      </c>
      <c r="T65" s="13">
        <f>+(Q65/Q51-1)</f>
        <v>2.7527629657819075E-2</v>
      </c>
    </row>
    <row r="66" spans="2:52" x14ac:dyDescent="0.25">
      <c r="B66" s="1" t="s">
        <v>37</v>
      </c>
      <c r="C66" s="12">
        <v>412122</v>
      </c>
      <c r="D66" s="12">
        <v>29984936.5</v>
      </c>
      <c r="E66" s="12">
        <v>2344</v>
      </c>
      <c r="F66" s="12">
        <v>167496.25</v>
      </c>
      <c r="G66" s="12">
        <v>19941</v>
      </c>
      <c r="H66" s="12">
        <v>2527866.5</v>
      </c>
      <c r="I66" s="12">
        <v>26947</v>
      </c>
      <c r="J66" s="12">
        <v>2877005.75</v>
      </c>
      <c r="K66" s="12">
        <v>7502</v>
      </c>
      <c r="L66" s="12">
        <v>942337</v>
      </c>
      <c r="M66" s="12">
        <v>2454</v>
      </c>
      <c r="N66" s="12">
        <v>362911.5</v>
      </c>
      <c r="O66" s="12">
        <v>110939</v>
      </c>
      <c r="P66" s="12">
        <v>26740401</v>
      </c>
      <c r="Q66" s="12">
        <v>582250</v>
      </c>
      <c r="R66" s="12">
        <v>63603094.5</v>
      </c>
      <c r="S66" s="12">
        <v>52133684.016393453</v>
      </c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</row>
    <row r="67" spans="2:52" x14ac:dyDescent="0.25">
      <c r="B67" s="1" t="s">
        <v>38</v>
      </c>
      <c r="C67" s="12">
        <v>505670</v>
      </c>
      <c r="D67" s="12">
        <v>34274854.5</v>
      </c>
      <c r="E67" s="12">
        <v>11620</v>
      </c>
      <c r="F67" s="12">
        <v>565853.75</v>
      </c>
      <c r="G67" s="12">
        <v>25604</v>
      </c>
      <c r="H67" s="12">
        <v>3288163</v>
      </c>
      <c r="I67" s="12">
        <v>35460</v>
      </c>
      <c r="J67" s="12">
        <v>3361453</v>
      </c>
      <c r="K67" s="12">
        <v>11411</v>
      </c>
      <c r="L67" s="12">
        <v>1400096</v>
      </c>
      <c r="M67" s="12">
        <v>3104</v>
      </c>
      <c r="N67" s="12">
        <v>427205</v>
      </c>
      <c r="O67" s="12">
        <v>145891</v>
      </c>
      <c r="P67" s="12">
        <v>33506127</v>
      </c>
      <c r="Q67" s="12">
        <v>738765</v>
      </c>
      <c r="R67" s="12">
        <v>76824396.25</v>
      </c>
      <c r="S67" s="12">
        <v>62970816.598360643</v>
      </c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</row>
    <row r="68" spans="2:52" x14ac:dyDescent="0.25">
      <c r="B68" s="1" t="s">
        <v>39</v>
      </c>
      <c r="C68" s="12">
        <v>1581435</v>
      </c>
      <c r="D68" s="12">
        <v>110552848.5</v>
      </c>
      <c r="E68" s="12">
        <v>15044</v>
      </c>
      <c r="F68" s="12">
        <v>1012886.25</v>
      </c>
      <c r="G68" s="12">
        <v>75487</v>
      </c>
      <c r="H68" s="12">
        <v>8706778</v>
      </c>
      <c r="I68" s="12">
        <v>98965</v>
      </c>
      <c r="J68" s="12">
        <v>10756241.75</v>
      </c>
      <c r="K68" s="12">
        <v>25574</v>
      </c>
      <c r="L68" s="12">
        <v>2901983</v>
      </c>
      <c r="M68" s="12">
        <v>4994</v>
      </c>
      <c r="N68" s="12">
        <v>739047</v>
      </c>
      <c r="O68" s="12">
        <v>186899</v>
      </c>
      <c r="P68" s="12">
        <v>42220056</v>
      </c>
      <c r="Q68" s="12">
        <v>1988398</v>
      </c>
      <c r="R68" s="12">
        <v>176889840.5</v>
      </c>
      <c r="S68" s="12">
        <v>144991672.54098359</v>
      </c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</row>
    <row r="69" spans="2:52" x14ac:dyDescent="0.25">
      <c r="B69" s="1" t="s">
        <v>40</v>
      </c>
      <c r="C69" s="12">
        <v>1131002</v>
      </c>
      <c r="D69" s="12">
        <v>82416457.5</v>
      </c>
      <c r="E69" s="12">
        <v>4794</v>
      </c>
      <c r="F69" s="12">
        <v>337440.75</v>
      </c>
      <c r="G69" s="12">
        <v>31641</v>
      </c>
      <c r="H69" s="12">
        <v>4079049</v>
      </c>
      <c r="I69" s="12">
        <v>39594</v>
      </c>
      <c r="J69" s="12">
        <v>4412041.75</v>
      </c>
      <c r="K69" s="12">
        <v>14905</v>
      </c>
      <c r="L69" s="12">
        <v>1849265</v>
      </c>
      <c r="M69" s="12">
        <v>1890</v>
      </c>
      <c r="N69" s="12">
        <v>280308</v>
      </c>
      <c r="O69" s="12">
        <v>88658</v>
      </c>
      <c r="P69" s="12">
        <v>21506245.5</v>
      </c>
      <c r="Q69" s="12">
        <v>1312490</v>
      </c>
      <c r="R69" s="12">
        <v>114881832.5</v>
      </c>
      <c r="S69" s="12">
        <v>94165436.475409865</v>
      </c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</row>
    <row r="70" spans="2:52" x14ac:dyDescent="0.25">
      <c r="B70" s="1" t="s">
        <v>41</v>
      </c>
      <c r="C70" s="12">
        <v>3622527</v>
      </c>
      <c r="D70" s="12">
        <v>258364748</v>
      </c>
      <c r="E70" s="12">
        <v>50777</v>
      </c>
      <c r="F70" s="12">
        <v>3454337</v>
      </c>
      <c r="G70" s="12">
        <v>176118</v>
      </c>
      <c r="H70" s="12">
        <v>22514471</v>
      </c>
      <c r="I70" s="12">
        <v>287067</v>
      </c>
      <c r="J70" s="12">
        <v>24638990.75</v>
      </c>
      <c r="K70" s="12">
        <v>70723</v>
      </c>
      <c r="L70" s="12">
        <v>8318456</v>
      </c>
      <c r="M70" s="12">
        <v>7363</v>
      </c>
      <c r="N70" s="12">
        <v>1084768.5</v>
      </c>
      <c r="O70" s="12">
        <v>429911</v>
      </c>
      <c r="P70" s="12">
        <v>97483847.5</v>
      </c>
      <c r="Q70" s="12">
        <v>4644486</v>
      </c>
      <c r="R70" s="12">
        <v>415859618.75</v>
      </c>
      <c r="S70" s="12">
        <v>340868539.95901638</v>
      </c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</row>
    <row r="71" spans="2:52" x14ac:dyDescent="0.25">
      <c r="B71" s="1" t="s">
        <v>42</v>
      </c>
      <c r="C71" s="12">
        <v>540414</v>
      </c>
      <c r="D71" s="12">
        <v>31429269</v>
      </c>
      <c r="E71" s="12">
        <v>11169</v>
      </c>
      <c r="F71" s="12">
        <v>633907.75</v>
      </c>
      <c r="G71" s="12">
        <v>22547</v>
      </c>
      <c r="H71" s="12">
        <v>2320592.5</v>
      </c>
      <c r="I71" s="12">
        <v>30981</v>
      </c>
      <c r="J71" s="12">
        <v>2698121.25</v>
      </c>
      <c r="K71" s="12">
        <v>10629</v>
      </c>
      <c r="L71" s="12">
        <v>1045324.5</v>
      </c>
      <c r="M71" s="12">
        <v>2517</v>
      </c>
      <c r="N71" s="12">
        <v>300067.5</v>
      </c>
      <c r="O71" s="12">
        <v>147364</v>
      </c>
      <c r="P71" s="12">
        <v>28154610.5</v>
      </c>
      <c r="Q71" s="12">
        <v>765621</v>
      </c>
      <c r="R71" s="12">
        <v>66581893</v>
      </c>
      <c r="S71" s="12">
        <v>54575322.131147534</v>
      </c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</row>
    <row r="72" spans="2:52" x14ac:dyDescent="0.25">
      <c r="B72" s="1" t="s">
        <v>43</v>
      </c>
      <c r="C72" s="12">
        <v>1031632</v>
      </c>
      <c r="D72" s="12">
        <v>66267182.5</v>
      </c>
      <c r="E72" s="12">
        <v>14176</v>
      </c>
      <c r="F72" s="12">
        <v>728051.75</v>
      </c>
      <c r="G72" s="12">
        <v>35771</v>
      </c>
      <c r="H72" s="12">
        <v>3981189.5</v>
      </c>
      <c r="I72" s="12">
        <v>33477</v>
      </c>
      <c r="J72" s="12">
        <v>3147052.5</v>
      </c>
      <c r="K72" s="12">
        <v>11702</v>
      </c>
      <c r="L72" s="12">
        <v>1255246</v>
      </c>
      <c r="M72" s="12">
        <v>2965</v>
      </c>
      <c r="N72" s="12">
        <v>413474</v>
      </c>
      <c r="O72" s="12">
        <v>284687</v>
      </c>
      <c r="P72" s="12">
        <v>59763192</v>
      </c>
      <c r="Q72" s="12">
        <v>1414411</v>
      </c>
      <c r="R72" s="12">
        <v>135555463.25</v>
      </c>
      <c r="S72" s="12">
        <v>111111035.45081966</v>
      </c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2:52" x14ac:dyDescent="0.25">
      <c r="B73" s="1" t="s">
        <v>44</v>
      </c>
      <c r="C73" s="12">
        <v>8939454</v>
      </c>
      <c r="D73" s="12">
        <v>547442050.5</v>
      </c>
      <c r="E73" s="12">
        <v>31222</v>
      </c>
      <c r="F73" s="12">
        <v>2075367.5</v>
      </c>
      <c r="G73" s="12">
        <v>183676</v>
      </c>
      <c r="H73" s="12">
        <v>22387608.5</v>
      </c>
      <c r="I73" s="12">
        <v>362833</v>
      </c>
      <c r="J73" s="12">
        <v>29037574.25</v>
      </c>
      <c r="K73" s="12">
        <v>39098</v>
      </c>
      <c r="L73" s="12">
        <v>4653177.5</v>
      </c>
      <c r="M73" s="12">
        <v>4199</v>
      </c>
      <c r="N73" s="12">
        <v>570983</v>
      </c>
      <c r="O73" s="12">
        <v>15540</v>
      </c>
      <c r="P73" s="12">
        <v>3369456</v>
      </c>
      <c r="Q73" s="12">
        <v>9576022</v>
      </c>
      <c r="R73" s="12">
        <v>609536217.25</v>
      </c>
      <c r="S73" s="12">
        <v>499619850.20491797</v>
      </c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</row>
    <row r="74" spans="2:52" x14ac:dyDescent="0.25">
      <c r="B74" s="1" t="s">
        <v>45</v>
      </c>
      <c r="C74" s="12">
        <v>494260</v>
      </c>
      <c r="D74" s="12">
        <v>36158133</v>
      </c>
      <c r="E74" s="12">
        <v>4570</v>
      </c>
      <c r="F74" s="12">
        <v>324237.25</v>
      </c>
      <c r="G74" s="12">
        <v>23113</v>
      </c>
      <c r="H74" s="12">
        <v>2955662</v>
      </c>
      <c r="I74" s="12">
        <v>33407</v>
      </c>
      <c r="J74" s="12">
        <v>3643352.25</v>
      </c>
      <c r="K74" s="12">
        <v>9246</v>
      </c>
      <c r="L74" s="12">
        <v>1126435</v>
      </c>
      <c r="M74" s="12">
        <v>1853</v>
      </c>
      <c r="N74" s="12">
        <v>275234.5</v>
      </c>
      <c r="O74" s="12">
        <v>163713</v>
      </c>
      <c r="P74" s="12">
        <v>39160591.5</v>
      </c>
      <c r="Q74" s="12">
        <v>730188</v>
      </c>
      <c r="R74" s="12">
        <v>83648075.5</v>
      </c>
      <c r="S74" s="12">
        <v>68563996.311475411</v>
      </c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</row>
    <row r="75" spans="2:52" x14ac:dyDescent="0.25">
      <c r="B75" s="1" t="s">
        <v>46</v>
      </c>
      <c r="C75" s="12">
        <v>658549</v>
      </c>
      <c r="D75" s="12">
        <v>48156462.5</v>
      </c>
      <c r="E75" s="12">
        <v>5839</v>
      </c>
      <c r="F75" s="12">
        <v>413828</v>
      </c>
      <c r="G75" s="12">
        <v>32538</v>
      </c>
      <c r="H75" s="12">
        <v>4274239</v>
      </c>
      <c r="I75" s="12">
        <v>26874</v>
      </c>
      <c r="J75" s="12">
        <v>3077785.5</v>
      </c>
      <c r="K75" s="12">
        <v>11579</v>
      </c>
      <c r="L75" s="12">
        <v>1424335</v>
      </c>
      <c r="M75" s="12">
        <v>3031</v>
      </c>
      <c r="N75" s="12">
        <v>451939.5</v>
      </c>
      <c r="O75" s="12">
        <v>208134</v>
      </c>
      <c r="P75" s="12">
        <v>49240890</v>
      </c>
      <c r="Q75" s="12">
        <v>946545</v>
      </c>
      <c r="R75" s="12">
        <v>107039695.5</v>
      </c>
      <c r="S75" s="12">
        <v>87737455.327868834</v>
      </c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</row>
    <row r="76" spans="2:52" x14ac:dyDescent="0.25">
      <c r="B76" s="1" t="s">
        <v>13</v>
      </c>
      <c r="C76" s="12">
        <v>377874</v>
      </c>
      <c r="D76" s="12">
        <v>27231521.5</v>
      </c>
      <c r="E76" s="12">
        <v>1480</v>
      </c>
      <c r="F76" s="12">
        <v>106311.25</v>
      </c>
      <c r="G76" s="12">
        <v>16434</v>
      </c>
      <c r="H76" s="12">
        <v>2135262</v>
      </c>
      <c r="I76" s="12">
        <v>4757</v>
      </c>
      <c r="J76" s="12">
        <v>572095</v>
      </c>
      <c r="K76" s="12">
        <v>10424</v>
      </c>
      <c r="L76" s="12">
        <v>1295145</v>
      </c>
      <c r="M76" s="12">
        <v>1877</v>
      </c>
      <c r="N76" s="12">
        <v>276449</v>
      </c>
      <c r="O76" s="12">
        <v>149434</v>
      </c>
      <c r="P76" s="12">
        <v>35739898.5</v>
      </c>
      <c r="Q76" s="12">
        <v>562280</v>
      </c>
      <c r="R76" s="12">
        <v>67356682.25</v>
      </c>
      <c r="S76" s="12">
        <v>55210395.286885217</v>
      </c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</row>
    <row r="77" spans="2:52" x14ac:dyDescent="0.25">
      <c r="B77" s="1" t="s">
        <v>47</v>
      </c>
      <c r="C77" s="12">
        <v>1091819</v>
      </c>
      <c r="D77" s="12">
        <v>67238381.5</v>
      </c>
      <c r="E77" s="12">
        <v>8953</v>
      </c>
      <c r="F77" s="12">
        <v>406410</v>
      </c>
      <c r="G77" s="12">
        <v>47007</v>
      </c>
      <c r="H77" s="12">
        <v>5573738</v>
      </c>
      <c r="I77" s="12">
        <v>33312</v>
      </c>
      <c r="J77" s="12">
        <v>2683373.75</v>
      </c>
      <c r="K77" s="12">
        <v>13105</v>
      </c>
      <c r="L77" s="12">
        <v>1598731</v>
      </c>
      <c r="M77" s="12">
        <v>4787</v>
      </c>
      <c r="N77" s="12">
        <v>713180.5</v>
      </c>
      <c r="O77" s="12">
        <v>163903</v>
      </c>
      <c r="P77" s="12">
        <v>37078145.5</v>
      </c>
      <c r="Q77" s="12">
        <v>1362886</v>
      </c>
      <c r="R77" s="12">
        <v>115291960.25</v>
      </c>
      <c r="S77" s="12">
        <v>94501606.762295082</v>
      </c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</row>
    <row r="78" spans="2:52" x14ac:dyDescent="0.25">
      <c r="B78" s="1" t="s">
        <v>48</v>
      </c>
      <c r="C78" s="12">
        <v>4335971</v>
      </c>
      <c r="D78" s="12">
        <v>313435002.5</v>
      </c>
      <c r="E78" s="12">
        <v>18942</v>
      </c>
      <c r="F78" s="12">
        <v>1337043.5</v>
      </c>
      <c r="G78" s="12">
        <v>126817</v>
      </c>
      <c r="H78" s="12">
        <v>16254799.25</v>
      </c>
      <c r="I78" s="12">
        <v>118578</v>
      </c>
      <c r="J78" s="12">
        <v>12987461.75</v>
      </c>
      <c r="K78" s="12">
        <v>32604</v>
      </c>
      <c r="L78" s="12">
        <v>3887308.25</v>
      </c>
      <c r="M78" s="12">
        <v>4795</v>
      </c>
      <c r="N78" s="12">
        <v>711063</v>
      </c>
      <c r="O78" s="12">
        <v>9370</v>
      </c>
      <c r="P78" s="12">
        <v>2159658</v>
      </c>
      <c r="Q78" s="12">
        <v>4647077</v>
      </c>
      <c r="R78" s="12">
        <v>350772336.25</v>
      </c>
      <c r="S78" s="12">
        <v>287518308.40163934</v>
      </c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</row>
    <row r="79" spans="2:52" s="10" customFormat="1" x14ac:dyDescent="0.25">
      <c r="B79" s="8">
        <v>2017</v>
      </c>
      <c r="C79" s="9">
        <f t="shared" ref="C79:S79" si="5">SUM(C80:C92)</f>
        <v>26380890</v>
      </c>
      <c r="D79" s="9">
        <f t="shared" si="5"/>
        <v>2001338473</v>
      </c>
      <c r="E79" s="9">
        <f t="shared" si="5"/>
        <v>191415</v>
      </c>
      <c r="F79" s="9">
        <f t="shared" si="5"/>
        <v>13722456.25</v>
      </c>
      <c r="G79" s="9">
        <f t="shared" si="5"/>
        <v>810165</v>
      </c>
      <c r="H79" s="9">
        <f t="shared" si="5"/>
        <v>110862992.25</v>
      </c>
      <c r="I79" s="9">
        <f t="shared" si="5"/>
        <v>1152288</v>
      </c>
      <c r="J79" s="9">
        <f t="shared" si="5"/>
        <v>119296954.65000001</v>
      </c>
      <c r="K79" s="9">
        <f t="shared" si="5"/>
        <v>272956</v>
      </c>
      <c r="L79" s="9">
        <f t="shared" si="5"/>
        <v>35449256.25</v>
      </c>
      <c r="M79" s="9">
        <f t="shared" si="5"/>
        <v>51698</v>
      </c>
      <c r="N79" s="9">
        <f t="shared" si="5"/>
        <v>8364439</v>
      </c>
      <c r="O79" s="9">
        <f t="shared" si="5"/>
        <v>2145370</v>
      </c>
      <c r="P79" s="9">
        <f t="shared" si="5"/>
        <v>534538148.25</v>
      </c>
      <c r="Q79" s="9">
        <f t="shared" si="5"/>
        <v>31004854</v>
      </c>
      <c r="R79" s="9">
        <f t="shared" si="5"/>
        <v>2823581204.1500001</v>
      </c>
      <c r="S79" s="9">
        <f t="shared" si="5"/>
        <v>2314410823.0692949</v>
      </c>
      <c r="T79" s="13"/>
    </row>
    <row r="80" spans="2:52" x14ac:dyDescent="0.25">
      <c r="B80" s="11" t="s">
        <v>37</v>
      </c>
      <c r="C80" s="15">
        <v>440600</v>
      </c>
      <c r="D80" s="15">
        <v>36482956.5</v>
      </c>
      <c r="E80" s="15">
        <v>2682</v>
      </c>
      <c r="F80" s="15">
        <v>215912.25</v>
      </c>
      <c r="G80" s="15">
        <v>19453</v>
      </c>
      <c r="H80" s="15">
        <v>2740588</v>
      </c>
      <c r="I80" s="15">
        <v>26920</v>
      </c>
      <c r="J80" s="15">
        <v>3192974</v>
      </c>
      <c r="K80" s="15">
        <v>8173</v>
      </c>
      <c r="L80" s="15">
        <v>1139580</v>
      </c>
      <c r="M80" s="15">
        <v>2610</v>
      </c>
      <c r="N80" s="15">
        <v>435250</v>
      </c>
      <c r="O80" s="15">
        <v>123425</v>
      </c>
      <c r="P80" s="15">
        <v>32634216</v>
      </c>
      <c r="Q80" s="15">
        <v>623863</v>
      </c>
      <c r="R80" s="15">
        <v>76841476.75</v>
      </c>
      <c r="S80" s="15">
        <v>62984817.008557364</v>
      </c>
    </row>
    <row r="81" spans="2:20" x14ac:dyDescent="0.25">
      <c r="B81" s="11" t="s">
        <v>38</v>
      </c>
      <c r="C81" s="15">
        <v>525218</v>
      </c>
      <c r="D81" s="15">
        <v>40679994.5</v>
      </c>
      <c r="E81" s="15">
        <v>10907</v>
      </c>
      <c r="F81" s="15">
        <v>764356.75</v>
      </c>
      <c r="G81" s="15">
        <v>26204</v>
      </c>
      <c r="H81" s="15">
        <v>3708454.5</v>
      </c>
      <c r="I81" s="15">
        <v>36076</v>
      </c>
      <c r="J81" s="15">
        <v>4071804.75</v>
      </c>
      <c r="K81" s="15">
        <v>11616</v>
      </c>
      <c r="L81" s="15">
        <v>1571105.5</v>
      </c>
      <c r="M81" s="15">
        <v>3475</v>
      </c>
      <c r="N81" s="15">
        <v>545436</v>
      </c>
      <c r="O81" s="15">
        <v>184177</v>
      </c>
      <c r="P81" s="15">
        <v>47538676</v>
      </c>
      <c r="Q81" s="15">
        <v>797744</v>
      </c>
      <c r="R81" s="15">
        <v>98888120.5</v>
      </c>
      <c r="S81" s="15">
        <v>81055836.47585246</v>
      </c>
    </row>
    <row r="82" spans="2:20" x14ac:dyDescent="0.25">
      <c r="B82" s="11" t="s">
        <v>39</v>
      </c>
      <c r="C82" s="15">
        <v>1668446</v>
      </c>
      <c r="D82" s="15">
        <v>132558328.5</v>
      </c>
      <c r="E82" s="15">
        <v>15126</v>
      </c>
      <c r="F82" s="15">
        <v>1143553.25</v>
      </c>
      <c r="G82" s="15">
        <v>73335</v>
      </c>
      <c r="H82" s="15">
        <v>9352296.25</v>
      </c>
      <c r="I82" s="15">
        <v>100460</v>
      </c>
      <c r="J82" s="15">
        <v>12212944.75</v>
      </c>
      <c r="K82" s="15">
        <v>25520</v>
      </c>
      <c r="L82" s="15">
        <v>3131138.5</v>
      </c>
      <c r="M82" s="15">
        <v>5116</v>
      </c>
      <c r="N82" s="15">
        <v>847834</v>
      </c>
      <c r="O82" s="15">
        <v>154044</v>
      </c>
      <c r="P82" s="15">
        <v>37672069</v>
      </c>
      <c r="Q82" s="15">
        <v>2042047</v>
      </c>
      <c r="R82" s="15">
        <v>196918164.25</v>
      </c>
      <c r="S82" s="15">
        <v>161408331.35196722</v>
      </c>
    </row>
    <row r="83" spans="2:20" x14ac:dyDescent="0.25">
      <c r="B83" s="11" t="s">
        <v>40</v>
      </c>
      <c r="C83" s="15">
        <v>1241244</v>
      </c>
      <c r="D83" s="15">
        <v>102861175</v>
      </c>
      <c r="E83" s="15">
        <v>6388</v>
      </c>
      <c r="F83" s="15">
        <v>487431.75</v>
      </c>
      <c r="G83" s="15">
        <v>30825</v>
      </c>
      <c r="H83" s="15">
        <v>4404885</v>
      </c>
      <c r="I83" s="15">
        <v>40961</v>
      </c>
      <c r="J83" s="15">
        <v>5124987.75</v>
      </c>
      <c r="K83" s="15">
        <v>14208</v>
      </c>
      <c r="L83" s="15">
        <v>1963103</v>
      </c>
      <c r="M83" s="15">
        <v>2172</v>
      </c>
      <c r="N83" s="15">
        <v>360388</v>
      </c>
      <c r="O83" s="15">
        <v>70678</v>
      </c>
      <c r="P83" s="15">
        <v>19417165.5</v>
      </c>
      <c r="Q83" s="15">
        <v>1406476</v>
      </c>
      <c r="R83" s="15">
        <v>134619136</v>
      </c>
      <c r="S83" s="15">
        <v>110343554.10472128</v>
      </c>
    </row>
    <row r="84" spans="2:20" x14ac:dyDescent="0.25">
      <c r="B84" s="11" t="s">
        <v>41</v>
      </c>
      <c r="C84" s="15">
        <v>3816670</v>
      </c>
      <c r="D84" s="15">
        <v>308278440</v>
      </c>
      <c r="E84" s="15">
        <v>49829</v>
      </c>
      <c r="F84" s="15">
        <v>3756910.5</v>
      </c>
      <c r="G84" s="15">
        <v>174274</v>
      </c>
      <c r="H84" s="15">
        <v>24562260.5</v>
      </c>
      <c r="I84" s="15">
        <v>285563</v>
      </c>
      <c r="J84" s="15">
        <v>28071616.75</v>
      </c>
      <c r="K84" s="15">
        <v>69603</v>
      </c>
      <c r="L84" s="15">
        <v>8911024.75</v>
      </c>
      <c r="M84" s="15">
        <v>7671</v>
      </c>
      <c r="N84" s="15">
        <v>1267183</v>
      </c>
      <c r="O84" s="15">
        <v>435490</v>
      </c>
      <c r="P84" s="15">
        <v>108814865.25</v>
      </c>
      <c r="Q84" s="15">
        <v>4839100</v>
      </c>
      <c r="R84" s="15">
        <v>483662300.75</v>
      </c>
      <c r="S84" s="15">
        <v>396444508.81754088</v>
      </c>
    </row>
    <row r="85" spans="2:20" x14ac:dyDescent="0.25">
      <c r="B85" s="11" t="s">
        <v>42</v>
      </c>
      <c r="C85" s="15">
        <v>552122</v>
      </c>
      <c r="D85" s="15">
        <v>37405309</v>
      </c>
      <c r="E85" s="15">
        <v>12595</v>
      </c>
      <c r="F85" s="15">
        <v>820263.25</v>
      </c>
      <c r="G85" s="15">
        <v>22056</v>
      </c>
      <c r="H85" s="15">
        <v>2571012</v>
      </c>
      <c r="I85" s="15">
        <v>31161</v>
      </c>
      <c r="J85" s="15">
        <v>3116190.5</v>
      </c>
      <c r="K85" s="15">
        <v>11346</v>
      </c>
      <c r="L85" s="15">
        <v>1264580.5</v>
      </c>
      <c r="M85" s="15">
        <v>3076</v>
      </c>
      <c r="N85" s="15">
        <v>408891</v>
      </c>
      <c r="O85" s="15">
        <v>151098</v>
      </c>
      <c r="P85" s="15">
        <v>31893417</v>
      </c>
      <c r="Q85" s="15">
        <v>783455</v>
      </c>
      <c r="R85" s="15">
        <v>77479855.25</v>
      </c>
      <c r="S85" s="15">
        <v>63508078.073180348</v>
      </c>
    </row>
    <row r="86" spans="2:20" x14ac:dyDescent="0.25">
      <c r="B86" s="11" t="s">
        <v>43</v>
      </c>
      <c r="C86" s="15">
        <v>1060775</v>
      </c>
      <c r="D86" s="15">
        <v>77586521.5</v>
      </c>
      <c r="E86" s="15">
        <v>14492</v>
      </c>
      <c r="F86" s="15">
        <v>747611.25</v>
      </c>
      <c r="G86" s="15">
        <v>34518</v>
      </c>
      <c r="H86" s="15">
        <v>4281207</v>
      </c>
      <c r="I86" s="15">
        <v>36687</v>
      </c>
      <c r="J86" s="15">
        <v>3745812.75</v>
      </c>
      <c r="K86" s="15">
        <v>11347</v>
      </c>
      <c r="L86" s="15">
        <v>1324676.5</v>
      </c>
      <c r="M86" s="15">
        <v>3238</v>
      </c>
      <c r="N86" s="15">
        <v>493097</v>
      </c>
      <c r="O86" s="15">
        <v>313730</v>
      </c>
      <c r="P86" s="15">
        <v>71329599.5</v>
      </c>
      <c r="Q86" s="15">
        <v>1474787</v>
      </c>
      <c r="R86" s="15">
        <v>159508525.5</v>
      </c>
      <c r="S86" s="15">
        <v>130744693.03573775</v>
      </c>
    </row>
    <row r="87" spans="2:20" x14ac:dyDescent="0.25">
      <c r="B87" s="11" t="s">
        <v>44</v>
      </c>
      <c r="C87" s="15">
        <v>9553858</v>
      </c>
      <c r="D87" s="15">
        <v>660262808</v>
      </c>
      <c r="E87" s="15">
        <v>34915</v>
      </c>
      <c r="F87" s="15">
        <v>2523439</v>
      </c>
      <c r="G87" s="15">
        <v>180246</v>
      </c>
      <c r="H87" s="15">
        <v>24265534.75</v>
      </c>
      <c r="I87" s="15">
        <v>373209</v>
      </c>
      <c r="J87" s="15">
        <v>33570149.649999999</v>
      </c>
      <c r="K87" s="15">
        <v>40805</v>
      </c>
      <c r="L87" s="15">
        <v>5355518</v>
      </c>
      <c r="M87" s="15">
        <v>4508</v>
      </c>
      <c r="N87" s="15">
        <v>711131</v>
      </c>
      <c r="O87" s="15">
        <v>16398</v>
      </c>
      <c r="P87" s="15">
        <v>3812827.5</v>
      </c>
      <c r="Q87" s="15">
        <v>10203939</v>
      </c>
      <c r="R87" s="15">
        <v>730501407.9000001</v>
      </c>
      <c r="S87" s="15">
        <v>598771645.80786896</v>
      </c>
    </row>
    <row r="88" spans="2:20" x14ac:dyDescent="0.25">
      <c r="B88" s="11" t="s">
        <v>45</v>
      </c>
      <c r="C88" s="15">
        <v>531482</v>
      </c>
      <c r="D88" s="15">
        <v>44189047.5</v>
      </c>
      <c r="E88" s="15">
        <v>5301</v>
      </c>
      <c r="F88" s="15">
        <v>424345.25</v>
      </c>
      <c r="G88" s="15">
        <v>23352</v>
      </c>
      <c r="H88" s="15">
        <v>3310697</v>
      </c>
      <c r="I88" s="15">
        <v>34185</v>
      </c>
      <c r="J88" s="15">
        <v>4134963</v>
      </c>
      <c r="K88" s="15">
        <v>9249</v>
      </c>
      <c r="L88" s="15">
        <v>1261953</v>
      </c>
      <c r="M88" s="15">
        <v>2047</v>
      </c>
      <c r="N88" s="15">
        <v>340526</v>
      </c>
      <c r="O88" s="15">
        <v>178283</v>
      </c>
      <c r="P88" s="15">
        <v>47203836</v>
      </c>
      <c r="Q88" s="15">
        <v>783899</v>
      </c>
      <c r="R88" s="15">
        <v>100865367.75</v>
      </c>
      <c r="S88" s="15">
        <v>82676530.942999989</v>
      </c>
    </row>
    <row r="89" spans="2:20" x14ac:dyDescent="0.25">
      <c r="B89" s="11" t="s">
        <v>46</v>
      </c>
      <c r="C89" s="15">
        <v>684962</v>
      </c>
      <c r="D89" s="15">
        <v>56994952</v>
      </c>
      <c r="E89" s="15">
        <v>5170</v>
      </c>
      <c r="F89" s="15">
        <v>416432.5</v>
      </c>
      <c r="G89" s="15">
        <v>31732</v>
      </c>
      <c r="H89" s="15">
        <v>4608680.5</v>
      </c>
      <c r="I89" s="15">
        <v>27836</v>
      </c>
      <c r="J89" s="15">
        <v>3529082</v>
      </c>
      <c r="K89" s="15">
        <v>11281</v>
      </c>
      <c r="L89" s="15">
        <v>1545519.5</v>
      </c>
      <c r="M89" s="15">
        <v>3563</v>
      </c>
      <c r="N89" s="15">
        <v>594225</v>
      </c>
      <c r="O89" s="15">
        <v>212577</v>
      </c>
      <c r="P89" s="15">
        <v>55869267.5</v>
      </c>
      <c r="Q89" s="15">
        <v>977121</v>
      </c>
      <c r="R89" s="15">
        <v>123558159</v>
      </c>
      <c r="S89" s="15">
        <v>101277179.51183604</v>
      </c>
    </row>
    <row r="90" spans="2:20" x14ac:dyDescent="0.25">
      <c r="B90" s="11" t="s">
        <v>13</v>
      </c>
      <c r="C90" s="15">
        <v>428231</v>
      </c>
      <c r="D90" s="15">
        <v>35113687.5</v>
      </c>
      <c r="E90" s="15">
        <v>1839</v>
      </c>
      <c r="F90" s="15">
        <v>148699</v>
      </c>
      <c r="G90" s="15">
        <v>17474</v>
      </c>
      <c r="H90" s="15">
        <v>2499392.5</v>
      </c>
      <c r="I90" s="15">
        <v>5098</v>
      </c>
      <c r="J90" s="15">
        <v>656541.25</v>
      </c>
      <c r="K90" s="15">
        <v>11445</v>
      </c>
      <c r="L90" s="15">
        <v>1598166</v>
      </c>
      <c r="M90" s="15">
        <v>2377</v>
      </c>
      <c r="N90" s="15">
        <v>391070</v>
      </c>
      <c r="O90" s="15">
        <v>127119</v>
      </c>
      <c r="P90" s="15">
        <v>33950382</v>
      </c>
      <c r="Q90" s="15">
        <v>593583</v>
      </c>
      <c r="R90" s="15">
        <v>74357938.25</v>
      </c>
      <c r="S90" s="15">
        <v>60949129.713098362</v>
      </c>
    </row>
    <row r="91" spans="2:20" x14ac:dyDescent="0.25">
      <c r="B91" s="11" t="s">
        <v>47</v>
      </c>
      <c r="C91" s="15">
        <v>1195170</v>
      </c>
      <c r="D91" s="15">
        <v>84348648</v>
      </c>
      <c r="E91" s="15">
        <v>10317</v>
      </c>
      <c r="F91" s="15">
        <v>534219</v>
      </c>
      <c r="G91" s="15">
        <v>47927</v>
      </c>
      <c r="H91" s="15">
        <v>6294108</v>
      </c>
      <c r="I91" s="15">
        <v>32503</v>
      </c>
      <c r="J91" s="15">
        <v>2947384.5</v>
      </c>
      <c r="K91" s="15">
        <v>14093</v>
      </c>
      <c r="L91" s="15">
        <v>1856968.5</v>
      </c>
      <c r="M91" s="15">
        <v>5718</v>
      </c>
      <c r="N91" s="15">
        <v>952872</v>
      </c>
      <c r="O91" s="15">
        <v>168064</v>
      </c>
      <c r="P91" s="15">
        <v>41821701</v>
      </c>
      <c r="Q91" s="15">
        <v>1473792</v>
      </c>
      <c r="R91" s="15">
        <v>138755901</v>
      </c>
      <c r="S91" s="15">
        <v>113734345.07954095</v>
      </c>
    </row>
    <row r="92" spans="2:20" x14ac:dyDescent="0.25">
      <c r="B92" s="11" t="s">
        <v>48</v>
      </c>
      <c r="C92" s="15">
        <v>4682112</v>
      </c>
      <c r="D92" s="15">
        <v>384576605</v>
      </c>
      <c r="E92" s="15">
        <v>21854</v>
      </c>
      <c r="F92" s="15">
        <v>1739282.5</v>
      </c>
      <c r="G92" s="15">
        <v>128769</v>
      </c>
      <c r="H92" s="15">
        <v>18263876.25</v>
      </c>
      <c r="I92" s="15">
        <v>121629</v>
      </c>
      <c r="J92" s="15">
        <v>14922503</v>
      </c>
      <c r="K92" s="15">
        <v>34270</v>
      </c>
      <c r="L92" s="15">
        <v>4525922.5</v>
      </c>
      <c r="M92" s="15">
        <v>6127</v>
      </c>
      <c r="N92" s="15">
        <v>1016536</v>
      </c>
      <c r="O92" s="15">
        <v>10287</v>
      </c>
      <c r="P92" s="15">
        <v>2580126</v>
      </c>
      <c r="Q92" s="15">
        <v>5005048</v>
      </c>
      <c r="R92" s="15">
        <v>427624851.25</v>
      </c>
      <c r="S92" s="15">
        <v>350512173.14639342</v>
      </c>
    </row>
    <row r="93" spans="2:20" x14ac:dyDescent="0.25">
      <c r="B93" s="8">
        <v>2018</v>
      </c>
      <c r="C93" s="9">
        <f t="shared" ref="C93:S93" si="6">SUM(C94:C106)</f>
        <v>25426804</v>
      </c>
      <c r="D93" s="9">
        <f t="shared" si="6"/>
        <v>2177896429.9200001</v>
      </c>
      <c r="E93" s="9">
        <f t="shared" si="6"/>
        <v>178858</v>
      </c>
      <c r="F93" s="9">
        <f t="shared" si="6"/>
        <v>14299374.84</v>
      </c>
      <c r="G93" s="9">
        <f t="shared" si="6"/>
        <v>785256</v>
      </c>
      <c r="H93" s="9">
        <f t="shared" si="6"/>
        <v>112422785.89</v>
      </c>
      <c r="I93" s="9">
        <f t="shared" si="6"/>
        <v>1120372</v>
      </c>
      <c r="J93" s="9">
        <f t="shared" si="6"/>
        <v>125229827.91999999</v>
      </c>
      <c r="K93" s="9">
        <f t="shared" si="6"/>
        <v>272522</v>
      </c>
      <c r="L93" s="9">
        <f t="shared" si="6"/>
        <v>37153244.5</v>
      </c>
      <c r="M93" s="9">
        <f t="shared" si="6"/>
        <v>50967</v>
      </c>
      <c r="N93" s="9">
        <f t="shared" si="6"/>
        <v>8752120</v>
      </c>
      <c r="O93" s="9">
        <f t="shared" si="6"/>
        <v>2120292</v>
      </c>
      <c r="P93" s="9">
        <f t="shared" si="6"/>
        <v>562141955.04999995</v>
      </c>
      <c r="Q93" s="9">
        <f t="shared" si="6"/>
        <v>29955071</v>
      </c>
      <c r="R93" s="9">
        <f t="shared" si="6"/>
        <v>3037895738.1199999</v>
      </c>
      <c r="S93" s="9">
        <f t="shared" si="6"/>
        <v>2490078473.8688521</v>
      </c>
      <c r="T93" s="34"/>
    </row>
    <row r="94" spans="2:20" x14ac:dyDescent="0.25">
      <c r="B94" s="11" t="s">
        <v>37</v>
      </c>
      <c r="C94" s="15">
        <f>+'Detalle por mes'!C350+'Detalle por mes'!C364+'Detalle por mes'!C378+'Detalle por mes'!C392+'Detalle por mes'!C406+'Detalle por mes'!C420+'Detalle por mes'!C434+'Detalle por mes'!C448+'Detalle por mes'!C462+'Detalle por mes'!C476+'Detalle por mes'!C490+'Detalle por mes'!C504</f>
        <v>441999</v>
      </c>
      <c r="D94" s="15">
        <f>+'Detalle por mes'!D350+'Detalle por mes'!D364+'Detalle por mes'!D378+'Detalle por mes'!D392+'Detalle por mes'!D406+'Detalle por mes'!D420+'Detalle por mes'!D434+'Detalle por mes'!D448+'Detalle por mes'!D462+'Detalle por mes'!D476+'Detalle por mes'!D490+'Detalle por mes'!D504</f>
        <v>40692780</v>
      </c>
      <c r="E94" s="15">
        <f>+'Detalle por mes'!E350+'Detalle por mes'!E364+'Detalle por mes'!E378+'Detalle por mes'!E392+'Detalle por mes'!E406+'Detalle por mes'!E420+'Detalle por mes'!E434+'Detalle por mes'!E448+'Detalle por mes'!E462+'Detalle por mes'!E476+'Detalle por mes'!E490+'Detalle por mes'!E504</f>
        <v>2963</v>
      </c>
      <c r="F94" s="15">
        <f>+'Detalle por mes'!F350+'Detalle por mes'!F364+'Detalle por mes'!F378+'Detalle por mes'!F392+'Detalle por mes'!F406+'Detalle por mes'!F420+'Detalle por mes'!F434+'Detalle por mes'!F448+'Detalle por mes'!F462+'Detalle por mes'!F476+'Detalle por mes'!F490+'Detalle por mes'!F504</f>
        <v>262894</v>
      </c>
      <c r="G94" s="15">
        <f>+'Detalle por mes'!G350+'Detalle por mes'!G364+'Detalle por mes'!G378+'Detalle por mes'!G392+'Detalle por mes'!G406+'Detalle por mes'!G420+'Detalle por mes'!G434+'Detalle por mes'!G448+'Detalle por mes'!G462+'Detalle por mes'!G476+'Detalle por mes'!G490+'Detalle por mes'!G504</f>
        <v>18579</v>
      </c>
      <c r="H94" s="15">
        <f>+'Detalle por mes'!H350+'Detalle por mes'!H364+'Detalle por mes'!H378+'Detalle por mes'!H392+'Detalle por mes'!H406+'Detalle por mes'!H420+'Detalle por mes'!H434+'Detalle por mes'!H448+'Detalle por mes'!H462+'Detalle por mes'!H476+'Detalle por mes'!H490+'Detalle por mes'!H504</f>
        <v>2777488.5</v>
      </c>
      <c r="I94" s="15">
        <f>+'Detalle por mes'!I350+'Detalle por mes'!I364+'Detalle por mes'!I378+'Detalle por mes'!I392+'Detalle por mes'!I406+'Detalle por mes'!I420+'Detalle por mes'!I434+'Detalle por mes'!I448+'Detalle por mes'!I462+'Detalle por mes'!I476+'Detalle por mes'!I490+'Detalle por mes'!I504</f>
        <v>26374</v>
      </c>
      <c r="J94" s="15">
        <f>+'Detalle por mes'!J350+'Detalle por mes'!J364+'Detalle por mes'!J378+'Detalle por mes'!J392+'Detalle por mes'!J406+'Detalle por mes'!J420+'Detalle por mes'!J434+'Detalle por mes'!J448+'Detalle por mes'!J462+'Detalle por mes'!J476+'Detalle por mes'!J490+'Detalle por mes'!J504</f>
        <v>3278661.75</v>
      </c>
      <c r="K94" s="15">
        <f>+'Detalle por mes'!K350+'Detalle por mes'!K364+'Detalle por mes'!K378+'Detalle por mes'!K392+'Detalle por mes'!K406+'Detalle por mes'!K420+'Detalle por mes'!K434+'Detalle por mes'!K448+'Detalle por mes'!K462+'Detalle por mes'!K476+'Detalle por mes'!K490+'Detalle por mes'!K504</f>
        <v>7947</v>
      </c>
      <c r="L94" s="15">
        <f>+'Detalle por mes'!L350+'Detalle por mes'!L364+'Detalle por mes'!L378+'Detalle por mes'!L392+'Detalle por mes'!L406+'Detalle por mes'!L420+'Detalle por mes'!L434+'Detalle por mes'!L448+'Detalle por mes'!L462+'Detalle por mes'!L476+'Detalle por mes'!L490+'Detalle por mes'!L504</f>
        <v>1155505</v>
      </c>
      <c r="M94" s="15">
        <f>+'Detalle por mes'!M350+'Detalle por mes'!M364+'Detalle por mes'!M378+'Detalle por mes'!M392+'Detalle por mes'!M406+'Detalle por mes'!M420+'Detalle por mes'!M434+'Detalle por mes'!M448+'Detalle por mes'!M462+'Detalle por mes'!M476+'Detalle por mes'!M490+'Detalle por mes'!M504</f>
        <v>2674</v>
      </c>
      <c r="N94" s="15">
        <f>+'Detalle por mes'!N350+'Detalle por mes'!N364+'Detalle por mes'!N378+'Detalle por mes'!N392+'Detalle por mes'!N406+'Detalle por mes'!N420+'Detalle por mes'!N434+'Detalle por mes'!N448+'Detalle por mes'!N462+'Detalle por mes'!N476+'Detalle por mes'!N490+'Detalle por mes'!N504</f>
        <v>468061.5</v>
      </c>
      <c r="O94" s="15">
        <f>+'Detalle por mes'!O350+'Detalle por mes'!O364+'Detalle por mes'!O378+'Detalle por mes'!O392+'Detalle por mes'!O406+'Detalle por mes'!O420+'Detalle por mes'!O434+'Detalle por mes'!O448+'Detalle por mes'!O462+'Detalle por mes'!O476+'Detalle por mes'!O490+'Detalle por mes'!O504</f>
        <v>134687</v>
      </c>
      <c r="P94" s="15">
        <f>+'Detalle por mes'!P350+'Detalle por mes'!P364+'Detalle por mes'!P378+'Detalle por mes'!P392+'Detalle por mes'!P406+'Detalle por mes'!P420+'Detalle por mes'!P434+'Detalle por mes'!P448+'Detalle por mes'!P462+'Detalle por mes'!P476+'Detalle por mes'!P490+'Detalle por mes'!P504</f>
        <v>37400529.5</v>
      </c>
      <c r="Q94" s="15">
        <f>+'Detalle por mes'!Q350+'Detalle por mes'!Q364+'Detalle por mes'!Q378+'Detalle por mes'!Q392+'Detalle por mes'!Q406+'Detalle por mes'!Q420+'Detalle por mes'!Q434+'Detalle por mes'!Q448+'Detalle por mes'!Q462+'Detalle por mes'!Q476+'Detalle por mes'!Q490+'Detalle por mes'!Q504</f>
        <v>635223</v>
      </c>
      <c r="R94" s="15">
        <f>+'Detalle por mes'!R350+'Detalle por mes'!R364+'Detalle por mes'!R378+'Detalle por mes'!R392+'Detalle por mes'!R406+'Detalle por mes'!R420+'Detalle por mes'!R434+'Detalle por mes'!R448+'Detalle por mes'!R462+'Detalle por mes'!R476+'Detalle por mes'!R490+'Detalle por mes'!R504</f>
        <v>86035920.25</v>
      </c>
      <c r="S94" s="15">
        <f>+'Detalle por mes'!S350+'Detalle por mes'!S364+'Detalle por mes'!S378+'Detalle por mes'!S392+'Detalle por mes'!S406+'Detalle por mes'!S420+'Detalle por mes'!S434+'Detalle por mes'!S448+'Detalle por mes'!S462+'Detalle por mes'!S476+'Detalle por mes'!S490+'Detalle por mes'!S504</f>
        <v>70521246.106557354</v>
      </c>
    </row>
    <row r="95" spans="2:20" x14ac:dyDescent="0.25">
      <c r="B95" s="11" t="s">
        <v>38</v>
      </c>
      <c r="C95" s="15">
        <f>+'Detalle por mes'!C351+'Detalle por mes'!C365+'Detalle por mes'!C379+'Detalle por mes'!C393+'Detalle por mes'!C407+'Detalle por mes'!C421+'Detalle por mes'!C435+'Detalle por mes'!C449+'Detalle por mes'!C463+'Detalle por mes'!C477+'Detalle por mes'!C491+'Detalle por mes'!C505</f>
        <v>526367</v>
      </c>
      <c r="D95" s="15">
        <f>+'Detalle por mes'!D351+'Detalle por mes'!D365+'Detalle por mes'!D379+'Detalle por mes'!D393+'Detalle por mes'!D407+'Detalle por mes'!D421+'Detalle por mes'!D435+'Detalle por mes'!D449+'Detalle por mes'!D463+'Detalle por mes'!D477+'Detalle por mes'!D491+'Detalle por mes'!D505</f>
        <v>45029287.5</v>
      </c>
      <c r="E95" s="15">
        <f>+'Detalle por mes'!E351+'Detalle por mes'!E365+'Detalle por mes'!E379+'Detalle por mes'!E393+'Detalle por mes'!E407+'Detalle por mes'!E421+'Detalle por mes'!E435+'Detalle por mes'!E449+'Detalle por mes'!E463+'Detalle por mes'!E477+'Detalle por mes'!E491+'Detalle por mes'!E505</f>
        <v>9686</v>
      </c>
      <c r="F95" s="15">
        <f>+'Detalle por mes'!F351+'Detalle por mes'!F365+'Detalle por mes'!F379+'Detalle por mes'!F393+'Detalle por mes'!F407+'Detalle por mes'!F421+'Detalle por mes'!F435+'Detalle por mes'!F449+'Detalle por mes'!F463+'Detalle por mes'!F477+'Detalle por mes'!F491+'Detalle por mes'!F505</f>
        <v>862963.75</v>
      </c>
      <c r="G95" s="15">
        <f>+'Detalle por mes'!G351+'Detalle por mes'!G365+'Detalle por mes'!G379+'Detalle por mes'!G393+'Detalle por mes'!G407+'Detalle por mes'!G421+'Detalle por mes'!G435+'Detalle por mes'!G449+'Detalle por mes'!G463+'Detalle por mes'!G477+'Detalle por mes'!G491+'Detalle por mes'!G505</f>
        <v>26921</v>
      </c>
      <c r="H95" s="15">
        <f>+'Detalle por mes'!H351+'Detalle por mes'!H365+'Detalle por mes'!H379+'Detalle por mes'!H393+'Detalle por mes'!H407+'Detalle por mes'!H421+'Detalle por mes'!H435+'Detalle por mes'!H449+'Detalle por mes'!H463+'Detalle por mes'!H477+'Detalle por mes'!H491+'Detalle por mes'!H505</f>
        <v>3967391</v>
      </c>
      <c r="I95" s="15">
        <f>+'Detalle por mes'!I351+'Detalle por mes'!I365+'Detalle por mes'!I379+'Detalle por mes'!I393+'Detalle por mes'!I407+'Detalle por mes'!I421+'Detalle por mes'!I435+'Detalle por mes'!I449+'Detalle por mes'!I463+'Detalle por mes'!I477+'Detalle por mes'!I491+'Detalle por mes'!I505</f>
        <v>37177</v>
      </c>
      <c r="J95" s="15">
        <f>+'Detalle por mes'!J351+'Detalle por mes'!J365+'Detalle por mes'!J379+'Detalle por mes'!J393+'Detalle por mes'!J407+'Detalle por mes'!J421+'Detalle por mes'!J435+'Detalle por mes'!J449+'Detalle por mes'!J463+'Detalle por mes'!J477+'Detalle por mes'!J491+'Detalle por mes'!J505</f>
        <v>4121507.75</v>
      </c>
      <c r="K95" s="15">
        <f>+'Detalle por mes'!K351+'Detalle por mes'!K365+'Detalle por mes'!K379+'Detalle por mes'!K393+'Detalle por mes'!K407+'Detalle por mes'!K421+'Detalle por mes'!K435+'Detalle por mes'!K449+'Detalle por mes'!K463+'Detalle por mes'!K477+'Detalle por mes'!K491+'Detalle por mes'!K505</f>
        <v>13287</v>
      </c>
      <c r="L95" s="15">
        <f>+'Detalle por mes'!L351+'Detalle por mes'!L365+'Detalle por mes'!L379+'Detalle por mes'!L393+'Detalle por mes'!L407+'Detalle por mes'!L421+'Detalle por mes'!L435+'Detalle por mes'!L449+'Detalle por mes'!L463+'Detalle por mes'!L477+'Detalle por mes'!L491+'Detalle por mes'!L505</f>
        <v>1874388.75</v>
      </c>
      <c r="M95" s="15">
        <f>+'Detalle por mes'!M351+'Detalle por mes'!M365+'Detalle por mes'!M379+'Detalle por mes'!M393+'Detalle por mes'!M407+'Detalle por mes'!M421+'Detalle por mes'!M435+'Detalle por mes'!M449+'Detalle por mes'!M463+'Detalle por mes'!M477+'Detalle por mes'!M491+'Detalle por mes'!M505</f>
        <v>3468</v>
      </c>
      <c r="N95" s="15">
        <f>+'Detalle por mes'!N351+'Detalle por mes'!N365+'Detalle por mes'!N379+'Detalle por mes'!N393+'Detalle por mes'!N407+'Detalle por mes'!N421+'Detalle por mes'!N435+'Detalle por mes'!N449+'Detalle por mes'!N463+'Detalle por mes'!N477+'Detalle por mes'!N491+'Detalle por mes'!N505</f>
        <v>595841</v>
      </c>
      <c r="O95" s="15">
        <f>+'Detalle por mes'!O351+'Detalle por mes'!O365+'Detalle por mes'!O379+'Detalle por mes'!O393+'Detalle por mes'!O407+'Detalle por mes'!O421+'Detalle por mes'!O435+'Detalle por mes'!O449+'Detalle por mes'!O463+'Detalle por mes'!O477+'Detalle por mes'!O491+'Detalle por mes'!O505</f>
        <v>227724</v>
      </c>
      <c r="P95" s="15">
        <f>+'Detalle por mes'!P351+'Detalle por mes'!P365+'Detalle por mes'!P379+'Detalle por mes'!P393+'Detalle por mes'!P407+'Detalle por mes'!P421+'Detalle por mes'!P435+'Detalle por mes'!P449+'Detalle por mes'!P463+'Detalle por mes'!P477+'Detalle por mes'!P491+'Detalle por mes'!P505</f>
        <v>61687368</v>
      </c>
      <c r="Q95" s="15">
        <f>+'Detalle por mes'!Q351+'Detalle por mes'!Q365+'Detalle por mes'!Q379+'Detalle por mes'!Q393+'Detalle por mes'!Q407+'Detalle por mes'!Q421+'Detalle por mes'!Q435+'Detalle por mes'!Q449+'Detalle por mes'!Q463+'Detalle por mes'!Q477+'Detalle por mes'!Q491+'Detalle por mes'!Q505</f>
        <v>844630</v>
      </c>
      <c r="R95" s="15">
        <f>+'Detalle por mes'!R351+'Detalle por mes'!R365+'Detalle por mes'!R379+'Detalle por mes'!R393+'Detalle por mes'!R407+'Detalle por mes'!R421+'Detalle por mes'!R435+'Detalle por mes'!R449+'Detalle por mes'!R463+'Detalle por mes'!R477+'Detalle por mes'!R491+'Detalle por mes'!R505</f>
        <v>118138747.75</v>
      </c>
      <c r="S95" s="15">
        <f>+'Detalle por mes'!S351+'Detalle por mes'!S365+'Detalle por mes'!S379+'Detalle por mes'!S393+'Detalle por mes'!S407+'Detalle por mes'!S421+'Detalle por mes'!S435+'Detalle por mes'!S449+'Detalle por mes'!S463+'Detalle por mes'!S477+'Detalle por mes'!S491+'Detalle por mes'!S505</f>
        <v>96835039.139344245</v>
      </c>
    </row>
    <row r="96" spans="2:20" x14ac:dyDescent="0.25">
      <c r="B96" s="11" t="s">
        <v>39</v>
      </c>
      <c r="C96" s="15">
        <f>+'Detalle por mes'!C352+'Detalle por mes'!C366+'Detalle por mes'!C380+'Detalle por mes'!C394+'Detalle por mes'!C408+'Detalle por mes'!C422+'Detalle por mes'!C436+'Detalle por mes'!C450+'Detalle por mes'!C464+'Detalle por mes'!C478+'Detalle por mes'!C492+'Detalle por mes'!C506</f>
        <v>1479406</v>
      </c>
      <c r="D96" s="15">
        <f>+'Detalle por mes'!D352+'Detalle por mes'!D366+'Detalle por mes'!D380+'Detalle por mes'!D394+'Detalle por mes'!D408+'Detalle por mes'!D422+'Detalle por mes'!D436+'Detalle por mes'!D450+'Detalle por mes'!D464+'Detalle por mes'!D478+'Detalle por mes'!D492+'Detalle por mes'!D506</f>
        <v>130052484.25</v>
      </c>
      <c r="E96" s="15">
        <f>+'Detalle por mes'!E352+'Detalle por mes'!E366+'Detalle por mes'!E380+'Detalle por mes'!E394+'Detalle por mes'!E408+'Detalle por mes'!E422+'Detalle por mes'!E436+'Detalle por mes'!E450+'Detalle por mes'!E464+'Detalle por mes'!E478+'Detalle por mes'!E492+'Detalle por mes'!E506</f>
        <v>12811</v>
      </c>
      <c r="F96" s="15">
        <f>+'Detalle por mes'!F352+'Detalle por mes'!F366+'Detalle por mes'!F380+'Detalle por mes'!F394+'Detalle por mes'!F408+'Detalle por mes'!F422+'Detalle por mes'!F436+'Detalle por mes'!F450+'Detalle por mes'!F464+'Detalle por mes'!F478+'Detalle por mes'!F492+'Detalle por mes'!F506</f>
        <v>1020557</v>
      </c>
      <c r="G96" s="15">
        <f>+'Detalle por mes'!G352+'Detalle por mes'!G366+'Detalle por mes'!G380+'Detalle por mes'!G394+'Detalle por mes'!G408+'Detalle por mes'!G422+'Detalle por mes'!G436+'Detalle por mes'!G450+'Detalle por mes'!G464+'Detalle por mes'!G478+'Detalle por mes'!G492+'Detalle por mes'!G506</f>
        <v>67292</v>
      </c>
      <c r="H96" s="15">
        <f>+'Detalle por mes'!H352+'Detalle por mes'!H366+'Detalle por mes'!H380+'Detalle por mes'!H394+'Detalle por mes'!H408+'Detalle por mes'!H422+'Detalle por mes'!H436+'Detalle por mes'!H450+'Detalle por mes'!H464+'Detalle por mes'!H478+'Detalle por mes'!H492+'Detalle por mes'!H506</f>
        <v>8849603.5</v>
      </c>
      <c r="I96" s="15">
        <f>+'Detalle por mes'!I352+'Detalle por mes'!I366+'Detalle por mes'!I380+'Detalle por mes'!I394+'Detalle por mes'!I408+'Detalle por mes'!I422+'Detalle por mes'!I436+'Detalle por mes'!I450+'Detalle por mes'!I464+'Detalle por mes'!I478+'Detalle por mes'!I492+'Detalle por mes'!I506</f>
        <v>88643</v>
      </c>
      <c r="J96" s="15">
        <f>+'Detalle por mes'!J352+'Detalle por mes'!J366+'Detalle por mes'!J380+'Detalle por mes'!J394+'Detalle por mes'!J408+'Detalle por mes'!J422+'Detalle por mes'!J436+'Detalle por mes'!J450+'Detalle por mes'!J464+'Detalle por mes'!J478+'Detalle por mes'!J492+'Detalle por mes'!J506</f>
        <v>11095348</v>
      </c>
      <c r="K96" s="15">
        <f>+'Detalle por mes'!K352+'Detalle por mes'!K366+'Detalle por mes'!K380+'Detalle por mes'!K394+'Detalle por mes'!K408+'Detalle por mes'!K422+'Detalle por mes'!K436+'Detalle por mes'!K450+'Detalle por mes'!K464+'Detalle por mes'!K478+'Detalle por mes'!K492+'Detalle por mes'!K506</f>
        <v>22289</v>
      </c>
      <c r="L96" s="15">
        <f>+'Detalle por mes'!L352+'Detalle por mes'!L366+'Detalle por mes'!L380+'Detalle por mes'!L394+'Detalle por mes'!L408+'Detalle por mes'!L422+'Detalle por mes'!L436+'Detalle por mes'!L450+'Detalle por mes'!L464+'Detalle por mes'!L478+'Detalle por mes'!L492+'Detalle por mes'!L506</f>
        <v>2843910.5</v>
      </c>
      <c r="M96" s="15">
        <f>+'Detalle por mes'!M352+'Detalle por mes'!M366+'Detalle por mes'!M380+'Detalle por mes'!M394+'Detalle por mes'!M408+'Detalle por mes'!M422+'Detalle por mes'!M436+'Detalle por mes'!M450+'Detalle por mes'!M464+'Detalle por mes'!M478+'Detalle por mes'!M492+'Detalle por mes'!M506</f>
        <v>4534</v>
      </c>
      <c r="N96" s="15">
        <f>+'Detalle por mes'!N352+'Detalle por mes'!N366+'Detalle por mes'!N380+'Detalle por mes'!N394+'Detalle por mes'!N408+'Detalle por mes'!N422+'Detalle por mes'!N436+'Detalle por mes'!N450+'Detalle por mes'!N464+'Detalle por mes'!N478+'Detalle por mes'!N492+'Detalle por mes'!N506</f>
        <v>793279.5</v>
      </c>
      <c r="O96" s="15">
        <f>+'Detalle por mes'!O352+'Detalle por mes'!O366+'Detalle por mes'!O380+'Detalle por mes'!O394+'Detalle por mes'!O408+'Detalle por mes'!O422+'Detalle por mes'!O436+'Detalle por mes'!O450+'Detalle por mes'!O464+'Detalle por mes'!O478+'Detalle por mes'!O492+'Detalle por mes'!O506</f>
        <v>143021</v>
      </c>
      <c r="P96" s="15">
        <f>+'Detalle por mes'!P352+'Detalle por mes'!P366+'Detalle por mes'!P380+'Detalle por mes'!P394+'Detalle por mes'!P408+'Detalle por mes'!P422+'Detalle por mes'!P436+'Detalle por mes'!P450+'Detalle por mes'!P464+'Detalle por mes'!P478+'Detalle por mes'!P492+'Detalle por mes'!P506</f>
        <v>36435568.5</v>
      </c>
      <c r="Q96" s="15">
        <f>+'Detalle por mes'!Q352+'Detalle por mes'!Q366+'Detalle por mes'!Q380+'Detalle por mes'!Q394+'Detalle por mes'!Q408+'Detalle por mes'!Q422+'Detalle por mes'!Q436+'Detalle por mes'!Q450+'Detalle por mes'!Q464+'Detalle por mes'!Q478+'Detalle por mes'!Q492+'Detalle por mes'!Q506</f>
        <v>1817996</v>
      </c>
      <c r="R96" s="15">
        <f>+'Detalle por mes'!R352+'Detalle por mes'!R366+'Detalle por mes'!R380+'Detalle por mes'!R394+'Detalle por mes'!R408+'Detalle por mes'!R422+'Detalle por mes'!R436+'Detalle por mes'!R450+'Detalle por mes'!R464+'Detalle por mes'!R478+'Detalle por mes'!R492+'Detalle por mes'!R506</f>
        <v>191090751.25</v>
      </c>
      <c r="S96" s="15">
        <f>+'Detalle por mes'!S352+'Detalle por mes'!S366+'Detalle por mes'!S380+'Detalle por mes'!S394+'Detalle por mes'!S408+'Detalle por mes'!S422+'Detalle por mes'!S436+'Detalle por mes'!S450+'Detalle por mes'!S464+'Detalle por mes'!S478+'Detalle por mes'!S492+'Detalle por mes'!S506</f>
        <v>156631763.31967211</v>
      </c>
    </row>
    <row r="97" spans="2:20" x14ac:dyDescent="0.25">
      <c r="B97" s="11" t="s">
        <v>40</v>
      </c>
      <c r="C97" s="15">
        <f>+'Detalle por mes'!C353+'Detalle por mes'!C367+'Detalle por mes'!C381+'Detalle por mes'!C395+'Detalle por mes'!C409+'Detalle por mes'!C423+'Detalle por mes'!C437+'Detalle por mes'!C451+'Detalle por mes'!C465+'Detalle por mes'!C479+'Detalle por mes'!C493+'Detalle por mes'!C507</f>
        <v>1225846</v>
      </c>
      <c r="D97" s="15">
        <f>+'Detalle por mes'!D353+'Detalle por mes'!D367+'Detalle por mes'!D381+'Detalle por mes'!D395+'Detalle por mes'!D409+'Detalle por mes'!D423+'Detalle por mes'!D437+'Detalle por mes'!D451+'Detalle por mes'!D465+'Detalle por mes'!D479+'Detalle por mes'!D493+'Detalle por mes'!D507</f>
        <v>113181512.5</v>
      </c>
      <c r="E97" s="15">
        <f>+'Detalle por mes'!E353+'Detalle por mes'!E367+'Detalle por mes'!E381+'Detalle por mes'!E395+'Detalle por mes'!E409+'Detalle por mes'!E423+'Detalle por mes'!E437+'Detalle por mes'!E451+'Detalle por mes'!E465+'Detalle por mes'!E479+'Detalle por mes'!E493+'Detalle por mes'!E507</f>
        <v>4831</v>
      </c>
      <c r="F97" s="15">
        <f>+'Detalle por mes'!F353+'Detalle por mes'!F367+'Detalle por mes'!F381+'Detalle por mes'!F395+'Detalle por mes'!F409+'Detalle por mes'!F423+'Detalle por mes'!F437+'Detalle por mes'!F451+'Detalle por mes'!F465+'Detalle por mes'!F479+'Detalle por mes'!F493+'Detalle por mes'!F507</f>
        <v>390818.5</v>
      </c>
      <c r="G97" s="15">
        <f>+'Detalle por mes'!G353+'Detalle por mes'!G367+'Detalle por mes'!G381+'Detalle por mes'!G395+'Detalle por mes'!G409+'Detalle por mes'!G423+'Detalle por mes'!G437+'Detalle por mes'!G451+'Detalle por mes'!G465+'Detalle por mes'!G479+'Detalle por mes'!G493+'Detalle por mes'!G507</f>
        <v>29879</v>
      </c>
      <c r="H97" s="15">
        <f>+'Detalle por mes'!H353+'Detalle por mes'!H367+'Detalle por mes'!H381+'Detalle por mes'!H395+'Detalle por mes'!H409+'Detalle por mes'!H423+'Detalle por mes'!H437+'Detalle por mes'!H451+'Detalle por mes'!H465+'Detalle por mes'!H479+'Detalle por mes'!H493+'Detalle por mes'!H507</f>
        <v>4483524.75</v>
      </c>
      <c r="I97" s="15">
        <f>+'Detalle por mes'!I353+'Detalle por mes'!I367+'Detalle por mes'!I381+'Detalle por mes'!I395+'Detalle por mes'!I409+'Detalle por mes'!I423+'Detalle por mes'!I437+'Detalle por mes'!I451+'Detalle por mes'!I465+'Detalle por mes'!I479+'Detalle por mes'!I493+'Detalle por mes'!I507</f>
        <v>39785</v>
      </c>
      <c r="J97" s="15">
        <f>+'Detalle por mes'!J353+'Detalle por mes'!J367+'Detalle por mes'!J381+'Detalle por mes'!J395+'Detalle por mes'!J409+'Detalle por mes'!J423+'Detalle por mes'!J437+'Detalle por mes'!J451+'Detalle por mes'!J465+'Detalle por mes'!J479+'Detalle por mes'!J493+'Detalle por mes'!J507</f>
        <v>5125634</v>
      </c>
      <c r="K97" s="15">
        <f>+'Detalle por mes'!K353+'Detalle por mes'!K367+'Detalle por mes'!K381+'Detalle por mes'!K395+'Detalle por mes'!K409+'Detalle por mes'!K423+'Detalle por mes'!K437+'Detalle por mes'!K451+'Detalle por mes'!K465+'Detalle por mes'!K479+'Detalle por mes'!K493+'Detalle por mes'!K507</f>
        <v>13160</v>
      </c>
      <c r="L97" s="15">
        <f>+'Detalle por mes'!L353+'Detalle por mes'!L367+'Detalle por mes'!L381+'Detalle por mes'!L395+'Detalle por mes'!L409+'Detalle por mes'!L423+'Detalle por mes'!L437+'Detalle por mes'!L451+'Detalle por mes'!L465+'Detalle por mes'!L479+'Detalle por mes'!L493+'Detalle por mes'!L507</f>
        <v>1927147.5</v>
      </c>
      <c r="M97" s="15">
        <f>+'Detalle por mes'!M353+'Detalle por mes'!M367+'Detalle por mes'!M381+'Detalle por mes'!M395+'Detalle por mes'!M409+'Detalle por mes'!M423+'Detalle por mes'!M437+'Detalle por mes'!M451+'Detalle por mes'!M465+'Detalle por mes'!M479+'Detalle por mes'!M493+'Detalle por mes'!M507</f>
        <v>2177</v>
      </c>
      <c r="N97" s="15">
        <f>+'Detalle por mes'!N353+'Detalle por mes'!N367+'Detalle por mes'!N381+'Detalle por mes'!N395+'Detalle por mes'!N409+'Detalle por mes'!N423+'Detalle por mes'!N437+'Detalle por mes'!N451+'Detalle por mes'!N465+'Detalle por mes'!N479+'Detalle por mes'!N493+'Detalle por mes'!N507</f>
        <v>379106</v>
      </c>
      <c r="O97" s="15">
        <f>+'Detalle por mes'!O353+'Detalle por mes'!O367+'Detalle por mes'!O381+'Detalle por mes'!O395+'Detalle por mes'!O409+'Detalle por mes'!O423+'Detalle por mes'!O437+'Detalle por mes'!O451+'Detalle por mes'!O465+'Detalle por mes'!O479+'Detalle por mes'!O493+'Detalle por mes'!O507</f>
        <v>68765</v>
      </c>
      <c r="P97" s="15">
        <f>+'Detalle por mes'!P353+'Detalle por mes'!P367+'Detalle por mes'!P381+'Detalle por mes'!P395+'Detalle por mes'!P409+'Detalle por mes'!P423+'Detalle por mes'!P437+'Detalle por mes'!P451+'Detalle por mes'!P465+'Detalle por mes'!P479+'Detalle por mes'!P493+'Detalle por mes'!P507</f>
        <v>19797868.5</v>
      </c>
      <c r="Q97" s="15">
        <f>+'Detalle por mes'!Q353+'Detalle por mes'!Q367+'Detalle por mes'!Q381+'Detalle por mes'!Q395+'Detalle por mes'!Q409+'Detalle por mes'!Q423+'Detalle por mes'!Q437+'Detalle por mes'!Q451+'Detalle por mes'!Q465+'Detalle por mes'!Q479+'Detalle por mes'!Q493+'Detalle por mes'!Q507</f>
        <v>1384443</v>
      </c>
      <c r="R97" s="15">
        <f>+'Detalle por mes'!R353+'Detalle por mes'!R367+'Detalle por mes'!R381+'Detalle por mes'!R395+'Detalle por mes'!R409+'Detalle por mes'!R423+'Detalle por mes'!R437+'Detalle por mes'!R451+'Detalle por mes'!R465+'Detalle por mes'!R479+'Detalle por mes'!R493+'Detalle por mes'!R507</f>
        <v>145285611.75</v>
      </c>
      <c r="S97" s="15">
        <f>+'Detalle por mes'!S353+'Detalle por mes'!S367+'Detalle por mes'!S381+'Detalle por mes'!S395+'Detalle por mes'!S409+'Detalle por mes'!S423+'Detalle por mes'!S437+'Detalle por mes'!S451+'Detalle por mes'!S465+'Detalle por mes'!S479+'Detalle por mes'!S493+'Detalle por mes'!S507</f>
        <v>119086567.00819671</v>
      </c>
    </row>
    <row r="98" spans="2:20" x14ac:dyDescent="0.25">
      <c r="B98" s="11" t="s">
        <v>41</v>
      </c>
      <c r="C98" s="15">
        <f>+'Detalle por mes'!C354+'Detalle por mes'!C368+'Detalle por mes'!C382+'Detalle por mes'!C396+'Detalle por mes'!C410+'Detalle por mes'!C424+'Detalle por mes'!C438+'Detalle por mes'!C452+'Detalle por mes'!C466+'Detalle por mes'!C480+'Detalle por mes'!C494+'Detalle por mes'!C508</f>
        <v>3714286</v>
      </c>
      <c r="D98" s="15">
        <f>+'Detalle por mes'!D354+'Detalle por mes'!D368+'Detalle por mes'!D382+'Detalle por mes'!D396+'Detalle por mes'!D410+'Detalle por mes'!D424+'Detalle por mes'!D438+'Detalle por mes'!D452+'Detalle por mes'!D466+'Detalle por mes'!D480+'Detalle por mes'!D494+'Detalle por mes'!D508</f>
        <v>333773900</v>
      </c>
      <c r="E98" s="15">
        <f>+'Detalle por mes'!E354+'Detalle por mes'!E368+'Detalle por mes'!E382+'Detalle por mes'!E396+'Detalle por mes'!E410+'Detalle por mes'!E424+'Detalle por mes'!E438+'Detalle por mes'!E452+'Detalle por mes'!E466+'Detalle por mes'!E480+'Detalle por mes'!E494+'Detalle por mes'!E508</f>
        <v>46185</v>
      </c>
      <c r="F98" s="15">
        <f>+'Detalle por mes'!F354+'Detalle por mes'!F368+'Detalle por mes'!F382+'Detalle por mes'!F396+'Detalle por mes'!F410+'Detalle por mes'!F424+'Detalle por mes'!F438+'Detalle por mes'!F452+'Detalle por mes'!F466+'Detalle por mes'!F480+'Detalle por mes'!F494+'Detalle por mes'!F508</f>
        <v>3908297.5</v>
      </c>
      <c r="G98" s="15">
        <f>+'Detalle por mes'!G354+'Detalle por mes'!G368+'Detalle por mes'!G382+'Detalle por mes'!G396+'Detalle por mes'!G410+'Detalle por mes'!G424+'Detalle por mes'!G438+'Detalle por mes'!G452+'Detalle por mes'!G466+'Detalle por mes'!G480+'Detalle por mes'!G494+'Detalle por mes'!G508</f>
        <v>169021</v>
      </c>
      <c r="H98" s="15">
        <f>+'Detalle por mes'!H354+'Detalle por mes'!H368+'Detalle por mes'!H382+'Detalle por mes'!H396+'Detalle por mes'!H410+'Detalle por mes'!H424+'Detalle por mes'!H438+'Detalle por mes'!H452+'Detalle por mes'!H466+'Detalle por mes'!H480+'Detalle por mes'!H494+'Detalle por mes'!H508</f>
        <v>24753189.5</v>
      </c>
      <c r="I98" s="15">
        <f>+'Detalle por mes'!I354+'Detalle por mes'!I368+'Detalle por mes'!I382+'Detalle por mes'!I396+'Detalle por mes'!I410+'Detalle por mes'!I424+'Detalle por mes'!I438+'Detalle por mes'!I452+'Detalle por mes'!I466+'Detalle por mes'!I480+'Detalle por mes'!I494+'Detalle por mes'!I508</f>
        <v>280919</v>
      </c>
      <c r="J98" s="15">
        <f>+'Detalle por mes'!J354+'Detalle por mes'!J368+'Detalle por mes'!J382+'Detalle por mes'!J396+'Detalle por mes'!J410+'Detalle por mes'!J424+'Detalle por mes'!J438+'Detalle por mes'!J452+'Detalle por mes'!J466+'Detalle por mes'!J480+'Detalle por mes'!J494+'Detalle por mes'!J508</f>
        <v>31760509.25</v>
      </c>
      <c r="K98" s="15">
        <f>+'Detalle por mes'!K354+'Detalle por mes'!K368+'Detalle por mes'!K382+'Detalle por mes'!K396+'Detalle por mes'!K410+'Detalle por mes'!K424+'Detalle por mes'!K438+'Detalle por mes'!K452+'Detalle por mes'!K466+'Detalle por mes'!K480+'Detalle por mes'!K494+'Detalle por mes'!K508</f>
        <v>67543</v>
      </c>
      <c r="L98" s="15">
        <f>+'Detalle por mes'!L354+'Detalle por mes'!L368+'Detalle por mes'!L382+'Detalle por mes'!L396+'Detalle por mes'!L410+'Detalle por mes'!L424+'Detalle por mes'!L438+'Detalle por mes'!L452+'Detalle por mes'!L466+'Detalle por mes'!L480+'Detalle por mes'!L494+'Detalle por mes'!L508</f>
        <v>9022841</v>
      </c>
      <c r="M98" s="15">
        <f>+'Detalle por mes'!M354+'Detalle por mes'!M368+'Detalle por mes'!M382+'Detalle por mes'!M396+'Detalle por mes'!M410+'Detalle por mes'!M424+'Detalle por mes'!M438+'Detalle por mes'!M452+'Detalle por mes'!M466+'Detalle por mes'!M480+'Detalle por mes'!M494+'Detalle por mes'!M508</f>
        <v>8098</v>
      </c>
      <c r="N98" s="15">
        <f>+'Detalle por mes'!N354+'Detalle por mes'!N368+'Detalle por mes'!N382+'Detalle por mes'!N396+'Detalle por mes'!N410+'Detalle por mes'!N424+'Detalle por mes'!N438+'Detalle por mes'!N452+'Detalle por mes'!N466+'Detalle por mes'!N480+'Detalle por mes'!N494+'Detalle por mes'!N508</f>
        <v>1412876</v>
      </c>
      <c r="O98" s="15">
        <f>+'Detalle por mes'!O354+'Detalle por mes'!O368+'Detalle por mes'!O382+'Detalle por mes'!O396+'Detalle por mes'!O410+'Detalle por mes'!O424+'Detalle por mes'!O438+'Detalle por mes'!O452+'Detalle por mes'!O466+'Detalle por mes'!O480+'Detalle por mes'!O494+'Detalle por mes'!O508</f>
        <v>400460</v>
      </c>
      <c r="P98" s="15">
        <f>+'Detalle por mes'!P354+'Detalle por mes'!P368+'Detalle por mes'!P382+'Detalle por mes'!P396+'Detalle por mes'!P410+'Detalle por mes'!P424+'Detalle por mes'!P438+'Detalle por mes'!P452+'Detalle por mes'!P466+'Detalle por mes'!P480+'Detalle por mes'!P494+'Detalle por mes'!P508</f>
        <v>106045961.5</v>
      </c>
      <c r="Q98" s="15">
        <f>+'Detalle por mes'!Q354+'Detalle por mes'!Q368+'Detalle por mes'!Q382+'Detalle por mes'!Q396+'Detalle por mes'!Q410+'Detalle por mes'!Q424+'Detalle por mes'!Q438+'Detalle por mes'!Q452+'Detalle por mes'!Q466+'Detalle por mes'!Q480+'Detalle por mes'!Q494+'Detalle por mes'!Q508</f>
        <v>4686512</v>
      </c>
      <c r="R98" s="15">
        <f>+'Detalle por mes'!R354+'Detalle por mes'!R368+'Detalle por mes'!R382+'Detalle por mes'!R396+'Detalle por mes'!R410+'Detalle por mes'!R424+'Detalle por mes'!R438+'Detalle por mes'!R452+'Detalle por mes'!R466+'Detalle por mes'!R480+'Detalle por mes'!R494+'Detalle por mes'!R508</f>
        <v>510677574.75</v>
      </c>
      <c r="S98" s="15">
        <f>+'Detalle por mes'!S354+'Detalle por mes'!S368+'Detalle por mes'!S382+'Detalle por mes'!S396+'Detalle por mes'!S410+'Detalle por mes'!S424+'Detalle por mes'!S438+'Detalle por mes'!S452+'Detalle por mes'!S466+'Detalle por mes'!S480+'Detalle por mes'!S494+'Detalle por mes'!S508</f>
        <v>418588176.02459002</v>
      </c>
    </row>
    <row r="99" spans="2:20" x14ac:dyDescent="0.25">
      <c r="B99" s="11" t="s">
        <v>42</v>
      </c>
      <c r="C99" s="15">
        <f>+'Detalle por mes'!C355+'Detalle por mes'!C369+'Detalle por mes'!C383+'Detalle por mes'!C397+'Detalle por mes'!C411+'Detalle por mes'!C425+'Detalle por mes'!C439+'Detalle por mes'!C453+'Detalle por mes'!C467+'Detalle por mes'!C481+'Detalle por mes'!C495+'Detalle por mes'!C509</f>
        <v>561101</v>
      </c>
      <c r="D99" s="15">
        <f>+'Detalle por mes'!D355+'Detalle por mes'!D369+'Detalle por mes'!D383+'Detalle por mes'!D397+'Detalle por mes'!D411+'Detalle por mes'!D425+'Detalle por mes'!D439+'Detalle por mes'!D453+'Detalle por mes'!D467+'Detalle por mes'!D481+'Detalle por mes'!D495+'Detalle por mes'!D509</f>
        <v>48516144.5</v>
      </c>
      <c r="E99" s="15">
        <f>+'Detalle por mes'!E355+'Detalle por mes'!E369+'Detalle por mes'!E383+'Detalle por mes'!E397+'Detalle por mes'!E411+'Detalle por mes'!E425+'Detalle por mes'!E439+'Detalle por mes'!E453+'Detalle por mes'!E467+'Detalle por mes'!E481+'Detalle por mes'!E495+'Detalle por mes'!E509</f>
        <v>11558</v>
      </c>
      <c r="F99" s="15">
        <f>+'Detalle por mes'!F355+'Detalle por mes'!F369+'Detalle por mes'!F383+'Detalle por mes'!F397+'Detalle por mes'!F411+'Detalle por mes'!F425+'Detalle por mes'!F439+'Detalle por mes'!F453+'Detalle por mes'!F467+'Detalle por mes'!F481+'Detalle por mes'!F495+'Detalle por mes'!F509</f>
        <v>971611</v>
      </c>
      <c r="G99" s="15">
        <f>+'Detalle por mes'!G355+'Detalle por mes'!G369+'Detalle por mes'!G383+'Detalle por mes'!G397+'Detalle por mes'!G411+'Detalle por mes'!G425+'Detalle por mes'!G439+'Detalle por mes'!G453+'Detalle por mes'!G467+'Detalle por mes'!G481+'Detalle por mes'!G495+'Detalle por mes'!G509</f>
        <v>21032</v>
      </c>
      <c r="H99" s="15">
        <f>+'Detalle por mes'!H355+'Detalle por mes'!H369+'Detalle por mes'!H383+'Detalle por mes'!H397+'Detalle por mes'!H411+'Detalle por mes'!H425+'Detalle por mes'!H439+'Detalle por mes'!H453+'Detalle por mes'!H467+'Detalle por mes'!H481+'Detalle por mes'!H495+'Detalle por mes'!H509</f>
        <v>3020958</v>
      </c>
      <c r="I99" s="15">
        <f>+'Detalle por mes'!I355+'Detalle por mes'!I369+'Detalle por mes'!I383+'Detalle por mes'!I397+'Detalle por mes'!I411+'Detalle por mes'!I425+'Detalle por mes'!I439+'Detalle por mes'!I453+'Detalle por mes'!I467+'Detalle por mes'!I481+'Detalle por mes'!I495+'Detalle por mes'!I509</f>
        <v>31418</v>
      </c>
      <c r="J99" s="15">
        <f>+'Detalle por mes'!J355+'Detalle por mes'!J369+'Detalle por mes'!J383+'Detalle por mes'!J397+'Detalle por mes'!J411+'Detalle por mes'!J425+'Detalle por mes'!J439+'Detalle por mes'!J453+'Detalle por mes'!J467+'Detalle por mes'!J481+'Detalle por mes'!J495+'Detalle por mes'!J509</f>
        <v>3926401.75</v>
      </c>
      <c r="K99" s="15">
        <f>+'Detalle por mes'!K355+'Detalle por mes'!K369+'Detalle por mes'!K383+'Detalle por mes'!K397+'Detalle por mes'!K411+'Detalle por mes'!K425+'Detalle por mes'!K439+'Detalle por mes'!K453+'Detalle por mes'!K467+'Detalle por mes'!K481+'Detalle por mes'!K495+'Detalle por mes'!K509</f>
        <v>12502</v>
      </c>
      <c r="L99" s="15">
        <f>+'Detalle por mes'!L355+'Detalle por mes'!L369+'Detalle por mes'!L383+'Detalle por mes'!L397+'Detalle por mes'!L411+'Detalle por mes'!L425+'Detalle por mes'!L439+'Detalle por mes'!L453+'Detalle por mes'!L467+'Detalle por mes'!L481+'Detalle por mes'!L495+'Detalle por mes'!L509</f>
        <v>1717514</v>
      </c>
      <c r="M99" s="15">
        <f>+'Detalle por mes'!M355+'Detalle por mes'!M369+'Detalle por mes'!M383+'Detalle por mes'!M397+'Detalle por mes'!M411+'Detalle por mes'!M425+'Detalle por mes'!M439+'Detalle por mes'!M453+'Detalle por mes'!M467+'Detalle por mes'!M481+'Detalle por mes'!M495+'Detalle por mes'!M509</f>
        <v>3106</v>
      </c>
      <c r="N99" s="15">
        <f>+'Detalle por mes'!N355+'Detalle por mes'!N369+'Detalle por mes'!N383+'Detalle por mes'!N397+'Detalle por mes'!N411+'Detalle por mes'!N425+'Detalle por mes'!N439+'Detalle por mes'!N453+'Detalle por mes'!N467+'Detalle por mes'!N481+'Detalle por mes'!N495+'Detalle por mes'!N509</f>
        <v>507871</v>
      </c>
      <c r="O99" s="15">
        <f>+'Detalle por mes'!O355+'Detalle por mes'!O369+'Detalle por mes'!O383+'Detalle por mes'!O397+'Detalle por mes'!O411+'Detalle por mes'!O425+'Detalle por mes'!O439+'Detalle por mes'!O453+'Detalle por mes'!O467+'Detalle por mes'!O481+'Detalle por mes'!O495+'Detalle por mes'!O509</f>
        <v>168144</v>
      </c>
      <c r="P99" s="15">
        <f>+'Detalle por mes'!P355+'Detalle por mes'!P369+'Detalle por mes'!P383+'Detalle por mes'!P397+'Detalle por mes'!P411+'Detalle por mes'!P425+'Detalle por mes'!P439+'Detalle por mes'!P453+'Detalle por mes'!P467+'Detalle por mes'!P481+'Detalle por mes'!P495+'Detalle por mes'!P509</f>
        <v>44011550</v>
      </c>
      <c r="Q99" s="15">
        <f>+'Detalle por mes'!Q355+'Detalle por mes'!Q369+'Detalle por mes'!Q383+'Detalle por mes'!Q397+'Detalle por mes'!Q411+'Detalle por mes'!Q425+'Detalle por mes'!Q439+'Detalle por mes'!Q453+'Detalle por mes'!Q467+'Detalle por mes'!Q481+'Detalle por mes'!Q495+'Detalle por mes'!Q509</f>
        <v>808861</v>
      </c>
      <c r="R99" s="15">
        <f>+'Detalle por mes'!R355+'Detalle por mes'!R369+'Detalle por mes'!R383+'Detalle por mes'!R397+'Detalle por mes'!R411+'Detalle por mes'!R425+'Detalle por mes'!R439+'Detalle por mes'!R453+'Detalle por mes'!R467+'Detalle por mes'!R481+'Detalle por mes'!R495+'Detalle por mes'!R509</f>
        <v>102672050.25</v>
      </c>
      <c r="S99" s="15">
        <f>+'Detalle por mes'!S355+'Detalle por mes'!S369+'Detalle por mes'!S383+'Detalle por mes'!S397+'Detalle por mes'!S411+'Detalle por mes'!S425+'Detalle por mes'!S439+'Detalle por mes'!S453+'Detalle por mes'!S467+'Detalle por mes'!S481+'Detalle por mes'!S495+'Detalle por mes'!S509</f>
        <v>84157418.237704933</v>
      </c>
    </row>
    <row r="100" spans="2:20" x14ac:dyDescent="0.25">
      <c r="B100" s="11" t="s">
        <v>43</v>
      </c>
      <c r="C100" s="15">
        <f>+'Detalle por mes'!C356+'Detalle por mes'!C370+'Detalle por mes'!C384+'Detalle por mes'!C398+'Detalle por mes'!C412+'Detalle por mes'!C426+'Detalle por mes'!C440+'Detalle por mes'!C454+'Detalle por mes'!C468+'Detalle por mes'!C482+'Detalle por mes'!C496+'Detalle por mes'!C510</f>
        <v>1047271</v>
      </c>
      <c r="D100" s="15">
        <f>+'Detalle por mes'!D356+'Detalle por mes'!D370+'Detalle por mes'!D384+'Detalle por mes'!D398+'Detalle por mes'!D412+'Detalle por mes'!D426+'Detalle por mes'!D440+'Detalle por mes'!D454+'Detalle por mes'!D468+'Detalle por mes'!D482+'Detalle por mes'!D496+'Detalle por mes'!D510</f>
        <v>84739973</v>
      </c>
      <c r="E100" s="15">
        <f>+'Detalle por mes'!E356+'Detalle por mes'!E370+'Detalle por mes'!E384+'Detalle por mes'!E398+'Detalle por mes'!E412+'Detalle por mes'!E426+'Detalle por mes'!E440+'Detalle por mes'!E454+'Detalle por mes'!E468+'Detalle por mes'!E482+'Detalle por mes'!E496+'Detalle por mes'!E510</f>
        <v>15869</v>
      </c>
      <c r="F100" s="15">
        <f>+'Detalle por mes'!F356+'Detalle por mes'!F370+'Detalle por mes'!F384+'Detalle por mes'!F398+'Detalle por mes'!F412+'Detalle por mes'!F426+'Detalle por mes'!F440+'Detalle por mes'!F454+'Detalle por mes'!F468+'Detalle por mes'!F482+'Detalle por mes'!F496+'Detalle por mes'!F510</f>
        <v>847183.25</v>
      </c>
      <c r="G100" s="15">
        <f>+'Detalle por mes'!G356+'Detalle por mes'!G370+'Detalle por mes'!G384+'Detalle por mes'!G398+'Detalle por mes'!G412+'Detalle por mes'!G426+'Detalle por mes'!G440+'Detalle por mes'!G454+'Detalle por mes'!G468+'Detalle por mes'!G482+'Detalle por mes'!G496+'Detalle por mes'!G510</f>
        <v>34094</v>
      </c>
      <c r="H100" s="15">
        <f>+'Detalle por mes'!H356+'Detalle por mes'!H370+'Detalle por mes'!H384+'Detalle por mes'!H398+'Detalle por mes'!H412+'Detalle por mes'!H426+'Detalle por mes'!H440+'Detalle por mes'!H454+'Detalle por mes'!H468+'Detalle por mes'!H482+'Detalle por mes'!H496+'Detalle por mes'!H510</f>
        <v>4326878</v>
      </c>
      <c r="I100" s="15">
        <f>+'Detalle por mes'!I356+'Detalle por mes'!I370+'Detalle por mes'!I384+'Detalle por mes'!I398+'Detalle por mes'!I412+'Detalle por mes'!I426+'Detalle por mes'!I440+'Detalle por mes'!I454+'Detalle por mes'!I468+'Detalle por mes'!I482+'Detalle por mes'!I496+'Detalle por mes'!I510</f>
        <v>33444</v>
      </c>
      <c r="J100" s="15">
        <f>+'Detalle por mes'!J356+'Detalle por mes'!J370+'Detalle por mes'!J384+'Detalle por mes'!J398+'Detalle por mes'!J412+'Detalle por mes'!J426+'Detalle por mes'!J440+'Detalle por mes'!J454+'Detalle por mes'!J468+'Detalle por mes'!J482+'Detalle por mes'!J496+'Detalle por mes'!J510</f>
        <v>3707930.25</v>
      </c>
      <c r="K100" s="15">
        <f>+'Detalle por mes'!K356+'Detalle por mes'!K370+'Detalle por mes'!K384+'Detalle por mes'!K398+'Detalle por mes'!K412+'Detalle por mes'!K426+'Detalle por mes'!K440+'Detalle por mes'!K454+'Detalle por mes'!K468+'Detalle por mes'!K482+'Detalle por mes'!K496+'Detalle por mes'!K510</f>
        <v>13106</v>
      </c>
      <c r="L100" s="15">
        <f>+'Detalle por mes'!L356+'Detalle por mes'!L370+'Detalle por mes'!L384+'Detalle por mes'!L398+'Detalle por mes'!L412+'Detalle por mes'!L426+'Detalle por mes'!L440+'Detalle por mes'!L454+'Detalle por mes'!L468+'Detalle por mes'!L482+'Detalle por mes'!L496+'Detalle por mes'!L510</f>
        <v>1575604.5</v>
      </c>
      <c r="M100" s="15">
        <f>+'Detalle por mes'!M356+'Detalle por mes'!M370+'Detalle por mes'!M384+'Detalle por mes'!M398+'Detalle por mes'!M412+'Detalle por mes'!M426+'Detalle por mes'!M440+'Detalle por mes'!M454+'Detalle por mes'!M468+'Detalle por mes'!M482+'Detalle por mes'!M496+'Detalle por mes'!M510</f>
        <v>3081</v>
      </c>
      <c r="N100" s="15">
        <f>+'Detalle por mes'!N356+'Detalle por mes'!N370+'Detalle por mes'!N384+'Detalle por mes'!N398+'Detalle por mes'!N412+'Detalle por mes'!N426+'Detalle por mes'!N440+'Detalle por mes'!N454+'Detalle por mes'!N468+'Detalle por mes'!N482+'Detalle por mes'!N496+'Detalle por mes'!N510</f>
        <v>485118</v>
      </c>
      <c r="O100" s="15">
        <f>+'Detalle por mes'!O356+'Detalle por mes'!O370+'Detalle por mes'!O384+'Detalle por mes'!O398+'Detalle por mes'!O412+'Detalle por mes'!O426+'Detalle por mes'!O440+'Detalle por mes'!O454+'Detalle por mes'!O468+'Detalle por mes'!O482+'Detalle por mes'!O496+'Detalle por mes'!O510</f>
        <v>276577</v>
      </c>
      <c r="P100" s="15">
        <f>+'Detalle por mes'!P356+'Detalle por mes'!P370+'Detalle por mes'!P384+'Detalle por mes'!P398+'Detalle por mes'!P412+'Detalle por mes'!P426+'Detalle por mes'!P440+'Detalle por mes'!P454+'Detalle por mes'!P468+'Detalle por mes'!P482+'Detalle por mes'!P496+'Detalle por mes'!P510</f>
        <v>64961752.5</v>
      </c>
      <c r="Q100" s="15">
        <f>+'Detalle por mes'!Q356+'Detalle por mes'!Q370+'Detalle por mes'!Q384+'Detalle por mes'!Q398+'Detalle por mes'!Q412+'Detalle por mes'!Q426+'Detalle por mes'!Q440+'Detalle por mes'!Q454+'Detalle por mes'!Q468+'Detalle por mes'!Q482+'Detalle por mes'!Q496+'Detalle por mes'!Q510</f>
        <v>1423442</v>
      </c>
      <c r="R100" s="15">
        <f>+'Detalle por mes'!R356+'Detalle por mes'!R370+'Detalle por mes'!R384+'Detalle por mes'!R398+'Detalle por mes'!R412+'Detalle por mes'!R426+'Detalle por mes'!R440+'Detalle por mes'!R454+'Detalle por mes'!R468+'Detalle por mes'!R482+'Detalle por mes'!R496+'Detalle por mes'!R510</f>
        <v>160644439.5</v>
      </c>
      <c r="S100" s="15">
        <f>+'Detalle por mes'!S356+'Detalle por mes'!S370+'Detalle por mes'!S384+'Detalle por mes'!S398+'Detalle por mes'!S412+'Detalle por mes'!S426+'Detalle por mes'!S440+'Detalle por mes'!S454+'Detalle por mes'!S468+'Detalle por mes'!S482+'Detalle por mes'!S496+'Detalle por mes'!S510</f>
        <v>131675770.08196718</v>
      </c>
    </row>
    <row r="101" spans="2:20" x14ac:dyDescent="0.25">
      <c r="B101" s="11" t="s">
        <v>44</v>
      </c>
      <c r="C101" s="15">
        <f>+'Detalle por mes'!C357+'Detalle por mes'!C371+'Detalle por mes'!C385+'Detalle por mes'!C399+'Detalle por mes'!C413+'Detalle por mes'!C427+'Detalle por mes'!C441+'Detalle por mes'!C455+'Detalle por mes'!C469+'Detalle por mes'!C483+'Detalle por mes'!C497+'Detalle por mes'!C511</f>
        <v>8897610</v>
      </c>
      <c r="D101" s="15">
        <f>+'Detalle por mes'!D357+'Detalle por mes'!D371+'Detalle por mes'!D385+'Detalle por mes'!D399+'Detalle por mes'!D413+'Detalle por mes'!D427+'Detalle por mes'!D441+'Detalle por mes'!D455+'Detalle por mes'!D469+'Detalle por mes'!D483+'Detalle por mes'!D497+'Detalle por mes'!D511</f>
        <v>707372134.67000008</v>
      </c>
      <c r="E101" s="15">
        <f>+'Detalle por mes'!E357+'Detalle por mes'!E371+'Detalle por mes'!E385+'Detalle por mes'!E399+'Detalle por mes'!E413+'Detalle por mes'!E427+'Detalle por mes'!E441+'Detalle por mes'!E455+'Detalle por mes'!E469+'Detalle por mes'!E483+'Detalle por mes'!E497+'Detalle por mes'!E511</f>
        <v>30979</v>
      </c>
      <c r="F101" s="15">
        <f>+'Detalle por mes'!F357+'Detalle por mes'!F371+'Detalle por mes'!F385+'Detalle por mes'!F399+'Detalle por mes'!F413+'Detalle por mes'!F427+'Detalle por mes'!F441+'Detalle por mes'!F455+'Detalle por mes'!F469+'Detalle por mes'!F483+'Detalle por mes'!F497+'Detalle por mes'!F511</f>
        <v>2546976.84</v>
      </c>
      <c r="G101" s="15">
        <f>+'Detalle por mes'!G357+'Detalle por mes'!G371+'Detalle por mes'!G385+'Detalle por mes'!G399+'Detalle por mes'!G413+'Detalle por mes'!G427+'Detalle por mes'!G441+'Detalle por mes'!G455+'Detalle por mes'!G469+'Detalle por mes'!G483+'Detalle por mes'!G497+'Detalle por mes'!G511</f>
        <v>177169</v>
      </c>
      <c r="H101" s="15">
        <f>+'Detalle por mes'!H357+'Detalle por mes'!H371+'Detalle por mes'!H385+'Detalle por mes'!H399+'Detalle por mes'!H413+'Detalle por mes'!H427+'Detalle por mes'!H441+'Detalle por mes'!H455+'Detalle por mes'!H469+'Detalle por mes'!H483+'Detalle por mes'!H497+'Detalle por mes'!H511</f>
        <v>24876190.140000004</v>
      </c>
      <c r="I101" s="15">
        <f>+'Detalle por mes'!I357+'Detalle por mes'!I371+'Detalle por mes'!I385+'Detalle por mes'!I399+'Detalle por mes'!I413+'Detalle por mes'!I427+'Detalle por mes'!I441+'Detalle por mes'!I455+'Detalle por mes'!I469+'Detalle por mes'!I483+'Detalle por mes'!I497+'Detalle por mes'!I511</f>
        <v>366608</v>
      </c>
      <c r="J101" s="15">
        <f>+'Detalle por mes'!J357+'Detalle por mes'!J371+'Detalle por mes'!J385+'Detalle por mes'!J399+'Detalle por mes'!J413+'Detalle por mes'!J427+'Detalle por mes'!J441+'Detalle por mes'!J455+'Detalle por mes'!J469+'Detalle por mes'!J483+'Detalle por mes'!J497+'Detalle por mes'!J511</f>
        <v>35625043.419999994</v>
      </c>
      <c r="K101" s="15">
        <f>+'Detalle por mes'!K357+'Detalle por mes'!K371+'Detalle por mes'!K385+'Detalle por mes'!K399+'Detalle por mes'!K413+'Detalle por mes'!K427+'Detalle por mes'!K441+'Detalle por mes'!K455+'Detalle por mes'!K469+'Detalle por mes'!K483+'Detalle por mes'!K497+'Detalle por mes'!K511</f>
        <v>41810</v>
      </c>
      <c r="L101" s="15">
        <f>+'Detalle por mes'!L357+'Detalle por mes'!L371+'Detalle por mes'!L385+'Detalle por mes'!L399+'Detalle por mes'!L413+'Detalle por mes'!L427+'Detalle por mes'!L441+'Detalle por mes'!L455+'Detalle por mes'!L469+'Detalle por mes'!L483+'Detalle por mes'!L497+'Detalle por mes'!L511</f>
        <v>5699888.5</v>
      </c>
      <c r="M101" s="15">
        <f>+'Detalle por mes'!M357+'Detalle por mes'!M371+'Detalle por mes'!M385+'Detalle por mes'!M399+'Detalle por mes'!M413+'Detalle por mes'!M427+'Detalle por mes'!M441+'Detalle por mes'!M455+'Detalle por mes'!M469+'Detalle por mes'!M483+'Detalle por mes'!M497+'Detalle por mes'!M511</f>
        <v>4636</v>
      </c>
      <c r="N101" s="15">
        <f>+'Detalle por mes'!N357+'Detalle por mes'!N371+'Detalle por mes'!N385+'Detalle por mes'!N399+'Detalle por mes'!N413+'Detalle por mes'!N427+'Detalle por mes'!N441+'Detalle por mes'!N455+'Detalle por mes'!N469+'Detalle por mes'!N483+'Detalle por mes'!N497+'Detalle por mes'!N511</f>
        <v>762872</v>
      </c>
      <c r="O101" s="15">
        <f>+'Detalle por mes'!O357+'Detalle por mes'!O371+'Detalle por mes'!O385+'Detalle por mes'!O399+'Detalle por mes'!O413+'Detalle por mes'!O427+'Detalle por mes'!O441+'Detalle por mes'!O455+'Detalle por mes'!O469+'Detalle por mes'!O483+'Detalle por mes'!O497+'Detalle por mes'!O511</f>
        <v>16433</v>
      </c>
      <c r="P101" s="15">
        <f>+'Detalle por mes'!P357+'Detalle por mes'!P371+'Detalle por mes'!P385+'Detalle por mes'!P399+'Detalle por mes'!P413+'Detalle por mes'!P427+'Detalle por mes'!P441+'Detalle por mes'!P455+'Detalle por mes'!P469+'Detalle por mes'!P483+'Detalle por mes'!P497+'Detalle por mes'!P511</f>
        <v>3981916.8000000003</v>
      </c>
      <c r="Q101" s="15">
        <f>+'Detalle por mes'!Q357+'Detalle por mes'!Q371+'Detalle por mes'!Q385+'Detalle por mes'!Q399+'Detalle por mes'!Q413+'Detalle por mes'!Q427+'Detalle por mes'!Q441+'Detalle por mes'!Q455+'Detalle por mes'!Q469+'Detalle por mes'!Q483+'Detalle por mes'!Q497+'Detalle por mes'!Q511</f>
        <v>9535245</v>
      </c>
      <c r="R101" s="15">
        <f>+'Detalle por mes'!R357+'Detalle por mes'!R371+'Detalle por mes'!R385+'Detalle por mes'!R399+'Detalle por mes'!R413+'Detalle por mes'!R427+'Detalle por mes'!R441+'Detalle por mes'!R455+'Detalle por mes'!R469+'Detalle por mes'!R483+'Detalle por mes'!R497+'Detalle por mes'!R511</f>
        <v>780865022.37</v>
      </c>
      <c r="S101" s="15">
        <f>+'Detalle por mes'!S357+'Detalle por mes'!S371+'Detalle por mes'!S385+'Detalle por mes'!S399+'Detalle por mes'!S413+'Detalle por mes'!S427+'Detalle por mes'!S441+'Detalle por mes'!S455+'Detalle por mes'!S469+'Detalle por mes'!S483+'Detalle por mes'!S497+'Detalle por mes'!S511</f>
        <v>640053297.02459025</v>
      </c>
    </row>
    <row r="102" spans="2:20" x14ac:dyDescent="0.25">
      <c r="B102" s="11" t="s">
        <v>45</v>
      </c>
      <c r="C102" s="15">
        <f>+'Detalle por mes'!C358+'Detalle por mes'!C372+'Detalle por mes'!C386+'Detalle por mes'!C400+'Detalle por mes'!C414+'Detalle por mes'!C428+'Detalle por mes'!C442+'Detalle por mes'!C456+'Detalle por mes'!C470+'Detalle por mes'!C484+'Detalle por mes'!C498+'Detalle por mes'!C512</f>
        <v>573380</v>
      </c>
      <c r="D102" s="15">
        <f>+'Detalle por mes'!D358+'Detalle por mes'!D372+'Detalle por mes'!D386+'Detalle por mes'!D400+'Detalle por mes'!D414+'Detalle por mes'!D428+'Detalle por mes'!D442+'Detalle por mes'!D456+'Detalle por mes'!D470+'Detalle por mes'!D484+'Detalle por mes'!D498+'Detalle por mes'!D512</f>
        <v>53122333.5</v>
      </c>
      <c r="E102" s="15">
        <f>+'Detalle por mes'!E358+'Detalle por mes'!E372+'Detalle por mes'!E386+'Detalle por mes'!E400+'Detalle por mes'!E414+'Detalle por mes'!E428+'Detalle por mes'!E442+'Detalle por mes'!E456+'Detalle por mes'!E470+'Detalle por mes'!E484+'Detalle por mes'!E498+'Detalle por mes'!E512</f>
        <v>5464</v>
      </c>
      <c r="F102" s="15">
        <f>+'Detalle por mes'!F358+'Detalle por mes'!F372+'Detalle por mes'!F386+'Detalle por mes'!F400+'Detalle por mes'!F414+'Detalle por mes'!F428+'Detalle por mes'!F442+'Detalle por mes'!F456+'Detalle por mes'!F470+'Detalle por mes'!F484+'Detalle por mes'!F498+'Detalle por mes'!F512</f>
        <v>487847</v>
      </c>
      <c r="G102" s="15">
        <f>+'Detalle por mes'!G358+'Detalle por mes'!G372+'Detalle por mes'!G386+'Detalle por mes'!G400+'Detalle por mes'!G414+'Detalle por mes'!G428+'Detalle por mes'!G442+'Detalle por mes'!G456+'Detalle por mes'!G470+'Detalle por mes'!G484+'Detalle por mes'!G498+'Detalle por mes'!G512</f>
        <v>21354</v>
      </c>
      <c r="H102" s="15">
        <f>+'Detalle por mes'!H358+'Detalle por mes'!H372+'Detalle por mes'!H386+'Detalle por mes'!H400+'Detalle por mes'!H414+'Detalle por mes'!H428+'Detalle por mes'!H442+'Detalle por mes'!H456+'Detalle por mes'!H470+'Detalle por mes'!H484+'Detalle por mes'!H498+'Detalle por mes'!H512</f>
        <v>3169529.5</v>
      </c>
      <c r="I102" s="15">
        <f>+'Detalle por mes'!I358+'Detalle por mes'!I372+'Detalle por mes'!I386+'Detalle por mes'!I400+'Detalle por mes'!I414+'Detalle por mes'!I428+'Detalle por mes'!I442+'Detalle por mes'!I456+'Detalle por mes'!I470+'Detalle por mes'!I484+'Detalle por mes'!I498+'Detalle por mes'!I512</f>
        <v>34884</v>
      </c>
      <c r="J102" s="15">
        <f>+'Detalle por mes'!J358+'Detalle por mes'!J372+'Detalle por mes'!J386+'Detalle por mes'!J400+'Detalle por mes'!J414+'Detalle por mes'!J428+'Detalle por mes'!J442+'Detalle por mes'!J456+'Detalle por mes'!J470+'Detalle por mes'!J484+'Detalle por mes'!J498+'Detalle por mes'!J512</f>
        <v>4400477.5</v>
      </c>
      <c r="K102" s="15">
        <f>+'Detalle por mes'!K358+'Detalle por mes'!K372+'Detalle por mes'!K386+'Detalle por mes'!K400+'Detalle por mes'!K414+'Detalle por mes'!K428+'Detalle por mes'!K442+'Detalle por mes'!K456+'Detalle por mes'!K470+'Detalle por mes'!K484+'Detalle por mes'!K498+'Detalle por mes'!K512</f>
        <v>8990</v>
      </c>
      <c r="L102" s="15">
        <f>+'Detalle por mes'!L358+'Detalle por mes'!L372+'Detalle por mes'!L386+'Detalle por mes'!L400+'Detalle por mes'!L414+'Detalle por mes'!L428+'Detalle por mes'!L442+'Detalle por mes'!L456+'Detalle por mes'!L470+'Detalle por mes'!L484+'Detalle por mes'!L498+'Detalle por mes'!L512</f>
        <v>1273533.5</v>
      </c>
      <c r="M102" s="15">
        <f>+'Detalle por mes'!M358+'Detalle por mes'!M372+'Detalle por mes'!M386+'Detalle por mes'!M400+'Detalle por mes'!M414+'Detalle por mes'!M428+'Detalle por mes'!M442+'Detalle por mes'!M456+'Detalle por mes'!M470+'Detalle por mes'!M484+'Detalle por mes'!M498+'Detalle por mes'!M512</f>
        <v>2376</v>
      </c>
      <c r="N102" s="15">
        <f>+'Detalle por mes'!N358+'Detalle por mes'!N372+'Detalle por mes'!N386+'Detalle por mes'!N400+'Detalle por mes'!N414+'Detalle por mes'!N428+'Detalle por mes'!N442+'Detalle por mes'!N456+'Detalle por mes'!N470+'Detalle por mes'!N484+'Detalle por mes'!N498+'Detalle por mes'!N512</f>
        <v>408391</v>
      </c>
      <c r="O102" s="15">
        <f>+'Detalle por mes'!O358+'Detalle por mes'!O372+'Detalle por mes'!O386+'Detalle por mes'!O400+'Detalle por mes'!O414+'Detalle por mes'!O428+'Detalle por mes'!O442+'Detalle por mes'!O456+'Detalle por mes'!O470+'Detalle por mes'!O484+'Detalle por mes'!O498+'Detalle por mes'!O512</f>
        <v>162002</v>
      </c>
      <c r="P102" s="15">
        <f>+'Detalle por mes'!P358+'Detalle por mes'!P372+'Detalle por mes'!P386+'Detalle por mes'!P400+'Detalle por mes'!P414+'Detalle por mes'!P428+'Detalle por mes'!P442+'Detalle por mes'!P456+'Detalle por mes'!P470+'Detalle por mes'!P484+'Detalle por mes'!P498+'Detalle por mes'!P512</f>
        <v>45362382.5</v>
      </c>
      <c r="Q102" s="15">
        <f>+'Detalle por mes'!Q358+'Detalle por mes'!Q372+'Detalle por mes'!Q386+'Detalle por mes'!Q400+'Detalle por mes'!Q414+'Detalle por mes'!Q428+'Detalle por mes'!Q442+'Detalle por mes'!Q456+'Detalle por mes'!Q470+'Detalle por mes'!Q484+'Detalle por mes'!Q498+'Detalle por mes'!Q512</f>
        <v>808450</v>
      </c>
      <c r="R102" s="15">
        <f>+'Detalle por mes'!R358+'Detalle por mes'!R372+'Detalle por mes'!R386+'Detalle por mes'!R400+'Detalle por mes'!R414+'Detalle por mes'!R428+'Detalle por mes'!R442+'Detalle por mes'!R456+'Detalle por mes'!R470+'Detalle por mes'!R484+'Detalle por mes'!R498+'Detalle por mes'!R512</f>
        <v>108224494.5</v>
      </c>
      <c r="S102" s="15">
        <f>+'Detalle por mes'!S358+'Detalle por mes'!S372+'Detalle por mes'!S386+'Detalle por mes'!S400+'Detalle por mes'!S414+'Detalle por mes'!S428+'Detalle por mes'!S442+'Detalle por mes'!S456+'Detalle por mes'!S470+'Detalle por mes'!S484+'Detalle por mes'!S498+'Detalle por mes'!S512</f>
        <v>88708602.049180329</v>
      </c>
    </row>
    <row r="103" spans="2:20" x14ac:dyDescent="0.25">
      <c r="B103" s="11" t="s">
        <v>46</v>
      </c>
      <c r="C103" s="15">
        <f>+'Detalle por mes'!C359+'Detalle por mes'!C373+'Detalle por mes'!C387+'Detalle por mes'!C401+'Detalle por mes'!C415+'Detalle por mes'!C429+'Detalle por mes'!C443+'Detalle por mes'!C457+'Detalle por mes'!C471+'Detalle por mes'!C485+'Detalle por mes'!C499+'Detalle por mes'!C513</f>
        <v>665492</v>
      </c>
      <c r="D103" s="15">
        <f>+'Detalle por mes'!D359+'Detalle por mes'!D373+'Detalle por mes'!D387+'Detalle por mes'!D401+'Detalle por mes'!D415+'Detalle por mes'!D429+'Detalle por mes'!D443+'Detalle por mes'!D457+'Detalle por mes'!D471+'Detalle por mes'!D485+'Detalle por mes'!D499+'Detalle por mes'!D513</f>
        <v>61772763</v>
      </c>
      <c r="E103" s="15">
        <f>+'Detalle por mes'!E359+'Detalle por mes'!E373+'Detalle por mes'!E387+'Detalle por mes'!E401+'Detalle por mes'!E415+'Detalle por mes'!E429+'Detalle por mes'!E443+'Detalle por mes'!E457+'Detalle por mes'!E471+'Detalle por mes'!E485+'Detalle por mes'!E499+'Detalle por mes'!E513</f>
        <v>4479</v>
      </c>
      <c r="F103" s="15">
        <f>+'Detalle por mes'!F359+'Detalle por mes'!F373+'Detalle por mes'!F387+'Detalle por mes'!F401+'Detalle por mes'!F415+'Detalle por mes'!F429+'Detalle por mes'!F443+'Detalle por mes'!F457+'Detalle por mes'!F471+'Detalle por mes'!F485+'Detalle por mes'!F499+'Detalle por mes'!F513</f>
        <v>402796.5</v>
      </c>
      <c r="G103" s="15">
        <f>+'Detalle por mes'!G359+'Detalle por mes'!G373+'Detalle por mes'!G387+'Detalle por mes'!G401+'Detalle por mes'!G415+'Detalle por mes'!G429+'Detalle por mes'!G443+'Detalle por mes'!G457+'Detalle por mes'!G471+'Detalle por mes'!G485+'Detalle por mes'!G499+'Detalle por mes'!G513</f>
        <v>28993</v>
      </c>
      <c r="H103" s="15">
        <f>+'Detalle por mes'!H359+'Detalle por mes'!H373+'Detalle por mes'!H387+'Detalle por mes'!H401+'Detalle por mes'!H415+'Detalle por mes'!H429+'Detalle por mes'!H443+'Detalle por mes'!H457+'Detalle por mes'!H471+'Detalle por mes'!H485+'Detalle por mes'!H499+'Detalle por mes'!H513</f>
        <v>4397600</v>
      </c>
      <c r="I103" s="15">
        <f>+'Detalle por mes'!I359+'Detalle por mes'!I373+'Detalle por mes'!I387+'Detalle por mes'!I401+'Detalle por mes'!I415+'Detalle por mes'!I429+'Detalle por mes'!I443+'Detalle por mes'!I457+'Detalle por mes'!I471+'Detalle por mes'!I485+'Detalle por mes'!I499+'Detalle por mes'!I513</f>
        <v>27563</v>
      </c>
      <c r="J103" s="15">
        <f>+'Detalle por mes'!J359+'Detalle por mes'!J373+'Detalle por mes'!J387+'Detalle por mes'!J401+'Detalle por mes'!J415+'Detalle por mes'!J429+'Detalle por mes'!J443+'Detalle por mes'!J457+'Detalle por mes'!J471+'Detalle por mes'!J485+'Detalle por mes'!J499+'Detalle por mes'!J513</f>
        <v>3622936.75</v>
      </c>
      <c r="K103" s="15">
        <f>+'Detalle por mes'!K359+'Detalle por mes'!K373+'Detalle por mes'!K387+'Detalle por mes'!K401+'Detalle por mes'!K415+'Detalle por mes'!K429+'Detalle por mes'!K443+'Detalle por mes'!K457+'Detalle por mes'!K471+'Detalle por mes'!K485+'Detalle por mes'!K499+'Detalle por mes'!K513</f>
        <v>12382</v>
      </c>
      <c r="L103" s="15">
        <f>+'Detalle por mes'!L359+'Detalle por mes'!L373+'Detalle por mes'!L387+'Detalle por mes'!L401+'Detalle por mes'!L415+'Detalle por mes'!L429+'Detalle por mes'!L443+'Detalle por mes'!L457+'Detalle por mes'!L471+'Detalle por mes'!L485+'Detalle por mes'!L499+'Detalle por mes'!L513</f>
        <v>1770359.5</v>
      </c>
      <c r="M103" s="15">
        <f>+'Detalle por mes'!M359+'Detalle por mes'!M373+'Detalle por mes'!M387+'Detalle por mes'!M401+'Detalle por mes'!M415+'Detalle por mes'!M429+'Detalle por mes'!M443+'Detalle por mes'!M457+'Detalle por mes'!M471+'Detalle por mes'!M485+'Detalle por mes'!M499+'Detalle por mes'!M513</f>
        <v>3226</v>
      </c>
      <c r="N103" s="15">
        <f>+'Detalle por mes'!N359+'Detalle por mes'!N373+'Detalle por mes'!N387+'Detalle por mes'!N401+'Detalle por mes'!N415+'Detalle por mes'!N429+'Detalle por mes'!N443+'Detalle por mes'!N457+'Detalle por mes'!N471+'Detalle por mes'!N485+'Detalle por mes'!N499+'Detalle por mes'!N513</f>
        <v>564779</v>
      </c>
      <c r="O103" s="15">
        <f>+'Detalle por mes'!O359+'Detalle por mes'!O373+'Detalle por mes'!O387+'Detalle por mes'!O401+'Detalle por mes'!O415+'Detalle por mes'!O429+'Detalle por mes'!O443+'Detalle por mes'!O457+'Detalle por mes'!O471+'Detalle por mes'!O485+'Detalle por mes'!O499+'Detalle por mes'!O513</f>
        <v>213106</v>
      </c>
      <c r="P103" s="15">
        <f>+'Detalle por mes'!P359+'Detalle por mes'!P373+'Detalle por mes'!P387+'Detalle por mes'!P401+'Detalle por mes'!P415+'Detalle por mes'!P429+'Detalle por mes'!P443+'Detalle por mes'!P457+'Detalle por mes'!P471+'Detalle por mes'!P485+'Detalle por mes'!P499+'Detalle por mes'!P513</f>
        <v>59051568</v>
      </c>
      <c r="Q103" s="15">
        <f>+'Detalle por mes'!Q359+'Detalle por mes'!Q373+'Detalle por mes'!Q387+'Detalle por mes'!Q401+'Detalle por mes'!Q415+'Detalle por mes'!Q429+'Detalle por mes'!Q443+'Detalle por mes'!Q457+'Detalle por mes'!Q471+'Detalle por mes'!Q485+'Detalle por mes'!Q499+'Detalle por mes'!Q513</f>
        <v>955241</v>
      </c>
      <c r="R103" s="15">
        <f>+'Detalle por mes'!R359+'Detalle por mes'!R373+'Detalle por mes'!R387+'Detalle por mes'!R401+'Detalle por mes'!R415+'Detalle por mes'!R429+'Detalle por mes'!R443+'Detalle por mes'!R457+'Detalle por mes'!R471+'Detalle por mes'!R485+'Detalle por mes'!R499+'Detalle por mes'!R513</f>
        <v>131582802.75</v>
      </c>
      <c r="S103" s="15">
        <f>+'Detalle por mes'!S359+'Detalle por mes'!S373+'Detalle por mes'!S387+'Detalle por mes'!S401+'Detalle por mes'!S415+'Detalle por mes'!S429+'Detalle por mes'!S443+'Detalle por mes'!S457+'Detalle por mes'!S471+'Detalle por mes'!S485+'Detalle por mes'!S499+'Detalle por mes'!S513</f>
        <v>107854756.352459</v>
      </c>
    </row>
    <row r="104" spans="2:20" x14ac:dyDescent="0.25">
      <c r="B104" s="11" t="s">
        <v>13</v>
      </c>
      <c r="C104" s="15">
        <f>+'Detalle por mes'!C360+'Detalle por mes'!C374+'Detalle por mes'!C388+'Detalle por mes'!C402+'Detalle por mes'!C416+'Detalle por mes'!C430+'Detalle por mes'!C444+'Detalle por mes'!C458+'Detalle por mes'!C472+'Detalle por mes'!C486+'Detalle por mes'!C500+'Detalle por mes'!C514</f>
        <v>461585</v>
      </c>
      <c r="D104" s="15">
        <f>+'Detalle por mes'!D360+'Detalle por mes'!D374+'Detalle por mes'!D388+'Detalle por mes'!D402+'Detalle por mes'!D416+'Detalle por mes'!D430+'Detalle por mes'!D444+'Detalle por mes'!D458+'Detalle por mes'!D472+'Detalle por mes'!D486+'Detalle por mes'!D500+'Detalle por mes'!D514</f>
        <v>41976777</v>
      </c>
      <c r="E104" s="15">
        <f>+'Detalle por mes'!E360+'Detalle por mes'!E374+'Detalle por mes'!E388+'Detalle por mes'!E402+'Detalle por mes'!E416+'Detalle por mes'!E430+'Detalle por mes'!E444+'Detalle por mes'!E458+'Detalle por mes'!E472+'Detalle por mes'!E486+'Detalle por mes'!E500+'Detalle por mes'!E514</f>
        <v>2007</v>
      </c>
      <c r="F104" s="15">
        <f>+'Detalle por mes'!F360+'Detalle por mes'!F374+'Detalle por mes'!F388+'Detalle por mes'!F402+'Detalle por mes'!F416+'Detalle por mes'!F430+'Detalle por mes'!F444+'Detalle por mes'!F458+'Detalle por mes'!F472+'Detalle por mes'!F486+'Detalle por mes'!F500+'Detalle por mes'!F514</f>
        <v>180446.25</v>
      </c>
      <c r="G104" s="15">
        <f>+'Detalle por mes'!G360+'Detalle por mes'!G374+'Detalle por mes'!G388+'Detalle por mes'!G402+'Detalle por mes'!G416+'Detalle por mes'!G430+'Detalle por mes'!G444+'Detalle por mes'!G458+'Detalle por mes'!G472+'Detalle por mes'!G486+'Detalle por mes'!G500+'Detalle por mes'!G514</f>
        <v>18472</v>
      </c>
      <c r="H104" s="15">
        <f>+'Detalle por mes'!H360+'Detalle por mes'!H374+'Detalle por mes'!H388+'Detalle por mes'!H402+'Detalle por mes'!H416+'Detalle por mes'!H430+'Detalle por mes'!H444+'Detalle por mes'!H458+'Detalle por mes'!H472+'Detalle por mes'!H486+'Detalle por mes'!H500+'Detalle por mes'!H514</f>
        <v>2733858</v>
      </c>
      <c r="I104" s="15">
        <f>+'Detalle por mes'!I360+'Detalle por mes'!I374+'Detalle por mes'!I388+'Detalle por mes'!I402+'Detalle por mes'!I416+'Detalle por mes'!I430+'Detalle por mes'!I444+'Detalle por mes'!I458+'Detalle por mes'!I472+'Detalle por mes'!I486+'Detalle por mes'!I500+'Detalle por mes'!I514</f>
        <v>6028</v>
      </c>
      <c r="J104" s="15">
        <f>+'Detalle por mes'!J360+'Detalle por mes'!J374+'Detalle por mes'!J388+'Detalle por mes'!J402+'Detalle por mes'!J416+'Detalle por mes'!J430+'Detalle por mes'!J444+'Detalle por mes'!J458+'Detalle por mes'!J472+'Detalle por mes'!J486+'Detalle por mes'!J500+'Detalle por mes'!J514</f>
        <v>811546</v>
      </c>
      <c r="K104" s="15">
        <f>+'Detalle por mes'!K360+'Detalle por mes'!K374+'Detalle por mes'!K388+'Detalle por mes'!K402+'Detalle por mes'!K416+'Detalle por mes'!K430+'Detalle por mes'!K444+'Detalle por mes'!K458+'Detalle por mes'!K472+'Detalle por mes'!K486+'Detalle por mes'!K500+'Detalle por mes'!K514</f>
        <v>11172</v>
      </c>
      <c r="L104" s="15">
        <f>+'Detalle por mes'!L360+'Detalle por mes'!L374+'Detalle por mes'!L388+'Detalle por mes'!L402+'Detalle por mes'!L416+'Detalle por mes'!L430+'Detalle por mes'!L444+'Detalle por mes'!L458+'Detalle por mes'!L472+'Detalle por mes'!L486+'Detalle por mes'!L500+'Detalle por mes'!L514</f>
        <v>1615823.5</v>
      </c>
      <c r="M104" s="15">
        <f>+'Detalle por mes'!M360+'Detalle por mes'!M374+'Detalle por mes'!M388+'Detalle por mes'!M402+'Detalle por mes'!M416+'Detalle por mes'!M430+'Detalle por mes'!M444+'Detalle por mes'!M458+'Detalle por mes'!M472+'Detalle por mes'!M486+'Detalle por mes'!M500+'Detalle por mes'!M514</f>
        <v>2135</v>
      </c>
      <c r="N104" s="15">
        <f>+'Detalle por mes'!N360+'Detalle por mes'!N374+'Detalle por mes'!N388+'Detalle por mes'!N402+'Detalle por mes'!N416+'Detalle por mes'!N430+'Detalle por mes'!N444+'Detalle por mes'!N458+'Detalle por mes'!N472+'Detalle por mes'!N486+'Detalle por mes'!N500+'Detalle por mes'!N514</f>
        <v>371608.5</v>
      </c>
      <c r="O104" s="15">
        <f>+'Detalle por mes'!O360+'Detalle por mes'!O374+'Detalle por mes'!O388+'Detalle por mes'!O402+'Detalle por mes'!O416+'Detalle por mes'!O430+'Detalle por mes'!O444+'Detalle por mes'!O458+'Detalle por mes'!O472+'Detalle por mes'!O486+'Detalle por mes'!O500+'Detalle por mes'!O514</f>
        <v>122796</v>
      </c>
      <c r="P104" s="15">
        <f>+'Detalle por mes'!P360+'Detalle por mes'!P374+'Detalle por mes'!P388+'Detalle por mes'!P402+'Detalle por mes'!P416+'Detalle por mes'!P430+'Detalle por mes'!P444+'Detalle por mes'!P458+'Detalle por mes'!P472+'Detalle por mes'!P486+'Detalle por mes'!P500+'Detalle por mes'!P514</f>
        <v>34457581</v>
      </c>
      <c r="Q104" s="15">
        <f>+'Detalle por mes'!Q360+'Detalle por mes'!Q374+'Detalle por mes'!Q388+'Detalle por mes'!Q402+'Detalle por mes'!Q416+'Detalle por mes'!Q430+'Detalle por mes'!Q444+'Detalle por mes'!Q458+'Detalle por mes'!Q472+'Detalle por mes'!Q486+'Detalle por mes'!Q500+'Detalle por mes'!Q514</f>
        <v>624195</v>
      </c>
      <c r="R104" s="15">
        <f>+'Detalle por mes'!R360+'Detalle por mes'!R374+'Detalle por mes'!R388+'Detalle por mes'!R402+'Detalle por mes'!R416+'Detalle por mes'!R430+'Detalle por mes'!R444+'Detalle por mes'!R458+'Detalle por mes'!R472+'Detalle por mes'!R486+'Detalle por mes'!R500+'Detalle por mes'!R514</f>
        <v>82147640.25</v>
      </c>
      <c r="S104" s="15">
        <f>+'Detalle por mes'!S360+'Detalle por mes'!S374+'Detalle por mes'!S388+'Detalle por mes'!S402+'Detalle por mes'!S416+'Detalle por mes'!S430+'Detalle por mes'!S444+'Detalle por mes'!S458+'Detalle por mes'!S472+'Detalle por mes'!S486+'Detalle por mes'!S500+'Detalle por mes'!S514</f>
        <v>67334131.352459013</v>
      </c>
    </row>
    <row r="105" spans="2:20" x14ac:dyDescent="0.25">
      <c r="B105" s="11" t="s">
        <v>47</v>
      </c>
      <c r="C105" s="15">
        <f>+'Detalle por mes'!C361+'Detalle por mes'!C375+'Detalle por mes'!C389+'Detalle por mes'!C403+'Detalle por mes'!C417+'Detalle por mes'!C431+'Detalle por mes'!C445+'Detalle por mes'!C459+'Detalle por mes'!C473+'Detalle por mes'!C487+'Detalle por mes'!C501+'Detalle por mes'!C515</f>
        <v>1237430</v>
      </c>
      <c r="D105" s="15">
        <f>+'Detalle por mes'!D361+'Detalle por mes'!D375+'Detalle por mes'!D389+'Detalle por mes'!D403+'Detalle por mes'!D417+'Detalle por mes'!D431+'Detalle por mes'!D445+'Detalle por mes'!D459+'Detalle por mes'!D473+'Detalle por mes'!D487+'Detalle por mes'!D501+'Detalle por mes'!D515</f>
        <v>97506207.5</v>
      </c>
      <c r="E105" s="15">
        <f>+'Detalle por mes'!E361+'Detalle por mes'!E375+'Detalle por mes'!E389+'Detalle por mes'!E403+'Detalle por mes'!E417+'Detalle por mes'!E431+'Detalle por mes'!E445+'Detalle por mes'!E459+'Detalle por mes'!E473+'Detalle por mes'!E487+'Detalle por mes'!E501+'Detalle por mes'!E515</f>
        <v>11217</v>
      </c>
      <c r="F105" s="15">
        <f>+'Detalle por mes'!F361+'Detalle por mes'!F375+'Detalle por mes'!F389+'Detalle por mes'!F403+'Detalle por mes'!F417+'Detalle por mes'!F431+'Detalle por mes'!F445+'Detalle por mes'!F459+'Detalle por mes'!F473+'Detalle por mes'!F487+'Detalle por mes'!F501+'Detalle por mes'!F515</f>
        <v>595902.75</v>
      </c>
      <c r="G105" s="15">
        <f>+'Detalle por mes'!G361+'Detalle por mes'!G375+'Detalle por mes'!G389+'Detalle por mes'!G403+'Detalle por mes'!G417+'Detalle por mes'!G431+'Detalle por mes'!G445+'Detalle por mes'!G459+'Detalle por mes'!G473+'Detalle por mes'!G487+'Detalle por mes'!G501+'Detalle por mes'!G515</f>
        <v>48832</v>
      </c>
      <c r="H105" s="15">
        <f>+'Detalle por mes'!H361+'Detalle por mes'!H375+'Detalle por mes'!H389+'Detalle por mes'!H403+'Detalle por mes'!H417+'Detalle por mes'!H431+'Detalle por mes'!H445+'Detalle por mes'!H459+'Detalle por mes'!H473+'Detalle por mes'!H487+'Detalle por mes'!H501+'Detalle por mes'!H515</f>
        <v>6733154</v>
      </c>
      <c r="I105" s="15">
        <f>+'Detalle por mes'!I361+'Detalle por mes'!I375+'Detalle por mes'!I389+'Detalle por mes'!I403+'Detalle por mes'!I417+'Detalle por mes'!I431+'Detalle por mes'!I445+'Detalle por mes'!I459+'Detalle por mes'!I473+'Detalle por mes'!I487+'Detalle por mes'!I501+'Detalle por mes'!I515</f>
        <v>31586</v>
      </c>
      <c r="J105" s="15">
        <f>+'Detalle por mes'!J361+'Detalle por mes'!J375+'Detalle por mes'!J389+'Detalle por mes'!J403+'Detalle por mes'!J417+'Detalle por mes'!J431+'Detalle por mes'!J445+'Detalle por mes'!J459+'Detalle por mes'!J473+'Detalle por mes'!J487+'Detalle por mes'!J501+'Detalle por mes'!J515</f>
        <v>2933594</v>
      </c>
      <c r="K105" s="15">
        <f>+'Detalle por mes'!K361+'Detalle por mes'!K375+'Detalle por mes'!K389+'Detalle por mes'!K403+'Detalle por mes'!K417+'Detalle por mes'!K431+'Detalle por mes'!K445+'Detalle por mes'!K459+'Detalle por mes'!K473+'Detalle por mes'!K487+'Detalle por mes'!K501+'Detalle por mes'!K515</f>
        <v>15190</v>
      </c>
      <c r="L105" s="15">
        <f>+'Detalle por mes'!L361+'Detalle por mes'!L375+'Detalle por mes'!L389+'Detalle por mes'!L403+'Detalle por mes'!L417+'Detalle por mes'!L431+'Detalle por mes'!L445+'Detalle por mes'!L459+'Detalle por mes'!L473+'Detalle por mes'!L487+'Detalle por mes'!L501+'Detalle por mes'!L515</f>
        <v>2092728.5</v>
      </c>
      <c r="M105" s="15">
        <f>+'Detalle por mes'!M361+'Detalle por mes'!M375+'Detalle por mes'!M389+'Detalle por mes'!M403+'Detalle por mes'!M417+'Detalle por mes'!M431+'Detalle por mes'!M445+'Detalle por mes'!M459+'Detalle por mes'!M473+'Detalle por mes'!M487+'Detalle por mes'!M501+'Detalle por mes'!M515</f>
        <v>5954</v>
      </c>
      <c r="N105" s="15">
        <f>+'Detalle por mes'!N361+'Detalle por mes'!N375+'Detalle por mes'!N389+'Detalle por mes'!N403+'Detalle por mes'!N417+'Detalle por mes'!N431+'Detalle por mes'!N445+'Detalle por mes'!N459+'Detalle por mes'!N473+'Detalle por mes'!N487+'Detalle por mes'!N501+'Detalle por mes'!N515</f>
        <v>1044310.5</v>
      </c>
      <c r="O105" s="15">
        <f>+'Detalle por mes'!O361+'Detalle por mes'!O375+'Detalle por mes'!O389+'Detalle por mes'!O403+'Detalle por mes'!O417+'Detalle por mes'!O431+'Detalle por mes'!O445+'Detalle por mes'!O459+'Detalle por mes'!O473+'Detalle por mes'!O487+'Detalle por mes'!O501+'Detalle por mes'!O515</f>
        <v>177069</v>
      </c>
      <c r="P105" s="15">
        <f>+'Detalle por mes'!P361+'Detalle por mes'!P375+'Detalle por mes'!P389+'Detalle por mes'!P403+'Detalle por mes'!P417+'Detalle por mes'!P431+'Detalle por mes'!P445+'Detalle por mes'!P459+'Detalle por mes'!P473+'Detalle por mes'!P487+'Detalle por mes'!P501+'Detalle por mes'!P515</f>
        <v>46459749</v>
      </c>
      <c r="Q105" s="15">
        <f>+'Detalle por mes'!Q361+'Detalle por mes'!Q375+'Detalle por mes'!Q389+'Detalle por mes'!Q403+'Detalle por mes'!Q417+'Detalle por mes'!Q431+'Detalle por mes'!Q445+'Detalle por mes'!Q459+'Detalle por mes'!Q473+'Detalle por mes'!Q487+'Detalle por mes'!Q501+'Detalle por mes'!Q515</f>
        <v>1527278</v>
      </c>
      <c r="R105" s="15">
        <f>+'Detalle por mes'!R361+'Detalle por mes'!R375+'Detalle por mes'!R389+'Detalle por mes'!R403+'Detalle por mes'!R417+'Detalle por mes'!R431+'Detalle por mes'!R445+'Detalle por mes'!R459+'Detalle por mes'!R473+'Detalle por mes'!R487+'Detalle por mes'!R501+'Detalle por mes'!R515</f>
        <v>157365646.25</v>
      </c>
      <c r="S105" s="15">
        <f>+'Detalle por mes'!S361+'Detalle por mes'!S375+'Detalle por mes'!S389+'Detalle por mes'!S403+'Detalle por mes'!S417+'Detalle por mes'!S431+'Detalle por mes'!S445+'Detalle por mes'!S459+'Detalle por mes'!S473+'Detalle por mes'!S487+'Detalle por mes'!S501+'Detalle por mes'!S515</f>
        <v>128988234.6311475</v>
      </c>
    </row>
    <row r="106" spans="2:20" x14ac:dyDescent="0.25">
      <c r="B106" s="11" t="s">
        <v>48</v>
      </c>
      <c r="C106" s="15">
        <f>+'Detalle por mes'!C362+'Detalle por mes'!C376+'Detalle por mes'!C390+'Detalle por mes'!C404+'Detalle por mes'!C418+'Detalle por mes'!C432+'Detalle por mes'!C446+'Detalle por mes'!C460+'Detalle por mes'!C474+'Detalle por mes'!C488+'Detalle por mes'!C502+'Detalle por mes'!C516</f>
        <v>4595031</v>
      </c>
      <c r="D106" s="15">
        <f>+'Detalle por mes'!D362+'Detalle por mes'!D376+'Detalle por mes'!D390+'Detalle por mes'!D404+'Detalle por mes'!D418+'Detalle por mes'!D432+'Detalle por mes'!D446+'Detalle por mes'!D460+'Detalle por mes'!D474+'Detalle por mes'!D488+'Detalle por mes'!D502+'Detalle por mes'!D516</f>
        <v>420160132.5</v>
      </c>
      <c r="E106" s="15">
        <f>+'Detalle por mes'!E362+'Detalle por mes'!E376+'Detalle por mes'!E390+'Detalle por mes'!E404+'Detalle por mes'!E418+'Detalle por mes'!E432+'Detalle por mes'!E446+'Detalle por mes'!E460+'Detalle por mes'!E474+'Detalle por mes'!E488+'Detalle por mes'!E502+'Detalle por mes'!E516</f>
        <v>20809</v>
      </c>
      <c r="F106" s="15">
        <f>+'Detalle por mes'!F362+'Detalle por mes'!F376+'Detalle por mes'!F390+'Detalle por mes'!F404+'Detalle por mes'!F418+'Detalle por mes'!F432+'Detalle por mes'!F446+'Detalle por mes'!F460+'Detalle por mes'!F474+'Detalle por mes'!F488+'Detalle por mes'!F502+'Detalle por mes'!F516</f>
        <v>1821080.5</v>
      </c>
      <c r="G106" s="15">
        <f>+'Detalle por mes'!G362+'Detalle por mes'!G376+'Detalle por mes'!G390+'Detalle por mes'!G404+'Detalle por mes'!G418+'Detalle por mes'!G432+'Detalle por mes'!G446+'Detalle por mes'!G460+'Detalle por mes'!G474+'Detalle por mes'!G488+'Detalle por mes'!G502+'Detalle por mes'!G516</f>
        <v>123618</v>
      </c>
      <c r="H106" s="15">
        <f>+'Detalle por mes'!H362+'Detalle por mes'!H376+'Detalle por mes'!H390+'Detalle por mes'!H404+'Detalle por mes'!H418+'Detalle por mes'!H432+'Detalle por mes'!H446+'Detalle por mes'!H460+'Detalle por mes'!H474+'Detalle por mes'!H488+'Detalle por mes'!H502+'Detalle por mes'!H516</f>
        <v>18333421</v>
      </c>
      <c r="I106" s="15">
        <f>+'Detalle por mes'!I362+'Detalle por mes'!I376+'Detalle por mes'!I390+'Detalle por mes'!I404+'Detalle por mes'!I418+'Detalle por mes'!I432+'Detalle por mes'!I446+'Detalle por mes'!I460+'Detalle por mes'!I474+'Detalle por mes'!I488+'Detalle por mes'!I502+'Detalle por mes'!I516</f>
        <v>115943</v>
      </c>
      <c r="J106" s="15">
        <f>+'Detalle por mes'!J362+'Detalle por mes'!J376+'Detalle por mes'!J390+'Detalle por mes'!J404+'Detalle por mes'!J418+'Detalle por mes'!J432+'Detalle por mes'!J446+'Detalle por mes'!J460+'Detalle por mes'!J474+'Detalle por mes'!J488+'Detalle por mes'!J502+'Detalle por mes'!J516</f>
        <v>14820237.5</v>
      </c>
      <c r="K106" s="15">
        <f>+'Detalle por mes'!K362+'Detalle por mes'!K376+'Detalle por mes'!K390+'Detalle por mes'!K404+'Detalle por mes'!K418+'Detalle por mes'!K432+'Detalle por mes'!K446+'Detalle por mes'!K460+'Detalle por mes'!K474+'Detalle por mes'!K488+'Detalle por mes'!K502+'Detalle por mes'!K516</f>
        <v>33144</v>
      </c>
      <c r="L106" s="15">
        <f>+'Detalle por mes'!L362+'Detalle por mes'!L376+'Detalle por mes'!L390+'Detalle por mes'!L404+'Detalle por mes'!L418+'Detalle por mes'!L432+'Detalle por mes'!L446+'Detalle por mes'!L460+'Detalle por mes'!L474+'Detalle por mes'!L488+'Detalle por mes'!L502+'Detalle por mes'!L516</f>
        <v>4583999.75</v>
      </c>
      <c r="M106" s="15">
        <f>+'Detalle por mes'!M362+'Detalle por mes'!M376+'Detalle por mes'!M390+'Detalle por mes'!M404+'Detalle por mes'!M418+'Detalle por mes'!M432+'Detalle por mes'!M446+'Detalle por mes'!M460+'Detalle por mes'!M474+'Detalle por mes'!M488+'Detalle por mes'!M502+'Detalle por mes'!M516</f>
        <v>5502</v>
      </c>
      <c r="N106" s="15">
        <f>+'Detalle por mes'!N362+'Detalle por mes'!N376+'Detalle por mes'!N390+'Detalle por mes'!N404+'Detalle por mes'!N418+'Detalle por mes'!N432+'Detalle por mes'!N446+'Detalle por mes'!N460+'Detalle por mes'!N474+'Detalle por mes'!N488+'Detalle por mes'!N502+'Detalle por mes'!N516</f>
        <v>958006</v>
      </c>
      <c r="O106" s="15">
        <f>+'Detalle por mes'!O362+'Detalle por mes'!O376+'Detalle por mes'!O390+'Detalle por mes'!O404+'Detalle por mes'!O418+'Detalle por mes'!O432+'Detalle por mes'!O446+'Detalle por mes'!O460+'Detalle por mes'!O474+'Detalle por mes'!O488+'Detalle por mes'!O502+'Detalle por mes'!O516</f>
        <v>9508</v>
      </c>
      <c r="P106" s="15">
        <f>+'Detalle por mes'!P362+'Detalle por mes'!P376+'Detalle por mes'!P390+'Detalle por mes'!P404+'Detalle por mes'!P418+'Detalle por mes'!P432+'Detalle por mes'!P446+'Detalle por mes'!P460+'Detalle por mes'!P474+'Detalle por mes'!P488+'Detalle por mes'!P502+'Detalle por mes'!P516</f>
        <v>2488159.25</v>
      </c>
      <c r="Q106" s="15">
        <f>+'Detalle por mes'!Q362+'Detalle por mes'!Q376+'Detalle por mes'!Q390+'Detalle por mes'!Q404+'Detalle por mes'!Q418+'Detalle por mes'!Q432+'Detalle por mes'!Q446+'Detalle por mes'!Q460+'Detalle por mes'!Q474+'Detalle por mes'!Q488+'Detalle por mes'!Q502+'Detalle por mes'!Q516</f>
        <v>4903555</v>
      </c>
      <c r="R106" s="15">
        <f>+'Detalle por mes'!R362+'Detalle por mes'!R376+'Detalle por mes'!R390+'Detalle por mes'!R404+'Detalle por mes'!R418+'Detalle por mes'!R432+'Detalle por mes'!R446+'Detalle por mes'!R460+'Detalle por mes'!R474+'Detalle por mes'!R488+'Detalle por mes'!R502+'Detalle por mes'!R516</f>
        <v>463165036.5</v>
      </c>
      <c r="S106" s="15">
        <f>+'Detalle por mes'!S362+'Detalle por mes'!S376+'Detalle por mes'!S390+'Detalle por mes'!S404+'Detalle por mes'!S418+'Detalle por mes'!S432+'Detalle por mes'!S446+'Detalle por mes'!S460+'Detalle por mes'!S474+'Detalle por mes'!S488+'Detalle por mes'!S502+'Detalle por mes'!S516</f>
        <v>379643472.54098362</v>
      </c>
    </row>
    <row r="107" spans="2:20" s="10" customFormat="1" x14ac:dyDescent="0.25">
      <c r="B107" s="8">
        <v>2019</v>
      </c>
      <c r="C107" s="9">
        <f t="shared" ref="C107:S107" si="7">SUM(C108:C120)</f>
        <v>24276370</v>
      </c>
      <c r="D107" s="9">
        <f t="shared" si="7"/>
        <v>2395160321.75</v>
      </c>
      <c r="E107" s="9">
        <f t="shared" si="7"/>
        <v>166335</v>
      </c>
      <c r="F107" s="9">
        <f t="shared" si="7"/>
        <v>14886163.34</v>
      </c>
      <c r="G107" s="9">
        <f t="shared" si="7"/>
        <v>752106</v>
      </c>
      <c r="H107" s="9">
        <f t="shared" si="7"/>
        <v>116292623.71000001</v>
      </c>
      <c r="I107" s="9">
        <f t="shared" si="7"/>
        <v>1130174</v>
      </c>
      <c r="J107" s="9">
        <f t="shared" si="7"/>
        <v>132536972.56999999</v>
      </c>
      <c r="K107" s="9">
        <f t="shared" si="7"/>
        <v>267655</v>
      </c>
      <c r="L107" s="9">
        <f t="shared" si="7"/>
        <v>38826858</v>
      </c>
      <c r="M107" s="9">
        <f t="shared" si="7"/>
        <v>55919</v>
      </c>
      <c r="N107" s="9">
        <f t="shared" si="7"/>
        <v>10224329</v>
      </c>
      <c r="O107" s="9">
        <f t="shared" si="7"/>
        <v>2111750</v>
      </c>
      <c r="P107" s="9">
        <f t="shared" si="7"/>
        <v>600594051.14999998</v>
      </c>
      <c r="Q107" s="9">
        <f t="shared" si="7"/>
        <v>28760309</v>
      </c>
      <c r="R107" s="9">
        <f t="shared" si="7"/>
        <v>3308521319.52</v>
      </c>
      <c r="S107" s="9">
        <f t="shared" si="7"/>
        <v>2711902720.9180331</v>
      </c>
      <c r="T107" s="13"/>
    </row>
    <row r="108" spans="2:20" x14ac:dyDescent="0.25">
      <c r="B108" s="11" t="s">
        <v>37</v>
      </c>
      <c r="C108" s="15">
        <f>+'Detalle por mes'!C521+'Detalle por mes'!C538+'Detalle por mes'!C555+'Detalle por mes'!C572+'Detalle por mes'!C589+'Detalle por mes'!C606+'Detalle por mes'!C623+'Detalle por mes'!C640+'Detalle por mes'!C657+'Detalle por mes'!C674+'Detalle por mes'!C691+'Detalle por mes'!C708</f>
        <v>460659</v>
      </c>
      <c r="D108" s="15">
        <f>+'Detalle por mes'!D521+'Detalle por mes'!D538+'Detalle por mes'!D555+'Detalle por mes'!D572+'Detalle por mes'!D589+'Detalle por mes'!D606+'Detalle por mes'!D623+'Detalle por mes'!D640+'Detalle por mes'!D657+'Detalle por mes'!D674+'Detalle por mes'!D691+'Detalle por mes'!D708</f>
        <v>48302436.5</v>
      </c>
      <c r="E108" s="15">
        <f>+'Detalle por mes'!E521+'Detalle por mes'!E538+'Detalle por mes'!E555+'Detalle por mes'!E572+'Detalle por mes'!E589+'Detalle por mes'!E606+'Detalle por mes'!E623+'Detalle por mes'!E640+'Detalle por mes'!E657+'Detalle por mes'!E674+'Detalle por mes'!E691+'Detalle por mes'!E708</f>
        <v>3325</v>
      </c>
      <c r="F108" s="15">
        <f>+'Detalle por mes'!F521+'Detalle por mes'!F538+'Detalle por mes'!F555+'Detalle por mes'!F572+'Detalle por mes'!F589+'Detalle por mes'!F606+'Detalle por mes'!F623+'Detalle por mes'!F640+'Detalle por mes'!F657+'Detalle por mes'!F674+'Detalle por mes'!F691+'Detalle por mes'!F708</f>
        <v>330978</v>
      </c>
      <c r="G108" s="15">
        <f>+'Detalle por mes'!G521+'Detalle por mes'!G538+'Detalle por mes'!G555+'Detalle por mes'!G572+'Detalle por mes'!G589+'Detalle por mes'!G606+'Detalle por mes'!G623+'Detalle por mes'!G640+'Detalle por mes'!G657+'Detalle por mes'!G674+'Detalle por mes'!G691+'Detalle por mes'!G708</f>
        <v>19842</v>
      </c>
      <c r="H108" s="15">
        <f>+'Detalle por mes'!H521+'Detalle por mes'!H538+'Detalle por mes'!H555+'Detalle por mes'!H572+'Detalle por mes'!H589+'Detalle por mes'!H606+'Detalle por mes'!H623+'Detalle por mes'!H640+'Detalle por mes'!H657+'Detalle por mes'!H674+'Detalle por mes'!H691+'Detalle por mes'!H708</f>
        <v>3181984.5</v>
      </c>
      <c r="I108" s="15">
        <f>+'Detalle por mes'!I521+'Detalle por mes'!I538+'Detalle por mes'!I555+'Detalle por mes'!I572+'Detalle por mes'!I589+'Detalle por mes'!I606+'Detalle por mes'!I623+'Detalle por mes'!I640+'Detalle por mes'!I657+'Detalle por mes'!I674+'Detalle por mes'!I691+'Detalle por mes'!I708</f>
        <v>27641</v>
      </c>
      <c r="J108" s="15">
        <f>+'Detalle por mes'!J521+'Detalle por mes'!J538+'Detalle por mes'!J555+'Detalle por mes'!J572+'Detalle por mes'!J589+'Detalle por mes'!J606+'Detalle por mes'!J623+'Detalle por mes'!J640+'Detalle por mes'!J657+'Detalle por mes'!J674+'Detalle por mes'!J691+'Detalle por mes'!J708</f>
        <v>3685168.5</v>
      </c>
      <c r="K108" s="15">
        <f>+'Detalle por mes'!K521+'Detalle por mes'!K538+'Detalle por mes'!K555+'Detalle por mes'!K572+'Detalle por mes'!K589+'Detalle por mes'!K606+'Detalle por mes'!K623+'Detalle por mes'!K640+'Detalle por mes'!K657+'Detalle por mes'!K674+'Detalle por mes'!K691+'Detalle por mes'!K708</f>
        <v>7186</v>
      </c>
      <c r="L108" s="15">
        <f>+'Detalle por mes'!L521+'Detalle por mes'!L538+'Detalle por mes'!L555+'Detalle por mes'!L572+'Detalle por mes'!L589+'Detalle por mes'!L606+'Detalle por mes'!L623+'Detalle por mes'!L640+'Detalle por mes'!L657+'Detalle por mes'!L674+'Detalle por mes'!L691+'Detalle por mes'!L708</f>
        <v>1119126.5</v>
      </c>
      <c r="M108" s="15">
        <f>+'Detalle por mes'!M521+'Detalle por mes'!M538+'Detalle por mes'!M555+'Detalle por mes'!M572+'Detalle por mes'!M589+'Detalle por mes'!M606+'Detalle por mes'!M623+'Detalle por mes'!M640+'Detalle por mes'!M657+'Detalle por mes'!M674+'Detalle por mes'!M691+'Detalle por mes'!M708</f>
        <v>2943</v>
      </c>
      <c r="N108" s="15">
        <f>+'Detalle por mes'!N521+'Detalle por mes'!N538+'Detalle por mes'!N555+'Detalle por mes'!N572+'Detalle por mes'!N589+'Detalle por mes'!N606+'Detalle por mes'!N623+'Detalle por mes'!N640+'Detalle por mes'!N657+'Detalle por mes'!N674+'Detalle por mes'!N691+'Detalle por mes'!N708</f>
        <v>546608.5</v>
      </c>
      <c r="O108" s="15">
        <f>+'Detalle por mes'!O521+'Detalle por mes'!O538+'Detalle por mes'!O555+'Detalle por mes'!O572+'Detalle por mes'!O589+'Detalle por mes'!O606+'Detalle por mes'!O623+'Detalle por mes'!O640+'Detalle por mes'!O657+'Detalle por mes'!O674+'Detalle por mes'!O691+'Detalle por mes'!O708</f>
        <v>124378</v>
      </c>
      <c r="P108" s="15">
        <f>+'Detalle por mes'!P521+'Detalle por mes'!P538+'Detalle por mes'!P555+'Detalle por mes'!P572+'Detalle por mes'!P589+'Detalle por mes'!P606+'Detalle por mes'!P623+'Detalle por mes'!P640+'Detalle por mes'!P657+'Detalle por mes'!P674+'Detalle por mes'!P691+'Detalle por mes'!P708</f>
        <v>36912778.5</v>
      </c>
      <c r="Q108" s="15">
        <f>+'Detalle por mes'!Q521+'Detalle por mes'!Q538+'Detalle por mes'!Q555+'Detalle por mes'!Q572+'Detalle por mes'!Q589+'Detalle por mes'!Q606+'Detalle por mes'!Q623+'Detalle por mes'!Q640+'Detalle por mes'!Q657+'Detalle por mes'!Q674+'Detalle por mes'!Q691+'Detalle por mes'!Q708</f>
        <v>645974</v>
      </c>
      <c r="R108" s="15">
        <f>+'Detalle por mes'!R521+'Detalle por mes'!R538+'Detalle por mes'!R555+'Detalle por mes'!R572+'Detalle por mes'!R589+'Detalle por mes'!R606+'Detalle por mes'!R623+'Detalle por mes'!R640+'Detalle por mes'!R657+'Detalle por mes'!R674+'Detalle por mes'!R691+'Detalle por mes'!R708</f>
        <v>94079081</v>
      </c>
      <c r="S108" s="15">
        <f>+'Detalle por mes'!S521+'Detalle por mes'!S538+'Detalle por mes'!S555+'Detalle por mes'!S572+'Detalle por mes'!S589+'Detalle por mes'!S606+'Detalle por mes'!S623+'Detalle por mes'!S640+'Detalle por mes'!S657+'Detalle por mes'!S674+'Detalle por mes'!S691+'Detalle por mes'!S708</f>
        <v>77114000.819672152</v>
      </c>
    </row>
    <row r="109" spans="2:20" x14ac:dyDescent="0.25">
      <c r="B109" s="11" t="s">
        <v>38</v>
      </c>
      <c r="C109" s="15">
        <f>+'Detalle por mes'!C522+'Detalle por mes'!C539+'Detalle por mes'!C556+'Detalle por mes'!C573+'Detalle por mes'!C590+'Detalle por mes'!C607+'Detalle por mes'!C624+'Detalle por mes'!C641+'Detalle por mes'!C658+'Detalle por mes'!C675+'Detalle por mes'!C692+'Detalle por mes'!C709</f>
        <v>515102</v>
      </c>
      <c r="D109" s="15">
        <f>+'Detalle por mes'!D522+'Detalle por mes'!D539+'Detalle por mes'!D556+'Detalle por mes'!D573+'Detalle por mes'!D590+'Detalle por mes'!D607+'Detalle por mes'!D624+'Detalle por mes'!D641+'Detalle por mes'!D658+'Detalle por mes'!D675+'Detalle por mes'!D692+'Detalle por mes'!D709</f>
        <v>52786474</v>
      </c>
      <c r="E109" s="15">
        <f>+'Detalle por mes'!E522+'Detalle por mes'!E539+'Detalle por mes'!E556+'Detalle por mes'!E573+'Detalle por mes'!E590+'Detalle por mes'!E607+'Detalle por mes'!E624+'Detalle por mes'!E641+'Detalle por mes'!E658+'Detalle por mes'!E675+'Detalle por mes'!E692+'Detalle por mes'!E709</f>
        <v>8895</v>
      </c>
      <c r="F109" s="15">
        <f>+'Detalle por mes'!F522+'Detalle por mes'!F539+'Detalle por mes'!F556+'Detalle por mes'!F573+'Detalle por mes'!F590+'Detalle por mes'!F607+'Detalle por mes'!F624+'Detalle por mes'!F641+'Detalle por mes'!F658+'Detalle por mes'!F675+'Detalle por mes'!F692+'Detalle por mes'!F709</f>
        <v>901595.5</v>
      </c>
      <c r="G109" s="15">
        <f>+'Detalle por mes'!G522+'Detalle por mes'!G539+'Detalle por mes'!G556+'Detalle por mes'!G573+'Detalle por mes'!G590+'Detalle por mes'!G607+'Detalle por mes'!G624+'Detalle por mes'!G641+'Detalle por mes'!G658+'Detalle por mes'!G675+'Detalle por mes'!G692+'Detalle por mes'!G709</f>
        <v>26982</v>
      </c>
      <c r="H109" s="15">
        <f>+'Detalle por mes'!H522+'Detalle por mes'!H539+'Detalle por mes'!H556+'Detalle por mes'!H573+'Detalle por mes'!H590+'Detalle por mes'!H607+'Detalle por mes'!H624+'Detalle por mes'!H641+'Detalle por mes'!H658+'Detalle por mes'!H675+'Detalle por mes'!H692+'Detalle por mes'!H709</f>
        <v>4232920.5</v>
      </c>
      <c r="I109" s="15">
        <f>+'Detalle por mes'!I522+'Detalle por mes'!I539+'Detalle por mes'!I556+'Detalle por mes'!I573+'Detalle por mes'!I590+'Detalle por mes'!I607+'Detalle por mes'!I624+'Detalle por mes'!I641+'Detalle por mes'!I658+'Detalle por mes'!I675+'Detalle por mes'!I692+'Detalle por mes'!I709</f>
        <v>39678</v>
      </c>
      <c r="J109" s="15">
        <f>+'Detalle por mes'!J522+'Detalle por mes'!J539+'Detalle por mes'!J556+'Detalle por mes'!J573+'Detalle por mes'!J590+'Detalle por mes'!J607+'Detalle por mes'!J624+'Detalle por mes'!J641+'Detalle por mes'!J658+'Detalle por mes'!J675+'Detalle por mes'!J692+'Detalle por mes'!J709</f>
        <v>4790831.25</v>
      </c>
      <c r="K109" s="15">
        <f>+'Detalle por mes'!K522+'Detalle por mes'!K539+'Detalle por mes'!K556+'Detalle por mes'!K573+'Detalle por mes'!K590+'Detalle por mes'!K607+'Detalle por mes'!K624+'Detalle por mes'!K641+'Detalle por mes'!K658+'Detalle por mes'!K675+'Detalle por mes'!K692+'Detalle por mes'!K709</f>
        <v>13134</v>
      </c>
      <c r="L109" s="15">
        <f>+'Detalle por mes'!L522+'Detalle por mes'!L539+'Detalle por mes'!L556+'Detalle por mes'!L573+'Detalle por mes'!L590+'Detalle por mes'!L607+'Detalle por mes'!L624+'Detalle por mes'!L641+'Detalle por mes'!L658+'Detalle por mes'!L675+'Detalle por mes'!L692+'Detalle por mes'!L709</f>
        <v>1959971.5</v>
      </c>
      <c r="M109" s="15">
        <f>+'Detalle por mes'!M522+'Detalle por mes'!M539+'Detalle por mes'!M556+'Detalle por mes'!M573+'Detalle por mes'!M590+'Detalle por mes'!M607+'Detalle por mes'!M624+'Detalle por mes'!M641+'Detalle por mes'!M658+'Detalle por mes'!M675+'Detalle por mes'!M692+'Detalle por mes'!M709</f>
        <v>3556</v>
      </c>
      <c r="N109" s="15">
        <f>+'Detalle por mes'!N522+'Detalle por mes'!N539+'Detalle por mes'!N556+'Detalle por mes'!N573+'Detalle por mes'!N590+'Detalle por mes'!N607+'Detalle por mes'!N624+'Detalle por mes'!N641+'Detalle por mes'!N658+'Detalle por mes'!N675+'Detalle por mes'!N692+'Detalle por mes'!N709</f>
        <v>641360</v>
      </c>
      <c r="O109" s="15">
        <f>+'Detalle por mes'!O522+'Detalle por mes'!O539+'Detalle por mes'!O556+'Detalle por mes'!O573+'Detalle por mes'!O590+'Detalle por mes'!O607+'Detalle por mes'!O624+'Detalle por mes'!O641+'Detalle por mes'!O658+'Detalle por mes'!O675+'Detalle por mes'!O692+'Detalle por mes'!O709</f>
        <v>197712</v>
      </c>
      <c r="P109" s="15">
        <f>+'Detalle por mes'!P522+'Detalle por mes'!P539+'Detalle por mes'!P556+'Detalle por mes'!P573+'Detalle por mes'!P590+'Detalle por mes'!P607+'Detalle por mes'!P624+'Detalle por mes'!P641+'Detalle por mes'!P658+'Detalle por mes'!P675+'Detalle por mes'!P692+'Detalle por mes'!P709</f>
        <v>57243613.75</v>
      </c>
      <c r="Q109" s="15">
        <f>+'Detalle por mes'!Q522+'Detalle por mes'!Q539+'Detalle por mes'!Q556+'Detalle por mes'!Q573+'Detalle por mes'!Q590+'Detalle por mes'!Q607+'Detalle por mes'!Q624+'Detalle por mes'!Q641+'Detalle por mes'!Q658+'Detalle por mes'!Q675+'Detalle por mes'!Q692+'Detalle por mes'!Q709</f>
        <v>805059</v>
      </c>
      <c r="R109" s="15">
        <f>+'Detalle por mes'!R522+'Detalle por mes'!R539+'Detalle por mes'!R556+'Detalle por mes'!R573+'Detalle por mes'!R590+'Detalle por mes'!R607+'Detalle por mes'!R624+'Detalle por mes'!R641+'Detalle por mes'!R658+'Detalle por mes'!R675+'Detalle por mes'!R692+'Detalle por mes'!R709</f>
        <v>122556766.5</v>
      </c>
      <c r="S109" s="15">
        <f>+'Detalle por mes'!S522+'Detalle por mes'!S539+'Detalle por mes'!S556+'Detalle por mes'!S573+'Detalle por mes'!S590+'Detalle por mes'!S607+'Detalle por mes'!S624+'Detalle por mes'!S641+'Detalle por mes'!S658+'Detalle por mes'!S675+'Detalle por mes'!S692+'Detalle por mes'!S709</f>
        <v>100456365.98360656</v>
      </c>
    </row>
    <row r="110" spans="2:20" x14ac:dyDescent="0.25">
      <c r="B110" s="11" t="s">
        <v>39</v>
      </c>
      <c r="C110" s="15">
        <f>+'Detalle por mes'!C523+'Detalle por mes'!C540+'Detalle por mes'!C557+'Detalle por mes'!C574+'Detalle por mes'!C591+'Detalle por mes'!C608+'Detalle por mes'!C625+'Detalle por mes'!C642+'Detalle por mes'!C659+'Detalle por mes'!C676+'Detalle por mes'!C693+'Detalle por mes'!C710</f>
        <v>1425344</v>
      </c>
      <c r="D110" s="15">
        <f>+'Detalle por mes'!D523+'Detalle por mes'!D540+'Detalle por mes'!D557+'Detalle por mes'!D574+'Detalle por mes'!D591+'Detalle por mes'!D608+'Detalle por mes'!D625+'Detalle por mes'!D642+'Detalle por mes'!D659+'Detalle por mes'!D676+'Detalle por mes'!D693+'Detalle por mes'!D710</f>
        <v>147978600</v>
      </c>
      <c r="E110" s="15">
        <f>+'Detalle por mes'!E523+'Detalle por mes'!E540+'Detalle por mes'!E557+'Detalle por mes'!E574+'Detalle por mes'!E591+'Detalle por mes'!E608+'Detalle por mes'!E625+'Detalle por mes'!E642+'Detalle por mes'!E659+'Detalle por mes'!E676+'Detalle por mes'!E693+'Detalle por mes'!E710</f>
        <v>13391</v>
      </c>
      <c r="F110" s="15">
        <f>+'Detalle por mes'!F523+'Detalle por mes'!F540+'Detalle por mes'!F557+'Detalle por mes'!F574+'Detalle por mes'!F591+'Detalle por mes'!F608+'Detalle por mes'!F625+'Detalle por mes'!F642+'Detalle por mes'!F659+'Detalle por mes'!F676+'Detalle por mes'!F693+'Detalle por mes'!F710</f>
        <v>1219544.25</v>
      </c>
      <c r="G110" s="15">
        <f>+'Detalle por mes'!G523+'Detalle por mes'!G540+'Detalle por mes'!G557+'Detalle por mes'!G574+'Detalle por mes'!G591+'Detalle por mes'!G608+'Detalle por mes'!G625+'Detalle por mes'!G642+'Detalle por mes'!G659+'Detalle por mes'!G676+'Detalle por mes'!G693+'Detalle por mes'!G710</f>
        <v>59958</v>
      </c>
      <c r="H110" s="15">
        <f>+'Detalle por mes'!H523+'Detalle por mes'!H540+'Detalle por mes'!H557+'Detalle por mes'!H574+'Detalle por mes'!H591+'Detalle por mes'!H608+'Detalle por mes'!H625+'Detalle por mes'!H642+'Detalle por mes'!H659+'Detalle por mes'!H676+'Detalle por mes'!H693+'Detalle por mes'!H710</f>
        <v>9072784.5</v>
      </c>
      <c r="I110" s="15">
        <f>+'Detalle por mes'!I523+'Detalle por mes'!I540+'Detalle por mes'!I557+'Detalle por mes'!I574+'Detalle por mes'!I591+'Detalle por mes'!I608+'Detalle por mes'!I625+'Detalle por mes'!I642+'Detalle por mes'!I659+'Detalle por mes'!I676+'Detalle por mes'!I693+'Detalle por mes'!I710</f>
        <v>92025</v>
      </c>
      <c r="J110" s="15">
        <f>+'Detalle por mes'!J523+'Detalle por mes'!J540+'Detalle por mes'!J557+'Detalle por mes'!J574+'Detalle por mes'!J591+'Detalle por mes'!J608+'Detalle por mes'!J625+'Detalle por mes'!J642+'Detalle por mes'!J659+'Detalle por mes'!J676+'Detalle por mes'!J693+'Detalle por mes'!J710</f>
        <v>12463966</v>
      </c>
      <c r="K110" s="15">
        <f>+'Detalle por mes'!K523+'Detalle por mes'!K540+'Detalle por mes'!K557+'Detalle por mes'!K574+'Detalle por mes'!K591+'Detalle por mes'!K608+'Detalle por mes'!K625+'Detalle por mes'!K642+'Detalle por mes'!K659+'Detalle por mes'!K676+'Detalle por mes'!K693+'Detalle por mes'!K710</f>
        <v>22811</v>
      </c>
      <c r="L110" s="15">
        <f>+'Detalle por mes'!L523+'Detalle por mes'!L540+'Detalle por mes'!L557+'Detalle por mes'!L574+'Detalle por mes'!L591+'Detalle por mes'!L608+'Detalle por mes'!L625+'Detalle por mes'!L642+'Detalle por mes'!L659+'Detalle por mes'!L676+'Detalle por mes'!L693+'Detalle por mes'!L710</f>
        <v>3082487</v>
      </c>
      <c r="M110" s="15">
        <f>+'Detalle por mes'!M523+'Detalle por mes'!M540+'Detalle por mes'!M557+'Detalle por mes'!M574+'Detalle por mes'!M591+'Detalle por mes'!M608+'Detalle por mes'!M625+'Detalle por mes'!M642+'Detalle por mes'!M659+'Detalle por mes'!M676+'Detalle por mes'!M693+'Detalle por mes'!M710</f>
        <v>4916</v>
      </c>
      <c r="N110" s="15">
        <f>+'Detalle por mes'!N523+'Detalle por mes'!N540+'Detalle por mes'!N557+'Detalle por mes'!N574+'Detalle por mes'!N591+'Detalle por mes'!N608+'Detalle por mes'!N625+'Detalle por mes'!N642+'Detalle por mes'!N659+'Detalle por mes'!N676+'Detalle por mes'!N693+'Detalle por mes'!N710</f>
        <v>911090.5</v>
      </c>
      <c r="O110" s="15">
        <f>+'Detalle por mes'!O523+'Detalle por mes'!O540+'Detalle por mes'!O557+'Detalle por mes'!O574+'Detalle por mes'!O591+'Detalle por mes'!O608+'Detalle por mes'!O625+'Detalle por mes'!O642+'Detalle por mes'!O659+'Detalle por mes'!O676+'Detalle por mes'!O693+'Detalle por mes'!O710</f>
        <v>143079</v>
      </c>
      <c r="P110" s="15">
        <f>+'Detalle por mes'!P523+'Detalle por mes'!P540+'Detalle por mes'!P557+'Detalle por mes'!P574+'Detalle por mes'!P591+'Detalle por mes'!P608+'Detalle por mes'!P625+'Detalle por mes'!P642+'Detalle por mes'!P659+'Detalle por mes'!P676+'Detalle por mes'!P693+'Detalle por mes'!P710</f>
        <v>39217679</v>
      </c>
      <c r="Q110" s="15">
        <f>+'Detalle por mes'!Q523+'Detalle por mes'!Q540+'Detalle por mes'!Q557+'Detalle por mes'!Q574+'Detalle por mes'!Q591+'Detalle por mes'!Q608+'Detalle por mes'!Q625+'Detalle por mes'!Q642+'Detalle por mes'!Q659+'Detalle por mes'!Q676+'Detalle por mes'!Q693+'Detalle por mes'!Q710</f>
        <v>1761524</v>
      </c>
      <c r="R110" s="15">
        <f>+'Detalle por mes'!R523+'Detalle por mes'!R540+'Detalle por mes'!R557+'Detalle por mes'!R574+'Detalle por mes'!R591+'Detalle por mes'!R608+'Detalle por mes'!R625+'Detalle por mes'!R642+'Detalle por mes'!R659+'Detalle por mes'!R676+'Detalle por mes'!R693+'Detalle por mes'!R710</f>
        <v>213946151.25</v>
      </c>
      <c r="S110" s="15">
        <f>+'Detalle por mes'!S523+'Detalle por mes'!S540+'Detalle por mes'!S557+'Detalle por mes'!S574+'Detalle por mes'!S591+'Detalle por mes'!S608+'Detalle por mes'!S625+'Detalle por mes'!S642+'Detalle por mes'!S659+'Detalle por mes'!S676+'Detalle por mes'!S693+'Detalle por mes'!S710</f>
        <v>175365697.74590167</v>
      </c>
    </row>
    <row r="111" spans="2:20" x14ac:dyDescent="0.25">
      <c r="B111" s="11" t="s">
        <v>40</v>
      </c>
      <c r="C111" s="15">
        <f>+'Detalle por mes'!C524+'Detalle por mes'!C541+'Detalle por mes'!C558+'Detalle por mes'!C575+'Detalle por mes'!C592+'Detalle por mes'!C609+'Detalle por mes'!C626+'Detalle por mes'!C643+'Detalle por mes'!C660+'Detalle por mes'!C677+'Detalle por mes'!C694+'Detalle por mes'!C711</f>
        <v>1247990</v>
      </c>
      <c r="D111" s="15">
        <f>+'Detalle por mes'!D524+'Detalle por mes'!D541+'Detalle por mes'!D558+'Detalle por mes'!D575+'Detalle por mes'!D592+'Detalle por mes'!D609+'Detalle por mes'!D626+'Detalle por mes'!D643+'Detalle por mes'!D660+'Detalle por mes'!D677+'Detalle por mes'!D694+'Detalle por mes'!D711</f>
        <v>129922907</v>
      </c>
      <c r="E111" s="15">
        <f>+'Detalle por mes'!E524+'Detalle por mes'!E541+'Detalle por mes'!E558+'Detalle por mes'!E575+'Detalle por mes'!E592+'Detalle por mes'!E609+'Detalle por mes'!E626+'Detalle por mes'!E643+'Detalle por mes'!E660+'Detalle por mes'!E677+'Detalle por mes'!E694+'Detalle por mes'!E711</f>
        <v>3761</v>
      </c>
      <c r="F111" s="15">
        <f>+'Detalle por mes'!F524+'Detalle por mes'!F541+'Detalle por mes'!F558+'Detalle por mes'!F575+'Detalle por mes'!F592+'Detalle por mes'!F609+'Detalle por mes'!F626+'Detalle por mes'!F643+'Detalle por mes'!F660+'Detalle por mes'!F677+'Detalle por mes'!F694+'Detalle por mes'!F711</f>
        <v>373595.25</v>
      </c>
      <c r="G111" s="15">
        <f>+'Detalle por mes'!G524+'Detalle por mes'!G541+'Detalle por mes'!G558+'Detalle por mes'!G575+'Detalle por mes'!G592+'Detalle por mes'!G609+'Detalle por mes'!G626+'Detalle por mes'!G643+'Detalle por mes'!G660+'Detalle por mes'!G677+'Detalle por mes'!G694+'Detalle por mes'!G711</f>
        <v>30100</v>
      </c>
      <c r="H111" s="15">
        <f>+'Detalle por mes'!H524+'Detalle por mes'!H541+'Detalle por mes'!H558+'Detalle por mes'!H575+'Detalle por mes'!H592+'Detalle por mes'!H609+'Detalle por mes'!H626+'Detalle por mes'!H643+'Detalle por mes'!H660+'Detalle por mes'!H677+'Detalle por mes'!H694+'Detalle por mes'!H711</f>
        <v>4842262</v>
      </c>
      <c r="I111" s="15">
        <f>+'Detalle por mes'!I524+'Detalle por mes'!I541+'Detalle por mes'!I558+'Detalle por mes'!I575+'Detalle por mes'!I592+'Detalle por mes'!I609+'Detalle por mes'!I626+'Detalle por mes'!I643+'Detalle por mes'!I660+'Detalle por mes'!I677+'Detalle por mes'!I694+'Detalle por mes'!I711</f>
        <v>40170</v>
      </c>
      <c r="J111" s="15">
        <f>+'Detalle por mes'!J524+'Detalle por mes'!J541+'Detalle por mes'!J558+'Detalle por mes'!J575+'Detalle por mes'!J592+'Detalle por mes'!J609+'Detalle por mes'!J626+'Detalle por mes'!J643+'Detalle por mes'!J660+'Detalle por mes'!J677+'Detalle por mes'!J694+'Detalle por mes'!J711</f>
        <v>5494623.5</v>
      </c>
      <c r="K111" s="15">
        <f>+'Detalle por mes'!K524+'Detalle por mes'!K541+'Detalle por mes'!K558+'Detalle por mes'!K575+'Detalle por mes'!K592+'Detalle por mes'!K609+'Detalle por mes'!K626+'Detalle por mes'!K643+'Detalle por mes'!K660+'Detalle por mes'!K677+'Detalle por mes'!K694+'Detalle por mes'!K711</f>
        <v>12992</v>
      </c>
      <c r="L111" s="15">
        <f>+'Detalle por mes'!L524+'Detalle por mes'!L541+'Detalle por mes'!L558+'Detalle por mes'!L575+'Detalle por mes'!L592+'Detalle por mes'!L609+'Detalle por mes'!L626+'Detalle por mes'!L643+'Detalle por mes'!L660+'Detalle por mes'!L677+'Detalle por mes'!L694+'Detalle por mes'!L711</f>
        <v>2006876</v>
      </c>
      <c r="M111" s="15">
        <f>+'Detalle por mes'!M524+'Detalle por mes'!M541+'Detalle por mes'!M558+'Detalle por mes'!M575+'Detalle por mes'!M592+'Detalle por mes'!M609+'Detalle por mes'!M626+'Detalle por mes'!M643+'Detalle por mes'!M660+'Detalle por mes'!M677+'Detalle por mes'!M694+'Detalle por mes'!M711</f>
        <v>2335</v>
      </c>
      <c r="N111" s="15">
        <f>+'Detalle por mes'!N524+'Detalle por mes'!N541+'Detalle por mes'!N558+'Detalle por mes'!N575+'Detalle por mes'!N592+'Detalle por mes'!N609+'Detalle por mes'!N626+'Detalle por mes'!N643+'Detalle por mes'!N660+'Detalle por mes'!N677+'Detalle por mes'!N694+'Detalle por mes'!N711</f>
        <v>432098</v>
      </c>
      <c r="O111" s="15">
        <f>+'Detalle por mes'!O524+'Detalle por mes'!O541+'Detalle por mes'!O558+'Detalle por mes'!O575+'Detalle por mes'!O592+'Detalle por mes'!O609+'Detalle por mes'!O626+'Detalle por mes'!O643+'Detalle por mes'!O660+'Detalle por mes'!O677+'Detalle por mes'!O694+'Detalle por mes'!O711</f>
        <v>69917</v>
      </c>
      <c r="P111" s="15">
        <f>+'Detalle por mes'!P524+'Detalle por mes'!P541+'Detalle por mes'!P558+'Detalle por mes'!P575+'Detalle por mes'!P592+'Detalle por mes'!P609+'Detalle por mes'!P626+'Detalle por mes'!P643+'Detalle por mes'!P660+'Detalle por mes'!P677+'Detalle por mes'!P694+'Detalle por mes'!P711</f>
        <v>21255213.5</v>
      </c>
      <c r="Q111" s="15">
        <f>+'Detalle por mes'!Q524+'Detalle por mes'!Q541+'Detalle por mes'!Q558+'Detalle por mes'!Q575+'Detalle por mes'!Q592+'Detalle por mes'!Q609+'Detalle por mes'!Q626+'Detalle por mes'!Q643+'Detalle por mes'!Q660+'Detalle por mes'!Q677+'Detalle por mes'!Q694+'Detalle por mes'!Q711</f>
        <v>1407265</v>
      </c>
      <c r="R111" s="15">
        <f>+'Detalle por mes'!R524+'Detalle por mes'!R541+'Detalle por mes'!R558+'Detalle por mes'!R575+'Detalle por mes'!R592+'Detalle por mes'!R609+'Detalle por mes'!R626+'Detalle por mes'!R643+'Detalle por mes'!R660+'Detalle por mes'!R677+'Detalle por mes'!R694+'Detalle por mes'!R711</f>
        <v>164327575.25</v>
      </c>
      <c r="S111" s="15">
        <f>+'Detalle por mes'!S524+'Detalle por mes'!S541+'Detalle por mes'!S558+'Detalle por mes'!S575+'Detalle por mes'!S592+'Detalle por mes'!S609+'Detalle por mes'!S626+'Detalle por mes'!S643+'Detalle por mes'!S660+'Detalle por mes'!S677+'Detalle por mes'!S694+'Detalle por mes'!S711</f>
        <v>134694733.8114754</v>
      </c>
    </row>
    <row r="112" spans="2:20" x14ac:dyDescent="0.25">
      <c r="B112" s="11" t="s">
        <v>41</v>
      </c>
      <c r="C112" s="15">
        <f>+'Detalle por mes'!C525+'Detalle por mes'!C542+'Detalle por mes'!C559+'Detalle por mes'!C576+'Detalle por mes'!C593+'Detalle por mes'!C610+'Detalle por mes'!C627+'Detalle por mes'!C644+'Detalle por mes'!C661+'Detalle por mes'!C678+'Detalle por mes'!C695+'Detalle por mes'!C712</f>
        <v>3682048</v>
      </c>
      <c r="D112" s="15">
        <f>+'Detalle por mes'!D525+'Detalle por mes'!D542+'Detalle por mes'!D559+'Detalle por mes'!D576+'Detalle por mes'!D593+'Detalle por mes'!D610+'Detalle por mes'!D627+'Detalle por mes'!D644+'Detalle por mes'!D661+'Detalle por mes'!D678+'Detalle por mes'!D695+'Detalle por mes'!D712</f>
        <v>372492010.75</v>
      </c>
      <c r="E112" s="15">
        <f>+'Detalle por mes'!E525+'Detalle por mes'!E542+'Detalle por mes'!E559+'Detalle por mes'!E576+'Detalle por mes'!E593+'Detalle por mes'!E610+'Detalle por mes'!E627+'Detalle por mes'!E644+'Detalle por mes'!E661+'Detalle por mes'!E678+'Detalle por mes'!E695+'Detalle por mes'!E712</f>
        <v>38180</v>
      </c>
      <c r="F112" s="15">
        <f>+'Detalle por mes'!F525+'Detalle por mes'!F542+'Detalle por mes'!F559+'Detalle por mes'!F576+'Detalle por mes'!F593+'Detalle por mes'!F610+'Detalle por mes'!F627+'Detalle por mes'!F644+'Detalle por mes'!F661+'Detalle por mes'!F678+'Detalle por mes'!F695+'Detalle por mes'!F712</f>
        <v>3469800.75</v>
      </c>
      <c r="G112" s="15">
        <f>+'Detalle por mes'!G525+'Detalle por mes'!G542+'Detalle por mes'!G559+'Detalle por mes'!G576+'Detalle por mes'!G593+'Detalle por mes'!G610+'Detalle por mes'!G627+'Detalle por mes'!G644+'Detalle por mes'!G661+'Detalle por mes'!G678+'Detalle por mes'!G695+'Detalle por mes'!G712</f>
        <v>166249</v>
      </c>
      <c r="H112" s="15">
        <f>+'Detalle por mes'!H525+'Detalle por mes'!H542+'Detalle por mes'!H559+'Detalle por mes'!H576+'Detalle por mes'!H593+'Detalle por mes'!H610+'Detalle por mes'!H627+'Detalle por mes'!H644+'Detalle por mes'!H661+'Detalle por mes'!H678+'Detalle por mes'!H695+'Detalle por mes'!H712</f>
        <v>25919151.5</v>
      </c>
      <c r="I112" s="15">
        <f>+'Detalle por mes'!I525+'Detalle por mes'!I542+'Detalle por mes'!I559+'Detalle por mes'!I576+'Detalle por mes'!I593+'Detalle por mes'!I610+'Detalle por mes'!I627+'Detalle por mes'!I644+'Detalle por mes'!I661+'Detalle por mes'!I678+'Detalle por mes'!I695+'Detalle por mes'!I712</f>
        <v>281682</v>
      </c>
      <c r="J112" s="15">
        <f>+'Detalle por mes'!J525+'Detalle por mes'!J542+'Detalle por mes'!J559+'Detalle por mes'!J576+'Detalle por mes'!J593+'Detalle por mes'!J610+'Detalle por mes'!J627+'Detalle por mes'!J644+'Detalle por mes'!J661+'Detalle por mes'!J678+'Detalle por mes'!J695+'Detalle por mes'!J712</f>
        <v>31671118.25</v>
      </c>
      <c r="K112" s="15">
        <f>+'Detalle por mes'!K525+'Detalle por mes'!K542+'Detalle por mes'!K559+'Detalle por mes'!K576+'Detalle por mes'!K593+'Detalle por mes'!K610+'Detalle por mes'!K627+'Detalle por mes'!K644+'Detalle por mes'!K661+'Detalle por mes'!K678+'Detalle por mes'!K695+'Detalle por mes'!K712</f>
        <v>67923</v>
      </c>
      <c r="L112" s="15">
        <f>+'Detalle por mes'!L525+'Detalle por mes'!L542+'Detalle por mes'!L559+'Detalle por mes'!L576+'Detalle por mes'!L593+'Detalle por mes'!L610+'Detalle por mes'!L627+'Detalle por mes'!L644+'Detalle por mes'!L661+'Detalle por mes'!L678+'Detalle por mes'!L695+'Detalle por mes'!L712</f>
        <v>9746685</v>
      </c>
      <c r="M112" s="15">
        <f>+'Detalle por mes'!M525+'Detalle por mes'!M542+'Detalle por mes'!M559+'Detalle por mes'!M576+'Detalle por mes'!M593+'Detalle por mes'!M610+'Detalle por mes'!M627+'Detalle por mes'!M644+'Detalle por mes'!M661+'Detalle por mes'!M678+'Detalle por mes'!M695+'Detalle por mes'!M712</f>
        <v>8924</v>
      </c>
      <c r="N112" s="15">
        <f>+'Detalle por mes'!N525+'Detalle por mes'!N542+'Detalle por mes'!N559+'Detalle por mes'!N576+'Detalle por mes'!N593+'Detalle por mes'!N610+'Detalle por mes'!N627+'Detalle por mes'!N644+'Detalle por mes'!N661+'Detalle por mes'!N678+'Detalle por mes'!N695+'Detalle por mes'!N712</f>
        <v>1651920.5</v>
      </c>
      <c r="O112" s="15">
        <f>+'Detalle por mes'!O525+'Detalle por mes'!O542+'Detalle por mes'!O559+'Detalle por mes'!O576+'Detalle por mes'!O593+'Detalle por mes'!O610+'Detalle por mes'!O627+'Detalle por mes'!O644+'Detalle por mes'!O661+'Detalle por mes'!O678+'Detalle por mes'!O695+'Detalle por mes'!O712</f>
        <v>411553</v>
      </c>
      <c r="P112" s="15">
        <f>+'Detalle por mes'!P525+'Detalle por mes'!P542+'Detalle por mes'!P559+'Detalle por mes'!P576+'Detalle por mes'!P593+'Detalle por mes'!P610+'Detalle por mes'!P627+'Detalle por mes'!P644+'Detalle por mes'!P661+'Detalle por mes'!P678+'Detalle por mes'!P695+'Detalle por mes'!P712</f>
        <v>116575610</v>
      </c>
      <c r="Q112" s="15">
        <f>+'Detalle por mes'!Q525+'Detalle por mes'!Q542+'Detalle por mes'!Q559+'Detalle por mes'!Q576+'Detalle por mes'!Q593+'Detalle por mes'!Q610+'Detalle por mes'!Q627+'Detalle por mes'!Q644+'Detalle por mes'!Q661+'Detalle por mes'!Q678+'Detalle por mes'!Q695+'Detalle por mes'!Q712</f>
        <v>4656559</v>
      </c>
      <c r="R112" s="15">
        <f>+'Detalle por mes'!R525+'Detalle por mes'!R542+'Detalle por mes'!R559+'Detalle por mes'!R576+'Detalle por mes'!R593+'Detalle por mes'!R610+'Detalle por mes'!R627+'Detalle por mes'!R644+'Detalle por mes'!R661+'Detalle por mes'!R678+'Detalle por mes'!R695+'Detalle por mes'!R712</f>
        <v>561526296.75</v>
      </c>
      <c r="S112" s="15">
        <f>+'Detalle por mes'!S525+'Detalle por mes'!S542+'Detalle por mes'!S559+'Detalle por mes'!S576+'Detalle por mes'!S593+'Detalle por mes'!S610+'Detalle por mes'!S627+'Detalle por mes'!S644+'Detalle por mes'!S661+'Detalle por mes'!S678+'Detalle por mes'!S695+'Detalle por mes'!S712</f>
        <v>460267456.35245889</v>
      </c>
    </row>
    <row r="113" spans="2:19" x14ac:dyDescent="0.25">
      <c r="B113" s="11" t="s">
        <v>42</v>
      </c>
      <c r="C113" s="15">
        <f>+'Detalle por mes'!C526+'Detalle por mes'!C543+'Detalle por mes'!C560+'Detalle por mes'!C577+'Detalle por mes'!C594+'Detalle por mes'!C611+'Detalle por mes'!C628+'Detalle por mes'!C645+'Detalle por mes'!C662+'Detalle por mes'!C679+'Detalle por mes'!C696+'Detalle por mes'!C713</f>
        <v>564791</v>
      </c>
      <c r="D113" s="15">
        <f>+'Detalle por mes'!D526+'Detalle por mes'!D543+'Detalle por mes'!D560+'Detalle por mes'!D577+'Detalle por mes'!D594+'Detalle por mes'!D611+'Detalle por mes'!D628+'Detalle por mes'!D645+'Detalle por mes'!D662+'Detalle por mes'!D679+'Detalle por mes'!D696+'Detalle por mes'!D713</f>
        <v>59187668.5</v>
      </c>
      <c r="E113" s="15">
        <f>+'Detalle por mes'!E526+'Detalle por mes'!E543+'Detalle por mes'!E560+'Detalle por mes'!E577+'Detalle por mes'!E594+'Detalle por mes'!E611+'Detalle por mes'!E628+'Detalle por mes'!E645+'Detalle por mes'!E662+'Detalle por mes'!E679+'Detalle por mes'!E696+'Detalle por mes'!E713</f>
        <v>8597</v>
      </c>
      <c r="F113" s="15">
        <f>+'Detalle por mes'!F526+'Detalle por mes'!F543+'Detalle por mes'!F560+'Detalle por mes'!F577+'Detalle por mes'!F594+'Detalle por mes'!F611+'Detalle por mes'!F628+'Detalle por mes'!F645+'Detalle por mes'!F662+'Detalle por mes'!F679+'Detalle por mes'!F696+'Detalle por mes'!F713</f>
        <v>885494.75</v>
      </c>
      <c r="G113" s="15">
        <f>+'Detalle por mes'!G526+'Detalle por mes'!G543+'Detalle por mes'!G560+'Detalle por mes'!G577+'Detalle por mes'!G594+'Detalle por mes'!G611+'Detalle por mes'!G628+'Detalle por mes'!G645+'Detalle por mes'!G662+'Detalle por mes'!G679+'Detalle por mes'!G696+'Detalle por mes'!G713</f>
        <v>19537</v>
      </c>
      <c r="H113" s="15">
        <f>+'Detalle por mes'!H526+'Detalle por mes'!H543+'Detalle por mes'!H560+'Detalle por mes'!H577+'Detalle por mes'!H594+'Detalle por mes'!H611+'Detalle por mes'!H628+'Detalle por mes'!H645+'Detalle por mes'!H662+'Detalle por mes'!H679+'Detalle por mes'!H696+'Detalle por mes'!H713</f>
        <v>3136977.5</v>
      </c>
      <c r="I113" s="15">
        <f>+'Detalle por mes'!I526+'Detalle por mes'!I543+'Detalle por mes'!I560+'Detalle por mes'!I577+'Detalle por mes'!I594+'Detalle por mes'!I611+'Detalle por mes'!I628+'Detalle por mes'!I645+'Detalle por mes'!I662+'Detalle por mes'!I679+'Detalle por mes'!I696+'Detalle por mes'!I713</f>
        <v>31353</v>
      </c>
      <c r="J113" s="15">
        <f>+'Detalle por mes'!J526+'Detalle por mes'!J543+'Detalle por mes'!J560+'Detalle por mes'!J577+'Detalle por mes'!J594+'Detalle por mes'!J611+'Detalle por mes'!J628+'Detalle por mes'!J645+'Detalle por mes'!J662+'Detalle por mes'!J679+'Detalle por mes'!J696+'Detalle por mes'!J713</f>
        <v>4394302.5</v>
      </c>
      <c r="K113" s="15">
        <f>+'Detalle por mes'!K526+'Detalle por mes'!K543+'Detalle por mes'!K560+'Detalle por mes'!K577+'Detalle por mes'!K594+'Detalle por mes'!K611+'Detalle por mes'!K628+'Detalle por mes'!K645+'Detalle por mes'!K662+'Detalle por mes'!K679+'Detalle por mes'!K696+'Detalle por mes'!K713</f>
        <v>12059</v>
      </c>
      <c r="L113" s="15">
        <f>+'Detalle por mes'!L526+'Detalle por mes'!L543+'Detalle por mes'!L560+'Detalle por mes'!L577+'Detalle por mes'!L594+'Detalle por mes'!L611+'Detalle por mes'!L628+'Detalle por mes'!L645+'Detalle por mes'!L662+'Detalle por mes'!L679+'Detalle por mes'!L696+'Detalle por mes'!L713</f>
        <v>1862376</v>
      </c>
      <c r="M113" s="15">
        <f>+'Detalle por mes'!M526+'Detalle por mes'!M543+'Detalle por mes'!M560+'Detalle por mes'!M577+'Detalle por mes'!M594+'Detalle por mes'!M611+'Detalle por mes'!M628+'Detalle por mes'!M645+'Detalle por mes'!M662+'Detalle por mes'!M679+'Detalle por mes'!M696+'Detalle por mes'!M713</f>
        <v>3061</v>
      </c>
      <c r="N113" s="15">
        <f>+'Detalle por mes'!N526+'Detalle por mes'!N543+'Detalle por mes'!N560+'Detalle por mes'!N577+'Detalle por mes'!N594+'Detalle por mes'!N611+'Detalle por mes'!N628+'Detalle por mes'!N645+'Detalle por mes'!N662+'Detalle por mes'!N679+'Detalle por mes'!N696+'Detalle por mes'!N713</f>
        <v>570435</v>
      </c>
      <c r="O113" s="15">
        <f>+'Detalle por mes'!O526+'Detalle por mes'!O543+'Detalle por mes'!O560+'Detalle por mes'!O577+'Detalle por mes'!O594+'Detalle por mes'!O611+'Detalle por mes'!O628+'Detalle por mes'!O645+'Detalle por mes'!O662+'Detalle por mes'!O679+'Detalle por mes'!O696+'Detalle por mes'!O713</f>
        <v>150804</v>
      </c>
      <c r="P113" s="15">
        <f>+'Detalle por mes'!P526+'Detalle por mes'!P543+'Detalle por mes'!P560+'Detalle por mes'!P577+'Detalle por mes'!P594+'Detalle por mes'!P611+'Detalle por mes'!P628+'Detalle por mes'!P645+'Detalle por mes'!P662+'Detalle por mes'!P679+'Detalle por mes'!P696+'Detalle por mes'!P713</f>
        <v>44454367</v>
      </c>
      <c r="Q113" s="15">
        <f>+'Detalle por mes'!Q526+'Detalle por mes'!Q543+'Detalle por mes'!Q560+'Detalle por mes'!Q577+'Detalle por mes'!Q594+'Detalle por mes'!Q611+'Detalle por mes'!Q628+'Detalle por mes'!Q645+'Detalle por mes'!Q662+'Detalle por mes'!Q679+'Detalle por mes'!Q696+'Detalle por mes'!Q713</f>
        <v>790202</v>
      </c>
      <c r="R113" s="15">
        <f>+'Detalle por mes'!R526+'Detalle por mes'!R543+'Detalle por mes'!R560+'Detalle por mes'!R577+'Detalle por mes'!R594+'Detalle por mes'!R611+'Detalle por mes'!R628+'Detalle por mes'!R645+'Detalle por mes'!R662+'Detalle por mes'!R679+'Detalle por mes'!R696+'Detalle por mes'!R713</f>
        <v>114491621.25</v>
      </c>
      <c r="S113" s="15">
        <f>+'Detalle por mes'!S526+'Detalle por mes'!S543+'Detalle por mes'!S560+'Detalle por mes'!S577+'Detalle por mes'!S594+'Detalle por mes'!S611+'Detalle por mes'!S628+'Detalle por mes'!S645+'Detalle por mes'!S662+'Detalle por mes'!S679+'Detalle por mes'!S696+'Detalle por mes'!S713</f>
        <v>93845591.188524634</v>
      </c>
    </row>
    <row r="114" spans="2:19" x14ac:dyDescent="0.25">
      <c r="B114" s="11" t="s">
        <v>43</v>
      </c>
      <c r="C114" s="15">
        <f>+'Detalle por mes'!C527+'Detalle por mes'!C544+'Detalle por mes'!C561+'Detalle por mes'!C578+'Detalle por mes'!C595+'Detalle por mes'!C612+'Detalle por mes'!C629+'Detalle por mes'!C646+'Detalle por mes'!C663+'Detalle por mes'!C680+'Detalle por mes'!C697+'Detalle por mes'!C714</f>
        <v>904831</v>
      </c>
      <c r="D114" s="15">
        <f>+'Detalle por mes'!D527+'Detalle por mes'!D544+'Detalle por mes'!D561+'Detalle por mes'!D578+'Detalle por mes'!D595+'Detalle por mes'!D612+'Detalle por mes'!D629+'Detalle por mes'!D646+'Detalle por mes'!D663+'Detalle por mes'!D680+'Detalle por mes'!D697+'Detalle por mes'!D714</f>
        <v>90459173</v>
      </c>
      <c r="E114" s="15">
        <f>+'Detalle por mes'!E527+'Detalle por mes'!E544+'Detalle por mes'!E561+'Detalle por mes'!E578+'Detalle por mes'!E595+'Detalle por mes'!E612+'Detalle por mes'!E629+'Detalle por mes'!E646+'Detalle por mes'!E663+'Detalle por mes'!E680+'Detalle por mes'!E697+'Detalle por mes'!E714</f>
        <v>16154</v>
      </c>
      <c r="F114" s="15">
        <f>+'Detalle por mes'!F527+'Detalle por mes'!F544+'Detalle por mes'!F561+'Detalle por mes'!F578+'Detalle por mes'!F595+'Detalle por mes'!F612+'Detalle por mes'!F629+'Detalle por mes'!F646+'Detalle por mes'!F663+'Detalle por mes'!F680+'Detalle por mes'!F697+'Detalle por mes'!F714</f>
        <v>1010709</v>
      </c>
      <c r="G114" s="15">
        <f>+'Detalle por mes'!G527+'Detalle por mes'!G544+'Detalle por mes'!G561+'Detalle por mes'!G578+'Detalle por mes'!G595+'Detalle por mes'!G612+'Detalle por mes'!G629+'Detalle por mes'!G646+'Detalle por mes'!G663+'Detalle por mes'!G680+'Detalle por mes'!G697+'Detalle por mes'!G714</f>
        <v>33582</v>
      </c>
      <c r="H114" s="15">
        <f>+'Detalle por mes'!H527+'Detalle por mes'!H544+'Detalle por mes'!H561+'Detalle por mes'!H578+'Detalle por mes'!H595+'Detalle por mes'!H612+'Detalle por mes'!H629+'Detalle por mes'!H646+'Detalle por mes'!H663+'Detalle por mes'!H680+'Detalle por mes'!H697+'Detalle por mes'!H714</f>
        <v>4824190</v>
      </c>
      <c r="I114" s="15">
        <f>+'Detalle por mes'!I527+'Detalle por mes'!I544+'Detalle por mes'!I561+'Detalle por mes'!I578+'Detalle por mes'!I595+'Detalle por mes'!I612+'Detalle por mes'!I629+'Detalle por mes'!I646+'Detalle por mes'!I663+'Detalle por mes'!I680+'Detalle por mes'!I697+'Detalle por mes'!I714</f>
        <v>34962</v>
      </c>
      <c r="J114" s="15">
        <f>+'Detalle por mes'!J527+'Detalle por mes'!J544+'Detalle por mes'!J561+'Detalle por mes'!J578+'Detalle por mes'!J595+'Detalle por mes'!J612+'Detalle por mes'!J629+'Detalle por mes'!J646+'Detalle por mes'!J663+'Detalle por mes'!J680+'Detalle por mes'!J697+'Detalle por mes'!J714</f>
        <v>4334818.75</v>
      </c>
      <c r="K114" s="15">
        <f>+'Detalle por mes'!K527+'Detalle por mes'!K544+'Detalle por mes'!K561+'Detalle por mes'!K578+'Detalle por mes'!K595+'Detalle por mes'!K612+'Detalle por mes'!K629+'Detalle por mes'!K646+'Detalle por mes'!K663+'Detalle por mes'!K680+'Detalle por mes'!K697+'Detalle por mes'!K714</f>
        <v>12893</v>
      </c>
      <c r="L114" s="15">
        <f>+'Detalle por mes'!L527+'Detalle por mes'!L544+'Detalle por mes'!L561+'Detalle por mes'!L578+'Detalle por mes'!L595+'Detalle por mes'!L612+'Detalle por mes'!L629+'Detalle por mes'!L646+'Detalle por mes'!L663+'Detalle por mes'!L680+'Detalle por mes'!L697+'Detalle por mes'!L714</f>
        <v>1654286</v>
      </c>
      <c r="M114" s="15">
        <f>+'Detalle por mes'!M527+'Detalle por mes'!M544+'Detalle por mes'!M561+'Detalle por mes'!M578+'Detalle por mes'!M595+'Detalle por mes'!M612+'Detalle por mes'!M629+'Detalle por mes'!M646+'Detalle por mes'!M663+'Detalle por mes'!M680+'Detalle por mes'!M697+'Detalle por mes'!M714</f>
        <v>3298</v>
      </c>
      <c r="N114" s="15">
        <f>+'Detalle por mes'!N527+'Detalle por mes'!N544+'Detalle por mes'!N561+'Detalle por mes'!N578+'Detalle por mes'!N595+'Detalle por mes'!N612+'Detalle por mes'!N629+'Detalle por mes'!N646+'Detalle por mes'!N663+'Detalle por mes'!N680+'Detalle por mes'!N697+'Detalle por mes'!N714</f>
        <v>561118.5</v>
      </c>
      <c r="O114" s="15">
        <f>+'Detalle por mes'!O527+'Detalle por mes'!O544+'Detalle por mes'!O561+'Detalle por mes'!O578+'Detalle por mes'!O595+'Detalle por mes'!O612+'Detalle por mes'!O629+'Detalle por mes'!O646+'Detalle por mes'!O663+'Detalle por mes'!O680+'Detalle por mes'!O697+'Detalle por mes'!O714</f>
        <v>309347</v>
      </c>
      <c r="P114" s="15">
        <f>+'Detalle por mes'!P527+'Detalle por mes'!P544+'Detalle por mes'!P561+'Detalle por mes'!P578+'Detalle por mes'!P595+'Detalle por mes'!P612+'Detalle por mes'!P629+'Detalle por mes'!P646+'Detalle por mes'!P663+'Detalle por mes'!P680+'Detalle por mes'!P697+'Detalle por mes'!P714</f>
        <v>79431867</v>
      </c>
      <c r="Q114" s="15">
        <f>+'Detalle por mes'!Q527+'Detalle por mes'!Q544+'Detalle por mes'!Q561+'Detalle por mes'!Q578+'Detalle por mes'!Q595+'Detalle por mes'!Q612+'Detalle por mes'!Q629+'Detalle por mes'!Q646+'Detalle por mes'!Q663+'Detalle por mes'!Q680+'Detalle por mes'!Q697+'Detalle por mes'!Q714</f>
        <v>1315067</v>
      </c>
      <c r="R114" s="15">
        <f>+'Detalle por mes'!R527+'Detalle por mes'!R544+'Detalle por mes'!R561+'Detalle por mes'!R578+'Detalle por mes'!R595+'Detalle por mes'!R612+'Detalle por mes'!R629+'Detalle por mes'!R646+'Detalle por mes'!R663+'Detalle por mes'!R680+'Detalle por mes'!R697+'Detalle por mes'!R714</f>
        <v>182276162.25</v>
      </c>
      <c r="S114" s="15">
        <f>+'Detalle por mes'!S527+'Detalle por mes'!S544+'Detalle por mes'!S561+'Detalle por mes'!S578+'Detalle por mes'!S595+'Detalle por mes'!S612+'Detalle por mes'!S629+'Detalle por mes'!S646+'Detalle por mes'!S663+'Detalle por mes'!S680+'Detalle por mes'!S697+'Detalle por mes'!S714</f>
        <v>149406690.36885244</v>
      </c>
    </row>
    <row r="115" spans="2:19" x14ac:dyDescent="0.25">
      <c r="B115" s="11" t="s">
        <v>44</v>
      </c>
      <c r="C115" s="15">
        <f>+'Detalle por mes'!C528+'Detalle por mes'!C545+'Detalle por mes'!C562+'Detalle por mes'!C579+'Detalle por mes'!C596+'Detalle por mes'!C613+'Detalle por mes'!C630+'Detalle por mes'!C647+'Detalle por mes'!C664+'Detalle por mes'!C681+'Detalle por mes'!C698+'Detalle por mes'!C715</f>
        <v>8432179</v>
      </c>
      <c r="D115" s="15">
        <f>+'Detalle por mes'!D528+'Detalle por mes'!D545+'Detalle por mes'!D562+'Detalle por mes'!D579+'Detalle por mes'!D596+'Detalle por mes'!D613+'Detalle por mes'!D630+'Detalle por mes'!D647+'Detalle por mes'!D664+'Detalle por mes'!D681+'Detalle por mes'!D698+'Detalle por mes'!D715</f>
        <v>768132960</v>
      </c>
      <c r="E115" s="15">
        <f>+'Detalle por mes'!E528+'Detalle por mes'!E545+'Detalle por mes'!E562+'Detalle por mes'!E579+'Detalle por mes'!E596+'Detalle por mes'!E613+'Detalle por mes'!E630+'Detalle por mes'!E647+'Detalle por mes'!E664+'Detalle por mes'!E681+'Detalle por mes'!E698+'Detalle por mes'!E715</f>
        <v>30528</v>
      </c>
      <c r="F115" s="15">
        <f>+'Detalle por mes'!F528+'Detalle por mes'!F545+'Detalle por mes'!F562+'Detalle por mes'!F579+'Detalle por mes'!F596+'Detalle por mes'!F613+'Detalle por mes'!F630+'Detalle por mes'!F647+'Detalle por mes'!F664+'Detalle por mes'!F681+'Detalle por mes'!F698+'Detalle por mes'!F715</f>
        <v>2842192.3400000003</v>
      </c>
      <c r="G115" s="15">
        <f>+'Detalle por mes'!G528+'Detalle por mes'!G545+'Detalle por mes'!G562+'Detalle por mes'!G579+'Detalle por mes'!G596+'Detalle por mes'!G613+'Detalle por mes'!G630+'Detalle por mes'!G647+'Detalle por mes'!G664+'Detalle por mes'!G681+'Detalle por mes'!G698+'Detalle por mes'!G715</f>
        <v>164197</v>
      </c>
      <c r="H115" s="15">
        <f>+'Detalle por mes'!H528+'Detalle por mes'!H545+'Detalle por mes'!H562+'Detalle por mes'!H579+'Detalle por mes'!H596+'Detalle por mes'!H613+'Detalle por mes'!H630+'Detalle por mes'!H647+'Detalle por mes'!H664+'Detalle por mes'!H681+'Detalle por mes'!H698+'Detalle por mes'!H715</f>
        <v>24551421.710000005</v>
      </c>
      <c r="I115" s="15">
        <f>+'Detalle por mes'!I528+'Detalle por mes'!I545+'Detalle por mes'!I562+'Detalle por mes'!I579+'Detalle por mes'!I596+'Detalle por mes'!I613+'Detalle por mes'!I630+'Detalle por mes'!I647+'Detalle por mes'!I664+'Detalle por mes'!I681+'Detalle por mes'!I698+'Detalle por mes'!I715</f>
        <v>366724</v>
      </c>
      <c r="J115" s="15">
        <f>+'Detalle por mes'!J528+'Detalle por mes'!J545+'Detalle por mes'!J562+'Detalle por mes'!J579+'Detalle por mes'!J596+'Detalle por mes'!J613+'Detalle por mes'!J630+'Detalle por mes'!J647+'Detalle por mes'!J664+'Detalle por mes'!J681+'Detalle por mes'!J698+'Detalle por mes'!J715</f>
        <v>37499079.07</v>
      </c>
      <c r="K115" s="15">
        <f>+'Detalle por mes'!K528+'Detalle por mes'!K545+'Detalle por mes'!K562+'Detalle por mes'!K579+'Detalle por mes'!K596+'Detalle por mes'!K613+'Detalle por mes'!K630+'Detalle por mes'!K647+'Detalle por mes'!K664+'Detalle por mes'!K681+'Detalle por mes'!K698+'Detalle por mes'!K715</f>
        <v>40216</v>
      </c>
      <c r="L115" s="15">
        <f>+'Detalle por mes'!L528+'Detalle por mes'!L545+'Detalle por mes'!L562+'Detalle por mes'!L579+'Detalle por mes'!L596+'Detalle por mes'!L613+'Detalle por mes'!L630+'Detalle por mes'!L647+'Detalle por mes'!L664+'Detalle por mes'!L681+'Detalle por mes'!L698+'Detalle por mes'!L715</f>
        <v>5810866</v>
      </c>
      <c r="M115" s="15">
        <f>+'Detalle por mes'!M528+'Detalle por mes'!M545+'Detalle por mes'!M562+'Detalle por mes'!M579+'Detalle por mes'!M596+'Detalle por mes'!M613+'Detalle por mes'!M630+'Detalle por mes'!M647+'Detalle por mes'!M664+'Detalle por mes'!M681+'Detalle por mes'!M698+'Detalle por mes'!M715</f>
        <v>5286</v>
      </c>
      <c r="N115" s="15">
        <f>+'Detalle por mes'!N528+'Detalle por mes'!N545+'Detalle por mes'!N562+'Detalle por mes'!N579+'Detalle por mes'!N596+'Detalle por mes'!N613+'Detalle por mes'!N630+'Detalle por mes'!N647+'Detalle por mes'!N664+'Detalle por mes'!N681+'Detalle por mes'!N698+'Detalle por mes'!N715</f>
        <v>916937</v>
      </c>
      <c r="O115" s="15">
        <f>+'Detalle por mes'!O528+'Detalle por mes'!O545+'Detalle por mes'!O562+'Detalle por mes'!O579+'Detalle por mes'!O596+'Detalle por mes'!O613+'Detalle por mes'!O630+'Detalle por mes'!O647+'Detalle por mes'!O664+'Detalle por mes'!O681+'Detalle por mes'!O698+'Detalle por mes'!O715</f>
        <v>15033</v>
      </c>
      <c r="P115" s="15">
        <f>+'Detalle por mes'!P528+'Detalle por mes'!P545+'Detalle por mes'!P562+'Detalle por mes'!P579+'Detalle por mes'!P596+'Detalle por mes'!P613+'Detalle por mes'!P630+'Detalle por mes'!P647+'Detalle por mes'!P664+'Detalle por mes'!P681+'Detalle por mes'!P698+'Detalle por mes'!P715</f>
        <v>3860711.4000000004</v>
      </c>
      <c r="Q115" s="15">
        <f>+'Detalle por mes'!Q528+'Detalle por mes'!Q545+'Detalle por mes'!Q562+'Detalle por mes'!Q579+'Detalle por mes'!Q596+'Detalle por mes'!Q613+'Detalle por mes'!Q630+'Detalle por mes'!Q647+'Detalle por mes'!Q664+'Detalle por mes'!Q681+'Detalle por mes'!Q698+'Detalle por mes'!Q715</f>
        <v>9054163</v>
      </c>
      <c r="R115" s="15">
        <f>+'Detalle por mes'!R528+'Detalle por mes'!R545+'Detalle por mes'!R562+'Detalle por mes'!R579+'Detalle por mes'!R596+'Detalle por mes'!R613+'Detalle por mes'!R630+'Detalle por mes'!R647+'Detalle por mes'!R664+'Detalle por mes'!R681+'Detalle por mes'!R698+'Detalle por mes'!R715</f>
        <v>843614167.51999986</v>
      </c>
      <c r="S115" s="15">
        <f>+'Detalle por mes'!S528+'Detalle por mes'!S545+'Detalle por mes'!S562+'Detalle por mes'!S579+'Detalle por mes'!S596+'Detalle por mes'!S613+'Detalle por mes'!S630+'Detalle por mes'!S647+'Detalle por mes'!S664+'Detalle por mes'!S681+'Detalle por mes'!S698+'Detalle por mes'!S715</f>
        <v>691487022.55737698</v>
      </c>
    </row>
    <row r="116" spans="2:19" x14ac:dyDescent="0.25">
      <c r="B116" s="11" t="s">
        <v>45</v>
      </c>
      <c r="C116" s="15">
        <f>+'Detalle por mes'!C529+'Detalle por mes'!C546+'Detalle por mes'!C563+'Detalle por mes'!C580+'Detalle por mes'!C597+'Detalle por mes'!C614+'Detalle por mes'!C631+'Detalle por mes'!C648+'Detalle por mes'!C665+'Detalle por mes'!C682+'Detalle por mes'!C699+'Detalle por mes'!C716</f>
        <v>548856</v>
      </c>
      <c r="D116" s="15">
        <f>+'Detalle por mes'!D529+'Detalle por mes'!D546+'Detalle por mes'!D563+'Detalle por mes'!D580+'Detalle por mes'!D597+'Detalle por mes'!D614+'Detalle por mes'!D631+'Detalle por mes'!D648+'Detalle por mes'!D665+'Detalle por mes'!D682+'Detalle por mes'!D699+'Detalle por mes'!D716</f>
        <v>57449570</v>
      </c>
      <c r="E116" s="15">
        <f>+'Detalle por mes'!E529+'Detalle por mes'!E546+'Detalle por mes'!E563+'Detalle por mes'!E580+'Detalle por mes'!E597+'Detalle por mes'!E614+'Detalle por mes'!E631+'Detalle por mes'!E648+'Detalle por mes'!E665+'Detalle por mes'!E682+'Detalle por mes'!E699+'Detalle por mes'!E716</f>
        <v>5884</v>
      </c>
      <c r="F116" s="15">
        <f>+'Detalle por mes'!F529+'Detalle por mes'!F546+'Detalle por mes'!F563+'Detalle por mes'!F580+'Detalle por mes'!F597+'Detalle por mes'!F614+'Detalle por mes'!F631+'Detalle por mes'!F648+'Detalle por mes'!F665+'Detalle por mes'!F682+'Detalle por mes'!F699+'Detalle por mes'!F716</f>
        <v>589039.5</v>
      </c>
      <c r="G116" s="15">
        <f>+'Detalle por mes'!G529+'Detalle por mes'!G546+'Detalle por mes'!G563+'Detalle por mes'!G580+'Detalle por mes'!G597+'Detalle por mes'!G614+'Detalle por mes'!G631+'Detalle por mes'!G648+'Detalle por mes'!G665+'Detalle por mes'!G682+'Detalle por mes'!G699+'Detalle por mes'!G716</f>
        <v>21346</v>
      </c>
      <c r="H116" s="15">
        <f>+'Detalle por mes'!H529+'Detalle por mes'!H546+'Detalle por mes'!H563+'Detalle por mes'!H580+'Detalle por mes'!H597+'Detalle por mes'!H614+'Detalle por mes'!H631+'Detalle por mes'!H648+'Detalle por mes'!H665+'Detalle por mes'!H682+'Detalle por mes'!H699+'Detalle por mes'!H716</f>
        <v>3373891.5</v>
      </c>
      <c r="I116" s="15">
        <f>+'Detalle por mes'!I529+'Detalle por mes'!I546+'Detalle por mes'!I563+'Detalle por mes'!I580+'Detalle por mes'!I597+'Detalle por mes'!I614+'Detalle por mes'!I631+'Detalle por mes'!I648+'Detalle por mes'!I665+'Detalle por mes'!I682+'Detalle por mes'!I699+'Detalle por mes'!I716</f>
        <v>35464</v>
      </c>
      <c r="J116" s="15">
        <f>+'Detalle por mes'!J529+'Detalle por mes'!J546+'Detalle por mes'!J563+'Detalle por mes'!J580+'Detalle por mes'!J597+'Detalle por mes'!J614+'Detalle por mes'!J631+'Detalle por mes'!J648+'Detalle por mes'!J665+'Detalle por mes'!J682+'Detalle por mes'!J699+'Detalle por mes'!J716</f>
        <v>4811499.25</v>
      </c>
      <c r="K116" s="15">
        <f>+'Detalle por mes'!K529+'Detalle por mes'!K546+'Detalle por mes'!K563+'Detalle por mes'!K580+'Detalle por mes'!K597+'Detalle por mes'!K614+'Detalle por mes'!K631+'Detalle por mes'!K648+'Detalle por mes'!K665+'Detalle por mes'!K682+'Detalle por mes'!K699+'Detalle por mes'!K716</f>
        <v>9086</v>
      </c>
      <c r="L116" s="15">
        <f>+'Detalle por mes'!L529+'Detalle por mes'!L546+'Detalle por mes'!L563+'Detalle por mes'!L580+'Detalle por mes'!L597+'Detalle por mes'!L614+'Detalle por mes'!L631+'Detalle por mes'!L648+'Detalle por mes'!L665+'Detalle por mes'!L682+'Detalle por mes'!L699+'Detalle por mes'!L716</f>
        <v>1370063.5</v>
      </c>
      <c r="M116" s="15">
        <f>+'Detalle por mes'!M529+'Detalle por mes'!M546+'Detalle por mes'!M563+'Detalle por mes'!M580+'Detalle por mes'!M597+'Detalle por mes'!M614+'Detalle por mes'!M631+'Detalle por mes'!M648+'Detalle por mes'!M665+'Detalle por mes'!M682+'Detalle por mes'!M699+'Detalle por mes'!M716</f>
        <v>2679</v>
      </c>
      <c r="N116" s="15">
        <f>+'Detalle por mes'!N529+'Detalle por mes'!N546+'Detalle por mes'!N563+'Detalle por mes'!N580+'Detalle por mes'!N597+'Detalle por mes'!N614+'Detalle por mes'!N631+'Detalle por mes'!N648+'Detalle por mes'!N665+'Detalle por mes'!N682+'Detalle por mes'!N699+'Detalle por mes'!N716</f>
        <v>485603</v>
      </c>
      <c r="O116" s="15">
        <f>+'Detalle por mes'!O529+'Detalle por mes'!O546+'Detalle por mes'!O563+'Detalle por mes'!O580+'Detalle por mes'!O597+'Detalle por mes'!O614+'Detalle por mes'!O631+'Detalle por mes'!O648+'Detalle por mes'!O665+'Detalle por mes'!O682+'Detalle por mes'!O699+'Detalle por mes'!O716</f>
        <v>158744</v>
      </c>
      <c r="P116" s="15">
        <f>+'Detalle por mes'!P529+'Detalle por mes'!P546+'Detalle por mes'!P563+'Detalle por mes'!P580+'Detalle por mes'!P597+'Detalle por mes'!P614+'Detalle por mes'!P631+'Detalle por mes'!P648+'Detalle por mes'!P665+'Detalle por mes'!P682+'Detalle por mes'!P699+'Detalle por mes'!P716</f>
        <v>47240730</v>
      </c>
      <c r="Q116" s="15">
        <f>+'Detalle por mes'!Q529+'Detalle por mes'!Q546+'Detalle por mes'!Q563+'Detalle por mes'!Q580+'Detalle por mes'!Q597+'Detalle por mes'!Q614+'Detalle por mes'!Q631+'Detalle por mes'!Q648+'Detalle por mes'!Q665+'Detalle por mes'!Q682+'Detalle por mes'!Q699+'Detalle por mes'!Q716</f>
        <v>782059</v>
      </c>
      <c r="R116" s="15">
        <f>+'Detalle por mes'!R529+'Detalle por mes'!R546+'Detalle por mes'!R563+'Detalle por mes'!R580+'Detalle por mes'!R597+'Detalle por mes'!R614+'Detalle por mes'!R631+'Detalle por mes'!R648+'Detalle por mes'!R665+'Detalle por mes'!R682+'Detalle por mes'!R699+'Detalle por mes'!R716</f>
        <v>115320396.75</v>
      </c>
      <c r="S116" s="15">
        <f>+'Detalle por mes'!S529+'Detalle por mes'!S546+'Detalle por mes'!S563+'Detalle por mes'!S580+'Detalle por mes'!S597+'Detalle por mes'!S614+'Detalle por mes'!S631+'Detalle por mes'!S648+'Detalle por mes'!S665+'Detalle por mes'!S682+'Detalle por mes'!S699+'Detalle por mes'!S716</f>
        <v>94524915.368852451</v>
      </c>
    </row>
    <row r="117" spans="2:19" x14ac:dyDescent="0.25">
      <c r="B117" s="11" t="s">
        <v>46</v>
      </c>
      <c r="C117" s="15">
        <f>+'Detalle por mes'!C530+'Detalle por mes'!C547+'Detalle por mes'!C564+'Detalle por mes'!C581+'Detalle por mes'!C598+'Detalle por mes'!C615+'Detalle por mes'!C632+'Detalle por mes'!C649+'Detalle por mes'!C666+'Detalle por mes'!C683+'Detalle por mes'!C700+'Detalle por mes'!C717</f>
        <v>700060</v>
      </c>
      <c r="D117" s="15">
        <f>+'Detalle por mes'!D530+'Detalle por mes'!D547+'Detalle por mes'!D564+'Detalle por mes'!D581+'Detalle por mes'!D598+'Detalle por mes'!D615+'Detalle por mes'!D632+'Detalle por mes'!D649+'Detalle por mes'!D666+'Detalle por mes'!D683+'Detalle por mes'!D700+'Detalle por mes'!D717</f>
        <v>73575669.5</v>
      </c>
      <c r="E117" s="15">
        <f>+'Detalle por mes'!E530+'Detalle por mes'!E547+'Detalle por mes'!E564+'Detalle por mes'!E581+'Detalle por mes'!E598+'Detalle por mes'!E615+'Detalle por mes'!E632+'Detalle por mes'!E649+'Detalle por mes'!E666+'Detalle por mes'!E683+'Detalle por mes'!E700+'Detalle por mes'!E717</f>
        <v>5381</v>
      </c>
      <c r="F117" s="15">
        <f>+'Detalle por mes'!F530+'Detalle por mes'!F547+'Detalle por mes'!F564+'Detalle por mes'!F581+'Detalle por mes'!F598+'Detalle por mes'!F615+'Detalle por mes'!F632+'Detalle por mes'!F649+'Detalle por mes'!F666+'Detalle por mes'!F683+'Detalle por mes'!F700+'Detalle por mes'!F717</f>
        <v>540680.75</v>
      </c>
      <c r="G117" s="15">
        <f>+'Detalle por mes'!G530+'Detalle por mes'!G547+'Detalle por mes'!G564+'Detalle por mes'!G581+'Detalle por mes'!G598+'Detalle por mes'!G615+'Detalle por mes'!G632+'Detalle por mes'!G649+'Detalle por mes'!G666+'Detalle por mes'!G683+'Detalle por mes'!G700+'Detalle por mes'!G717</f>
        <v>30264</v>
      </c>
      <c r="H117" s="15">
        <f>+'Detalle por mes'!H530+'Detalle por mes'!H547+'Detalle por mes'!H564+'Detalle por mes'!H581+'Detalle por mes'!H598+'Detalle por mes'!H615+'Detalle por mes'!H632+'Detalle por mes'!H649+'Detalle por mes'!H666+'Detalle por mes'!H683+'Detalle por mes'!H700+'Detalle por mes'!H717</f>
        <v>4898325</v>
      </c>
      <c r="I117" s="15">
        <f>+'Detalle por mes'!I530+'Detalle por mes'!I547+'Detalle por mes'!I564+'Detalle por mes'!I581+'Detalle por mes'!I598+'Detalle por mes'!I615+'Detalle por mes'!I632+'Detalle por mes'!I649+'Detalle por mes'!I666+'Detalle por mes'!I683+'Detalle por mes'!I700+'Detalle por mes'!I717</f>
        <v>28810</v>
      </c>
      <c r="J117" s="15">
        <f>+'Detalle por mes'!J530+'Detalle por mes'!J547+'Detalle por mes'!J564+'Detalle por mes'!J581+'Detalle por mes'!J598+'Detalle por mes'!J615+'Detalle por mes'!J632+'Detalle por mes'!J649+'Detalle por mes'!J666+'Detalle por mes'!J683+'Detalle por mes'!J700+'Detalle por mes'!J717</f>
        <v>4094406.75</v>
      </c>
      <c r="K117" s="15">
        <f>+'Detalle por mes'!K530+'Detalle por mes'!K547+'Detalle por mes'!K564+'Detalle por mes'!K581+'Detalle por mes'!K598+'Detalle por mes'!K615+'Detalle por mes'!K632+'Detalle por mes'!K649+'Detalle por mes'!K666+'Detalle por mes'!K683+'Detalle por mes'!K700+'Detalle por mes'!K717</f>
        <v>12113</v>
      </c>
      <c r="L117" s="15">
        <f>+'Detalle por mes'!L530+'Detalle por mes'!L547+'Detalle por mes'!L564+'Detalle por mes'!L581+'Detalle por mes'!L598+'Detalle por mes'!L615+'Detalle por mes'!L632+'Detalle por mes'!L649+'Detalle por mes'!L666+'Detalle por mes'!L683+'Detalle por mes'!L700+'Detalle por mes'!L717</f>
        <v>1864846</v>
      </c>
      <c r="M117" s="15">
        <f>+'Detalle por mes'!M530+'Detalle por mes'!M547+'Detalle por mes'!M564+'Detalle por mes'!M581+'Detalle por mes'!M598+'Detalle por mes'!M615+'Detalle por mes'!M632+'Detalle por mes'!M649+'Detalle por mes'!M666+'Detalle por mes'!M683+'Detalle por mes'!M700+'Detalle por mes'!M717</f>
        <v>3497</v>
      </c>
      <c r="N117" s="15">
        <f>+'Detalle por mes'!N530+'Detalle por mes'!N547+'Detalle por mes'!N564+'Detalle por mes'!N581+'Detalle por mes'!N598+'Detalle por mes'!N615+'Detalle por mes'!N632+'Detalle por mes'!N649+'Detalle por mes'!N666+'Detalle por mes'!N683+'Detalle por mes'!N700+'Detalle por mes'!N717</f>
        <v>649343</v>
      </c>
      <c r="O117" s="15">
        <f>+'Detalle por mes'!O530+'Detalle por mes'!O547+'Detalle por mes'!O564+'Detalle por mes'!O581+'Detalle por mes'!O598+'Detalle por mes'!O615+'Detalle por mes'!O632+'Detalle por mes'!O649+'Detalle por mes'!O666+'Detalle por mes'!O683+'Detalle por mes'!O700+'Detalle por mes'!O717</f>
        <v>218360</v>
      </c>
      <c r="P117" s="15">
        <f>+'Detalle por mes'!P530+'Detalle por mes'!P547+'Detalle por mes'!P564+'Detalle por mes'!P581+'Detalle por mes'!P598+'Detalle por mes'!P615+'Detalle por mes'!P632+'Detalle por mes'!P649+'Detalle por mes'!P666+'Detalle por mes'!P683+'Detalle por mes'!P700+'Detalle por mes'!P717</f>
        <v>64443880.5</v>
      </c>
      <c r="Q117" s="15">
        <f>+'Detalle por mes'!Q530+'Detalle por mes'!Q547+'Detalle por mes'!Q564+'Detalle por mes'!Q581+'Detalle por mes'!Q598+'Detalle por mes'!Q615+'Detalle por mes'!Q632+'Detalle por mes'!Q649+'Detalle por mes'!Q666+'Detalle por mes'!Q683+'Detalle por mes'!Q700+'Detalle por mes'!Q717</f>
        <v>998485</v>
      </c>
      <c r="R117" s="15">
        <f>+'Detalle por mes'!R530+'Detalle por mes'!R547+'Detalle por mes'!R564+'Detalle por mes'!R581+'Detalle por mes'!R598+'Detalle por mes'!R615+'Detalle por mes'!R632+'Detalle por mes'!R649+'Detalle por mes'!R666+'Detalle por mes'!R683+'Detalle por mes'!R700+'Detalle por mes'!R717</f>
        <v>150067151.5</v>
      </c>
      <c r="S117" s="15">
        <f>+'Detalle por mes'!S530+'Detalle por mes'!S547+'Detalle por mes'!S564+'Detalle por mes'!S581+'Detalle por mes'!S598+'Detalle por mes'!S615+'Detalle por mes'!S632+'Detalle por mes'!S649+'Detalle por mes'!S666+'Detalle por mes'!S683+'Detalle por mes'!S700+'Detalle por mes'!S717</f>
        <v>123005861.88524596</v>
      </c>
    </row>
    <row r="118" spans="2:19" x14ac:dyDescent="0.25">
      <c r="B118" s="11" t="s">
        <v>13</v>
      </c>
      <c r="C118" s="15">
        <f>+'Detalle por mes'!C531+'Detalle por mes'!C548+'Detalle por mes'!C565+'Detalle por mes'!C582+'Detalle por mes'!C599+'Detalle por mes'!C616+'Detalle por mes'!C633+'Detalle por mes'!C650+'Detalle por mes'!C667+'Detalle por mes'!C684+'Detalle por mes'!C701+'Detalle por mes'!C718</f>
        <v>489609</v>
      </c>
      <c r="D118" s="15">
        <f>+'Detalle por mes'!D531+'Detalle por mes'!D548+'Detalle por mes'!D565+'Detalle por mes'!D582+'Detalle por mes'!D599+'Detalle por mes'!D616+'Detalle por mes'!D633+'Detalle por mes'!D650+'Detalle por mes'!D667+'Detalle por mes'!D684+'Detalle por mes'!D701+'Detalle por mes'!D718</f>
        <v>50295678.5</v>
      </c>
      <c r="E118" s="15">
        <f>+'Detalle por mes'!E531+'Detalle por mes'!E548+'Detalle por mes'!E565+'Detalle por mes'!E582+'Detalle por mes'!E599+'Detalle por mes'!E616+'Detalle por mes'!E633+'Detalle por mes'!E650+'Detalle por mes'!E667+'Detalle por mes'!E684+'Detalle por mes'!E701+'Detalle por mes'!E718</f>
        <v>1755</v>
      </c>
      <c r="F118" s="15">
        <f>+'Detalle por mes'!F531+'Detalle por mes'!F548+'Detalle por mes'!F565+'Detalle por mes'!F582+'Detalle por mes'!F599+'Detalle por mes'!F616+'Detalle por mes'!F633+'Detalle por mes'!F650+'Detalle por mes'!F667+'Detalle por mes'!F684+'Detalle por mes'!F701+'Detalle por mes'!F718</f>
        <v>177149</v>
      </c>
      <c r="G118" s="15">
        <f>+'Detalle por mes'!G531+'Detalle por mes'!G548+'Detalle por mes'!G565+'Detalle por mes'!G582+'Detalle por mes'!G599+'Detalle por mes'!G616+'Detalle por mes'!G633+'Detalle por mes'!G650+'Detalle por mes'!G667+'Detalle por mes'!G684+'Detalle por mes'!G701+'Detalle por mes'!G718</f>
        <v>18042</v>
      </c>
      <c r="H118" s="15">
        <f>+'Detalle por mes'!H531+'Detalle por mes'!H548+'Detalle por mes'!H565+'Detalle por mes'!H582+'Detalle por mes'!H599+'Detalle por mes'!H616+'Detalle por mes'!H633+'Detalle por mes'!H650+'Detalle por mes'!H667+'Detalle por mes'!H684+'Detalle por mes'!H701+'Detalle por mes'!H718</f>
        <v>2849505.5</v>
      </c>
      <c r="I118" s="15">
        <f>+'Detalle por mes'!I531+'Detalle por mes'!I548+'Detalle por mes'!I565+'Detalle por mes'!I582+'Detalle por mes'!I599+'Detalle por mes'!I616+'Detalle por mes'!I633+'Detalle por mes'!I650+'Detalle por mes'!I667+'Detalle por mes'!I684+'Detalle por mes'!I701+'Detalle por mes'!I718</f>
        <v>6482</v>
      </c>
      <c r="J118" s="15">
        <f>+'Detalle por mes'!J531+'Detalle por mes'!J548+'Detalle por mes'!J565+'Detalle por mes'!J582+'Detalle por mes'!J599+'Detalle por mes'!J616+'Detalle por mes'!J633+'Detalle por mes'!J650+'Detalle por mes'!J667+'Detalle por mes'!J684+'Detalle por mes'!J701+'Detalle por mes'!J718</f>
        <v>941576</v>
      </c>
      <c r="K118" s="15">
        <f>+'Detalle por mes'!K531+'Detalle por mes'!K548+'Detalle por mes'!K565+'Detalle por mes'!K582+'Detalle por mes'!K599+'Detalle por mes'!K616+'Detalle por mes'!K633+'Detalle por mes'!K650+'Detalle por mes'!K667+'Detalle por mes'!K684+'Detalle por mes'!K701+'Detalle por mes'!K718</f>
        <v>11226</v>
      </c>
      <c r="L118" s="15">
        <f>+'Detalle por mes'!L531+'Detalle por mes'!L548+'Detalle por mes'!L565+'Detalle por mes'!L582+'Detalle por mes'!L599+'Detalle por mes'!L616+'Detalle por mes'!L633+'Detalle por mes'!L650+'Detalle por mes'!L667+'Detalle por mes'!L684+'Detalle por mes'!L701+'Detalle por mes'!L718</f>
        <v>1716526</v>
      </c>
      <c r="M118" s="15">
        <f>+'Detalle por mes'!M531+'Detalle por mes'!M548+'Detalle por mes'!M565+'Detalle por mes'!M582+'Detalle por mes'!M599+'Detalle por mes'!M616+'Detalle por mes'!M633+'Detalle por mes'!M650+'Detalle por mes'!M667+'Detalle por mes'!M684+'Detalle por mes'!M701+'Detalle por mes'!M718</f>
        <v>2730</v>
      </c>
      <c r="N118" s="15">
        <f>+'Detalle por mes'!N531+'Detalle por mes'!N548+'Detalle por mes'!N565+'Detalle por mes'!N582+'Detalle por mes'!N599+'Detalle por mes'!N616+'Detalle por mes'!N633+'Detalle por mes'!N650+'Detalle por mes'!N667+'Detalle por mes'!N684+'Detalle por mes'!N701+'Detalle por mes'!N718</f>
        <v>502180.5</v>
      </c>
      <c r="O118" s="15">
        <f>+'Detalle por mes'!O531+'Detalle por mes'!O548+'Detalle por mes'!O565+'Detalle por mes'!O582+'Detalle por mes'!O599+'Detalle por mes'!O616+'Detalle por mes'!O633+'Detalle por mes'!O650+'Detalle por mes'!O667+'Detalle por mes'!O684+'Detalle por mes'!O701+'Detalle por mes'!O718</f>
        <v>129325</v>
      </c>
      <c r="P118" s="15">
        <f>+'Detalle por mes'!P531+'Detalle por mes'!P548+'Detalle por mes'!P565+'Detalle por mes'!P582+'Detalle por mes'!P599+'Detalle por mes'!P616+'Detalle por mes'!P633+'Detalle por mes'!P650+'Detalle por mes'!P667+'Detalle por mes'!P684+'Detalle por mes'!P701+'Detalle por mes'!P718</f>
        <v>38499689.5</v>
      </c>
      <c r="Q118" s="15">
        <f>+'Detalle por mes'!Q531+'Detalle por mes'!Q548+'Detalle por mes'!Q565+'Detalle por mes'!Q582+'Detalle por mes'!Q599+'Detalle por mes'!Q616+'Detalle por mes'!Q633+'Detalle por mes'!Q650+'Detalle por mes'!Q667+'Detalle por mes'!Q684+'Detalle por mes'!Q701+'Detalle por mes'!Q718</f>
        <v>659169</v>
      </c>
      <c r="R118" s="15">
        <f>+'Detalle por mes'!R531+'Detalle por mes'!R548+'Detalle por mes'!R565+'Detalle por mes'!R582+'Detalle por mes'!R599+'Detalle por mes'!R616+'Detalle por mes'!R633+'Detalle por mes'!R650+'Detalle por mes'!R667+'Detalle por mes'!R684+'Detalle por mes'!R701+'Detalle por mes'!R718</f>
        <v>94982305</v>
      </c>
      <c r="S118" s="15">
        <f>+'Detalle por mes'!S531+'Detalle por mes'!S548+'Detalle por mes'!S565+'Detalle por mes'!S582+'Detalle por mes'!S599+'Detalle por mes'!S616+'Detalle por mes'!S633+'Detalle por mes'!S650+'Detalle por mes'!S667+'Detalle por mes'!S684+'Detalle por mes'!S701+'Detalle por mes'!S718</f>
        <v>77854348.360655725</v>
      </c>
    </row>
    <row r="119" spans="2:19" x14ac:dyDescent="0.25">
      <c r="B119" s="11" t="s">
        <v>47</v>
      </c>
      <c r="C119" s="15">
        <f>+'Detalle por mes'!C532+'Detalle por mes'!C549+'Detalle por mes'!C566+'Detalle por mes'!C583+'Detalle por mes'!C600+'Detalle por mes'!C617+'Detalle por mes'!C634+'Detalle por mes'!C651+'Detalle por mes'!C668+'Detalle por mes'!C685+'Detalle por mes'!C702+'Detalle por mes'!C719</f>
        <v>972708</v>
      </c>
      <c r="D119" s="15">
        <f>+'Detalle por mes'!D532+'Detalle por mes'!D549+'Detalle por mes'!D566+'Detalle por mes'!D583+'Detalle por mes'!D600+'Detalle por mes'!D617+'Detalle por mes'!D634+'Detalle por mes'!D651+'Detalle por mes'!D668+'Detalle por mes'!D685+'Detalle por mes'!D702+'Detalle por mes'!D719</f>
        <v>100082776</v>
      </c>
      <c r="E119" s="15">
        <f>+'Detalle por mes'!E532+'Detalle por mes'!E549+'Detalle por mes'!E566+'Detalle por mes'!E583+'Detalle por mes'!E600+'Detalle por mes'!E617+'Detalle por mes'!E634+'Detalle por mes'!E651+'Detalle por mes'!E668+'Detalle por mes'!E685+'Detalle por mes'!E702+'Detalle por mes'!E719</f>
        <v>11190</v>
      </c>
      <c r="F119" s="15">
        <f>+'Detalle por mes'!F532+'Detalle por mes'!F549+'Detalle por mes'!F566+'Detalle por mes'!F583+'Detalle por mes'!F600+'Detalle por mes'!F617+'Detalle por mes'!F634+'Detalle por mes'!F651+'Detalle por mes'!F668+'Detalle por mes'!F685+'Detalle por mes'!F702+'Detalle por mes'!F719</f>
        <v>642986</v>
      </c>
      <c r="G119" s="15">
        <f>+'Detalle por mes'!G532+'Detalle por mes'!G549+'Detalle por mes'!G566+'Detalle por mes'!G583+'Detalle por mes'!G600+'Detalle por mes'!G617+'Detalle por mes'!G634+'Detalle por mes'!G651+'Detalle por mes'!G668+'Detalle por mes'!G685+'Detalle por mes'!G702+'Detalle por mes'!G719</f>
        <v>43691</v>
      </c>
      <c r="H119" s="15">
        <f>+'Detalle por mes'!H532+'Detalle por mes'!H549+'Detalle por mes'!H566+'Detalle por mes'!H583+'Detalle por mes'!H600+'Detalle por mes'!H617+'Detalle por mes'!H634+'Detalle por mes'!H651+'Detalle por mes'!H668+'Detalle por mes'!H685+'Detalle por mes'!H702+'Detalle por mes'!H719</f>
        <v>6736359.5</v>
      </c>
      <c r="I119" s="15">
        <f>+'Detalle por mes'!I532+'Detalle por mes'!I549+'Detalle por mes'!I566+'Detalle por mes'!I583+'Detalle por mes'!I600+'Detalle por mes'!I617+'Detalle por mes'!I634+'Detalle por mes'!I651+'Detalle por mes'!I668+'Detalle por mes'!I685+'Detalle por mes'!I702+'Detalle por mes'!I719</f>
        <v>31934</v>
      </c>
      <c r="J119" s="15">
        <f>+'Detalle por mes'!J532+'Detalle por mes'!J549+'Detalle por mes'!J566+'Detalle por mes'!J583+'Detalle por mes'!J600+'Detalle por mes'!J617+'Detalle por mes'!J634+'Detalle por mes'!J651+'Detalle por mes'!J668+'Detalle por mes'!J685+'Detalle por mes'!J702+'Detalle por mes'!J719</f>
        <v>3181540.75</v>
      </c>
      <c r="K119" s="15">
        <f>+'Detalle por mes'!K532+'Detalle por mes'!K549+'Detalle por mes'!K566+'Detalle por mes'!K583+'Detalle por mes'!K600+'Detalle por mes'!K617+'Detalle por mes'!K634+'Detalle por mes'!K651+'Detalle por mes'!K668+'Detalle por mes'!K685+'Detalle por mes'!K702+'Detalle por mes'!K719</f>
        <v>13388</v>
      </c>
      <c r="L119" s="15">
        <f>+'Detalle por mes'!L532+'Detalle por mes'!L549+'Detalle por mes'!L566+'Detalle por mes'!L583+'Detalle por mes'!L600+'Detalle por mes'!L617+'Detalle por mes'!L634+'Detalle por mes'!L651+'Detalle por mes'!L668+'Detalle por mes'!L685+'Detalle por mes'!L702+'Detalle por mes'!L719</f>
        <v>1956450.5</v>
      </c>
      <c r="M119" s="15">
        <f>+'Detalle por mes'!M532+'Detalle por mes'!M549+'Detalle por mes'!M566+'Detalle por mes'!M583+'Detalle por mes'!M600+'Detalle por mes'!M617+'Detalle por mes'!M634+'Detalle por mes'!M651+'Detalle por mes'!M668+'Detalle por mes'!M685+'Detalle por mes'!M702+'Detalle por mes'!M719</f>
        <v>6903</v>
      </c>
      <c r="N119" s="15">
        <f>+'Detalle por mes'!N532+'Detalle por mes'!N549+'Detalle por mes'!N566+'Detalle por mes'!N583+'Detalle por mes'!N600+'Detalle por mes'!N617+'Detalle por mes'!N634+'Detalle por mes'!N651+'Detalle por mes'!N668+'Detalle por mes'!N685+'Detalle por mes'!N702+'Detalle por mes'!N719</f>
        <v>1285654</v>
      </c>
      <c r="O119" s="15">
        <f>+'Detalle por mes'!O532+'Detalle por mes'!O549+'Detalle por mes'!O566+'Detalle por mes'!O583+'Detalle por mes'!O600+'Detalle por mes'!O617+'Detalle por mes'!O634+'Detalle por mes'!O651+'Detalle por mes'!O668+'Detalle por mes'!O685+'Detalle por mes'!O702+'Detalle por mes'!O719</f>
        <v>173548</v>
      </c>
      <c r="P119" s="15">
        <f>+'Detalle por mes'!P532+'Detalle por mes'!P549+'Detalle por mes'!P566+'Detalle por mes'!P583+'Detalle por mes'!P600+'Detalle por mes'!P617+'Detalle por mes'!P634+'Detalle por mes'!P651+'Detalle por mes'!P668+'Detalle por mes'!P685+'Detalle por mes'!P702+'Detalle por mes'!P719</f>
        <v>48699943.5</v>
      </c>
      <c r="Q119" s="15">
        <f>+'Detalle por mes'!Q532+'Detalle por mes'!Q549+'Detalle por mes'!Q566+'Detalle por mes'!Q583+'Detalle por mes'!Q600+'Detalle por mes'!Q617+'Detalle por mes'!Q634+'Detalle por mes'!Q651+'Detalle por mes'!Q668+'Detalle por mes'!Q685+'Detalle por mes'!Q702+'Detalle por mes'!Q719</f>
        <v>1253362</v>
      </c>
      <c r="R119" s="15">
        <f>+'Detalle por mes'!R532+'Detalle por mes'!R549+'Detalle por mes'!R566+'Detalle por mes'!R583+'Detalle por mes'!R600+'Detalle por mes'!R617+'Detalle por mes'!R634+'Detalle por mes'!R651+'Detalle por mes'!R668+'Detalle por mes'!R685+'Detalle por mes'!R702+'Detalle por mes'!R719</f>
        <v>162585710.25</v>
      </c>
      <c r="S119" s="15">
        <f>+'Detalle por mes'!S532+'Detalle por mes'!S549+'Detalle por mes'!S566+'Detalle por mes'!S583+'Detalle por mes'!S600+'Detalle por mes'!S617+'Detalle por mes'!S634+'Detalle por mes'!S651+'Detalle por mes'!S668+'Detalle por mes'!S685+'Detalle por mes'!S702+'Detalle por mes'!S719</f>
        <v>133266975.61475411</v>
      </c>
    </row>
    <row r="120" spans="2:19" x14ac:dyDescent="0.25">
      <c r="B120" s="11" t="s">
        <v>48</v>
      </c>
      <c r="C120" s="15">
        <f>+'Detalle por mes'!C533+'Detalle por mes'!C550+'Detalle por mes'!C567+'Detalle por mes'!C584+'Detalle por mes'!C601+'Detalle por mes'!C618+'Detalle por mes'!C635+'Detalle por mes'!C652+'Detalle por mes'!C669+'Detalle por mes'!C686+'Detalle por mes'!C703+'Detalle por mes'!C720</f>
        <v>4332193</v>
      </c>
      <c r="D120" s="15">
        <f>+'Detalle por mes'!D533+'Detalle por mes'!D550+'Detalle por mes'!D567+'Detalle por mes'!D584+'Detalle por mes'!D601+'Detalle por mes'!D618+'Detalle por mes'!D635+'Detalle por mes'!D652+'Detalle por mes'!D669+'Detalle por mes'!D686+'Detalle por mes'!D703+'Detalle por mes'!D720</f>
        <v>444494398</v>
      </c>
      <c r="E120" s="15">
        <f>+'Detalle por mes'!E533+'Detalle por mes'!E550+'Detalle por mes'!E567+'Detalle por mes'!E584+'Detalle por mes'!E601+'Detalle por mes'!E618+'Detalle por mes'!E635+'Detalle por mes'!E652+'Detalle por mes'!E669+'Detalle por mes'!E686+'Detalle por mes'!E703+'Detalle por mes'!E720</f>
        <v>19294</v>
      </c>
      <c r="F120" s="15">
        <f>+'Detalle por mes'!F533+'Detalle por mes'!F550+'Detalle por mes'!F567+'Detalle por mes'!F584+'Detalle por mes'!F601+'Detalle por mes'!F618+'Detalle por mes'!F635+'Detalle por mes'!F652+'Detalle por mes'!F669+'Detalle por mes'!F686+'Detalle por mes'!F703+'Detalle por mes'!F720</f>
        <v>1902398.25</v>
      </c>
      <c r="G120" s="15">
        <f>+'Detalle por mes'!G533+'Detalle por mes'!G550+'Detalle por mes'!G567+'Detalle por mes'!G584+'Detalle por mes'!G601+'Detalle por mes'!G618+'Detalle por mes'!G635+'Detalle por mes'!G652+'Detalle por mes'!G669+'Detalle por mes'!G686+'Detalle por mes'!G703+'Detalle por mes'!G720</f>
        <v>118316</v>
      </c>
      <c r="H120" s="15">
        <f>+'Detalle por mes'!H533+'Detalle por mes'!H550+'Detalle por mes'!H567+'Detalle por mes'!H584+'Detalle por mes'!H601+'Detalle por mes'!H618+'Detalle por mes'!H635+'Detalle por mes'!H652+'Detalle por mes'!H669+'Detalle por mes'!H686+'Detalle por mes'!H703+'Detalle por mes'!H720</f>
        <v>18672850</v>
      </c>
      <c r="I120" s="15">
        <f>+'Detalle por mes'!I533+'Detalle por mes'!I550+'Detalle por mes'!I567+'Detalle por mes'!I584+'Detalle por mes'!I601+'Detalle por mes'!I618+'Detalle por mes'!I635+'Detalle por mes'!I652+'Detalle por mes'!I669+'Detalle por mes'!I686+'Detalle por mes'!I703+'Detalle por mes'!I720</f>
        <v>113249</v>
      </c>
      <c r="J120" s="15">
        <f>+'Detalle por mes'!J533+'Detalle por mes'!J550+'Detalle por mes'!J567+'Detalle por mes'!J584+'Detalle por mes'!J601+'Detalle por mes'!J618+'Detalle por mes'!J635+'Detalle por mes'!J652+'Detalle por mes'!J669+'Detalle por mes'!J686+'Detalle por mes'!J703+'Detalle por mes'!J720</f>
        <v>15174042</v>
      </c>
      <c r="K120" s="15">
        <f>+'Detalle por mes'!K533+'Detalle por mes'!K550+'Detalle por mes'!K567+'Detalle por mes'!K584+'Detalle por mes'!K601+'Detalle por mes'!K618+'Detalle por mes'!K635+'Detalle por mes'!K652+'Detalle por mes'!K669+'Detalle por mes'!K686+'Detalle por mes'!K703+'Detalle por mes'!K720</f>
        <v>32628</v>
      </c>
      <c r="L120" s="15">
        <f>+'Detalle por mes'!L533+'Detalle por mes'!L550+'Detalle por mes'!L567+'Detalle por mes'!L584+'Detalle por mes'!L601+'Detalle por mes'!L618+'Detalle por mes'!L635+'Detalle por mes'!L652+'Detalle por mes'!L669+'Detalle por mes'!L686+'Detalle por mes'!L703+'Detalle por mes'!L720</f>
        <v>4676298</v>
      </c>
      <c r="M120" s="15">
        <f>+'Detalle por mes'!M533+'Detalle por mes'!M550+'Detalle por mes'!M567+'Detalle por mes'!M584+'Detalle por mes'!M601+'Detalle por mes'!M618+'Detalle por mes'!M635+'Detalle por mes'!M652+'Detalle por mes'!M669+'Detalle por mes'!M686+'Detalle por mes'!M703+'Detalle por mes'!M720</f>
        <v>5791</v>
      </c>
      <c r="N120" s="15">
        <f>+'Detalle por mes'!N533+'Detalle por mes'!N550+'Detalle por mes'!N567+'Detalle por mes'!N584+'Detalle por mes'!N601+'Detalle por mes'!N618+'Detalle por mes'!N635+'Detalle por mes'!N652+'Detalle por mes'!N669+'Detalle por mes'!N686+'Detalle por mes'!N703+'Detalle por mes'!N720</f>
        <v>1069980.5</v>
      </c>
      <c r="O120" s="15">
        <f>+'Detalle por mes'!O533+'Detalle por mes'!O550+'Detalle por mes'!O567+'Detalle por mes'!O584+'Detalle por mes'!O601+'Detalle por mes'!O618+'Detalle por mes'!O635+'Detalle por mes'!O652+'Detalle por mes'!O669+'Detalle por mes'!O686+'Detalle por mes'!O703+'Detalle por mes'!O720</f>
        <v>9950</v>
      </c>
      <c r="P120" s="15">
        <f>+'Detalle por mes'!P533+'Detalle por mes'!P550+'Detalle por mes'!P567+'Detalle por mes'!P584+'Detalle por mes'!P601+'Detalle por mes'!P618+'Detalle por mes'!P635+'Detalle por mes'!P652+'Detalle por mes'!P669+'Detalle por mes'!P686+'Detalle por mes'!P703+'Detalle por mes'!P720</f>
        <v>2757967.5</v>
      </c>
      <c r="Q120" s="15">
        <f>+'Detalle por mes'!Q533+'Detalle por mes'!Q550+'Detalle por mes'!Q567+'Detalle por mes'!Q584+'Detalle por mes'!Q601+'Detalle por mes'!Q618+'Detalle por mes'!Q635+'Detalle por mes'!Q652+'Detalle por mes'!Q669+'Detalle por mes'!Q686+'Detalle por mes'!Q703+'Detalle por mes'!Q720</f>
        <v>4631421</v>
      </c>
      <c r="R120" s="15">
        <f>+'Detalle por mes'!R533+'Detalle por mes'!R550+'Detalle por mes'!R567+'Detalle por mes'!R584+'Detalle por mes'!R601+'Detalle por mes'!R618+'Detalle por mes'!R635+'Detalle por mes'!R652+'Detalle por mes'!R669+'Detalle por mes'!R686+'Detalle por mes'!R703+'Detalle por mes'!R720</f>
        <v>488747934.25</v>
      </c>
      <c r="S120" s="15">
        <f>+'Detalle por mes'!S533+'Detalle por mes'!S550+'Detalle por mes'!S567+'Detalle por mes'!S584+'Detalle por mes'!S601+'Detalle por mes'!S618+'Detalle por mes'!S635+'Detalle por mes'!S652+'Detalle por mes'!S669+'Detalle por mes'!S686+'Detalle por mes'!S703+'Detalle por mes'!S720</f>
        <v>400613060.8606559</v>
      </c>
    </row>
    <row r="121" spans="2:19" x14ac:dyDescent="0.25">
      <c r="B121" s="8">
        <v>2020</v>
      </c>
      <c r="C121" s="9">
        <f t="shared" ref="C121:S121" si="8">SUM(C122:C134)</f>
        <v>21648482</v>
      </c>
      <c r="D121" s="9">
        <f t="shared" si="8"/>
        <v>2350972227.1800003</v>
      </c>
      <c r="E121" s="9">
        <f t="shared" si="8"/>
        <v>117154</v>
      </c>
      <c r="F121" s="9">
        <f t="shared" si="8"/>
        <v>10601221.159999998</v>
      </c>
      <c r="G121" s="9">
        <f t="shared" si="8"/>
        <v>738040</v>
      </c>
      <c r="H121" s="9">
        <f t="shared" si="8"/>
        <v>120947141.52</v>
      </c>
      <c r="I121" s="9">
        <f t="shared" si="8"/>
        <v>732255</v>
      </c>
      <c r="J121" s="9">
        <f t="shared" si="8"/>
        <v>86080989.019999981</v>
      </c>
      <c r="K121" s="9">
        <f t="shared" si="8"/>
        <v>275238</v>
      </c>
      <c r="L121" s="9">
        <f t="shared" si="8"/>
        <v>42470984.840000004</v>
      </c>
      <c r="M121" s="9">
        <f t="shared" si="8"/>
        <v>56170</v>
      </c>
      <c r="N121" s="9">
        <f t="shared" si="8"/>
        <v>10843089.140000002</v>
      </c>
      <c r="O121" s="9">
        <f t="shared" si="8"/>
        <v>2085272</v>
      </c>
      <c r="P121" s="9">
        <f t="shared" si="8"/>
        <v>636374560.39000022</v>
      </c>
      <c r="Q121" s="9">
        <f t="shared" si="8"/>
        <v>25652611</v>
      </c>
      <c r="R121" s="9">
        <f t="shared" si="8"/>
        <v>3258290213.25</v>
      </c>
      <c r="S121" s="9">
        <f t="shared" si="8"/>
        <v>2670729682.9918032</v>
      </c>
    </row>
    <row r="122" spans="2:19" x14ac:dyDescent="0.25">
      <c r="B122" s="11" t="s">
        <v>37</v>
      </c>
      <c r="C122" s="15">
        <f>'Detalle por mes'!C728+'Detalle por mes'!C745+'Detalle por mes'!C762+'Detalle por mes'!C779+'Detalle por mes'!C796+'Detalle por mes'!C813+'Detalle por mes'!C830+'Detalle por mes'!C847+'Detalle por mes'!C864+'Detalle por mes'!C881+'Detalle por mes'!C898+'Detalle por mes'!C915</f>
        <v>364528</v>
      </c>
      <c r="D122" s="15">
        <f>'Detalle por mes'!D728+'Detalle por mes'!D745+'Detalle por mes'!D762+'Detalle por mes'!D779+'Detalle por mes'!D796+'Detalle por mes'!D813+'Detalle por mes'!D830+'Detalle por mes'!D847+'Detalle por mes'!D864+'Detalle por mes'!D881+'Detalle por mes'!D898+'Detalle por mes'!D915</f>
        <v>42556953.849999994</v>
      </c>
      <c r="E122" s="15">
        <f>'Detalle por mes'!E728+'Detalle por mes'!E745+'Detalle por mes'!E762+'Detalle por mes'!E779+'Detalle por mes'!E796+'Detalle por mes'!E813+'Detalle por mes'!E830+'Detalle por mes'!E847+'Detalle por mes'!E864+'Detalle por mes'!E881+'Detalle por mes'!E898+'Detalle por mes'!E915</f>
        <v>1380</v>
      </c>
      <c r="F122" s="15">
        <f>'Detalle por mes'!F728+'Detalle por mes'!F745+'Detalle por mes'!F762+'Detalle por mes'!F779+'Detalle por mes'!F796+'Detalle por mes'!F813+'Detalle por mes'!F830+'Detalle por mes'!F847+'Detalle por mes'!F864+'Detalle por mes'!F881+'Detalle por mes'!F898+'Detalle por mes'!F915</f>
        <v>153400.46</v>
      </c>
      <c r="G122" s="15">
        <f>'Detalle por mes'!G728+'Detalle por mes'!G745+'Detalle por mes'!G762+'Detalle por mes'!G779+'Detalle por mes'!G796+'Detalle por mes'!G813+'Detalle por mes'!G830+'Detalle por mes'!G847+'Detalle por mes'!G864+'Detalle por mes'!G881+'Detalle por mes'!G898+'Detalle por mes'!G915</f>
        <v>17115</v>
      </c>
      <c r="H122" s="15">
        <f>'Detalle por mes'!H728+'Detalle por mes'!H745+'Detalle por mes'!H762+'Detalle por mes'!H779+'Detalle por mes'!H796+'Detalle por mes'!H813+'Detalle por mes'!H830+'Detalle por mes'!H847+'Detalle por mes'!H864+'Detalle por mes'!H881+'Detalle por mes'!H898+'Detalle por mes'!H915</f>
        <v>2908523.1100000003</v>
      </c>
      <c r="I122" s="15">
        <f>'Detalle por mes'!I728+'Detalle por mes'!I745+'Detalle por mes'!I762+'Detalle por mes'!I779+'Detalle por mes'!I796+'Detalle por mes'!I813+'Detalle por mes'!I830+'Detalle por mes'!I847+'Detalle por mes'!I864+'Detalle por mes'!I881+'Detalle por mes'!I898+'Detalle por mes'!I915</f>
        <v>14086</v>
      </c>
      <c r="J122" s="15">
        <f>'Detalle por mes'!J728+'Detalle por mes'!J745+'Detalle por mes'!J762+'Detalle por mes'!J779+'Detalle por mes'!J796+'Detalle por mes'!J813+'Detalle por mes'!J830+'Detalle por mes'!J847+'Detalle por mes'!J864+'Detalle por mes'!J881+'Detalle por mes'!J898+'Detalle por mes'!J915</f>
        <v>2007757.8000000005</v>
      </c>
      <c r="K122" s="15">
        <f>'Detalle por mes'!K728+'Detalle por mes'!K745+'Detalle por mes'!K762+'Detalle por mes'!K779+'Detalle por mes'!K796+'Detalle por mes'!K813+'Detalle por mes'!K830+'Detalle por mes'!K847+'Detalle por mes'!K864+'Detalle por mes'!K881+'Detalle por mes'!K898+'Detalle por mes'!K915</f>
        <v>7813</v>
      </c>
      <c r="L122" s="15">
        <f>'Detalle por mes'!L728+'Detalle por mes'!L745+'Detalle por mes'!L762+'Detalle por mes'!L779+'Detalle por mes'!L796+'Detalle por mes'!L813+'Detalle por mes'!L830+'Detalle por mes'!L847+'Detalle por mes'!L864+'Detalle por mes'!L881+'Detalle por mes'!L898+'Detalle por mes'!L915</f>
        <v>1293488.1700000004</v>
      </c>
      <c r="M122" s="15">
        <f>'Detalle por mes'!M728+'Detalle por mes'!M745+'Detalle por mes'!M762+'Detalle por mes'!M779+'Detalle por mes'!M796+'Detalle por mes'!M813+'Detalle por mes'!M830+'Detalle por mes'!M847+'Detalle por mes'!M864+'Detalle por mes'!M881+'Detalle por mes'!M898+'Detalle por mes'!M915</f>
        <v>2715</v>
      </c>
      <c r="N122" s="15">
        <f>'Detalle por mes'!N728+'Detalle por mes'!N745+'Detalle por mes'!N762+'Detalle por mes'!N779+'Detalle por mes'!N796+'Detalle por mes'!N813+'Detalle por mes'!N830+'Detalle por mes'!N847+'Detalle por mes'!N864+'Detalle por mes'!N881+'Detalle por mes'!N898+'Detalle por mes'!N915</f>
        <v>535482.84000000008</v>
      </c>
      <c r="O122" s="15">
        <f>'Detalle por mes'!O728+'Detalle por mes'!O745+'Detalle por mes'!O762+'Detalle por mes'!O779+'Detalle por mes'!O796+'Detalle por mes'!O813+'Detalle por mes'!O830+'Detalle por mes'!O847+'Detalle por mes'!O864+'Detalle por mes'!O881+'Detalle por mes'!O898+'Detalle por mes'!O915</f>
        <v>128847</v>
      </c>
      <c r="P122" s="15">
        <f>'Detalle por mes'!P728+'Detalle por mes'!P745+'Detalle por mes'!P762+'Detalle por mes'!P779+'Detalle por mes'!P796+'Detalle por mes'!P813+'Detalle por mes'!P830+'Detalle por mes'!P847+'Detalle por mes'!P864+'Detalle por mes'!P881+'Detalle por mes'!P898+'Detalle por mes'!P915</f>
        <v>40831264.410000004</v>
      </c>
      <c r="Q122" s="15">
        <f>'Detalle por mes'!Q728+'Detalle por mes'!Q745+'Detalle por mes'!Q762+'Detalle por mes'!Q779+'Detalle por mes'!Q796+'Detalle por mes'!Q813+'Detalle por mes'!Q830+'Detalle por mes'!Q847+'Detalle por mes'!Q864+'Detalle por mes'!Q881+'Detalle por mes'!Q898+'Detalle por mes'!Q915</f>
        <v>536484</v>
      </c>
      <c r="R122" s="15">
        <f>'Detalle por mes'!R728+'Detalle por mes'!R745+'Detalle por mes'!R762+'Detalle por mes'!R779+'Detalle por mes'!R796+'Detalle por mes'!R813+'Detalle por mes'!R830+'Detalle por mes'!R847+'Detalle por mes'!R864+'Detalle por mes'!R881+'Detalle por mes'!R898+'Detalle por mes'!R915</f>
        <v>90286870.640000001</v>
      </c>
      <c r="S122" s="15">
        <f>'Detalle por mes'!S728+'Detalle por mes'!S745+'Detalle por mes'!S762+'Detalle por mes'!S779+'Detalle por mes'!S796+'Detalle por mes'!S813+'Detalle por mes'!S830+'Detalle por mes'!S847+'Detalle por mes'!S864+'Detalle por mes'!S881+'Detalle por mes'!S898+'Detalle por mes'!S915</f>
        <v>74005631.672131121</v>
      </c>
    </row>
    <row r="123" spans="2:19" x14ac:dyDescent="0.25">
      <c r="B123" s="11" t="s">
        <v>38</v>
      </c>
      <c r="C123" s="15">
        <f>'Detalle por mes'!C729+'Detalle por mes'!C746+'Detalle por mes'!C763+'Detalle por mes'!C780+'Detalle por mes'!C797+'Detalle por mes'!C814+'Detalle por mes'!C831+'Detalle por mes'!C848+'Detalle por mes'!C865+'Detalle por mes'!C882+'Detalle por mes'!C899+'Detalle por mes'!C916</f>
        <v>557387</v>
      </c>
      <c r="D123" s="15">
        <f>'Detalle por mes'!D729+'Detalle por mes'!D746+'Detalle por mes'!D763+'Detalle por mes'!D780+'Detalle por mes'!D797+'Detalle por mes'!D814+'Detalle por mes'!D831+'Detalle por mes'!D848+'Detalle por mes'!D865+'Detalle por mes'!D882+'Detalle por mes'!D899+'Detalle por mes'!D916</f>
        <v>61329312.149999984</v>
      </c>
      <c r="E123" s="15">
        <f>'Detalle por mes'!E729+'Detalle por mes'!E746+'Detalle por mes'!E763+'Detalle por mes'!E780+'Detalle por mes'!E797+'Detalle por mes'!E814+'Detalle por mes'!E831+'Detalle por mes'!E848+'Detalle por mes'!E865+'Detalle por mes'!E882+'Detalle por mes'!E899+'Detalle por mes'!E916</f>
        <v>15831</v>
      </c>
      <c r="F123" s="15">
        <f>'Detalle por mes'!F729+'Detalle por mes'!F746+'Detalle por mes'!F763+'Detalle por mes'!F780+'Detalle por mes'!F797+'Detalle por mes'!F814+'Detalle por mes'!F831+'Detalle por mes'!F848+'Detalle por mes'!F865+'Detalle por mes'!F882+'Detalle por mes'!F899+'Detalle por mes'!F916</f>
        <v>1282722.46</v>
      </c>
      <c r="G123" s="15">
        <f>'Detalle por mes'!G729+'Detalle por mes'!G746+'Detalle por mes'!G763+'Detalle por mes'!G780+'Detalle por mes'!G797+'Detalle por mes'!G814+'Detalle por mes'!G831+'Detalle por mes'!G848+'Detalle por mes'!G865+'Detalle por mes'!G882+'Detalle por mes'!G899+'Detalle por mes'!G916</f>
        <v>34485</v>
      </c>
      <c r="H123" s="15">
        <f>'Detalle por mes'!H729+'Detalle por mes'!H746+'Detalle por mes'!H763+'Detalle por mes'!H780+'Detalle por mes'!H797+'Detalle por mes'!H814+'Detalle por mes'!H831+'Detalle por mes'!H848+'Detalle por mes'!H865+'Detalle por mes'!H882+'Detalle por mes'!H899+'Detalle por mes'!H916</f>
        <v>5431816.1799999997</v>
      </c>
      <c r="I123" s="15">
        <f>'Detalle por mes'!I729+'Detalle por mes'!I746+'Detalle por mes'!I763+'Detalle por mes'!I780+'Detalle por mes'!I797+'Detalle por mes'!I814+'Detalle por mes'!I831+'Detalle por mes'!I848+'Detalle por mes'!I865+'Detalle por mes'!I882+'Detalle por mes'!I899+'Detalle por mes'!I916</f>
        <v>42020</v>
      </c>
      <c r="J123" s="15">
        <f>'Detalle por mes'!J729+'Detalle por mes'!J746+'Detalle por mes'!J763+'Detalle por mes'!J780+'Detalle por mes'!J797+'Detalle por mes'!J814+'Detalle por mes'!J831+'Detalle por mes'!J848+'Detalle por mes'!J865+'Detalle por mes'!J882+'Detalle por mes'!J899+'Detalle por mes'!J916</f>
        <v>4613940.4800000004</v>
      </c>
      <c r="K123" s="15">
        <f>'Detalle por mes'!K729+'Detalle por mes'!K746+'Detalle por mes'!K763+'Detalle por mes'!K780+'Detalle por mes'!K797+'Detalle por mes'!K814+'Detalle por mes'!K831+'Detalle por mes'!K848+'Detalle por mes'!K865+'Detalle por mes'!K882+'Detalle por mes'!K899+'Detalle por mes'!K916</f>
        <v>17586</v>
      </c>
      <c r="L123" s="15">
        <f>'Detalle por mes'!L729+'Detalle por mes'!L746+'Detalle por mes'!L763+'Detalle por mes'!L780+'Detalle por mes'!L797+'Detalle por mes'!L814+'Detalle por mes'!L831+'Detalle por mes'!L848+'Detalle por mes'!L865+'Detalle por mes'!L882+'Detalle por mes'!L899+'Detalle por mes'!L916</f>
        <v>2795843.1099999994</v>
      </c>
      <c r="M123" s="15">
        <f>'Detalle por mes'!M729+'Detalle por mes'!M746+'Detalle por mes'!M763+'Detalle por mes'!M780+'Detalle por mes'!M797+'Detalle por mes'!M814+'Detalle por mes'!M831+'Detalle por mes'!M848+'Detalle por mes'!M865+'Detalle por mes'!M882+'Detalle por mes'!M899+'Detalle por mes'!M916</f>
        <v>3395</v>
      </c>
      <c r="N123" s="15">
        <f>'Detalle por mes'!N729+'Detalle por mes'!N746+'Detalle por mes'!N763+'Detalle por mes'!N780+'Detalle por mes'!N797+'Detalle por mes'!N814+'Detalle por mes'!N831+'Detalle por mes'!N848+'Detalle por mes'!N865+'Detalle por mes'!N882+'Detalle por mes'!N899+'Detalle por mes'!N916</f>
        <v>647382.8600000001</v>
      </c>
      <c r="O123" s="15">
        <f>'Detalle por mes'!O729+'Detalle por mes'!O746+'Detalle por mes'!O763+'Detalle por mes'!O780+'Detalle por mes'!O797+'Detalle por mes'!O814+'Detalle por mes'!O831+'Detalle por mes'!O848+'Detalle por mes'!O865+'Detalle por mes'!O882+'Detalle por mes'!O899+'Detalle por mes'!O916</f>
        <v>230720</v>
      </c>
      <c r="P123" s="15">
        <f>'Detalle por mes'!P729+'Detalle por mes'!P746+'Detalle por mes'!P763+'Detalle por mes'!P780+'Detalle por mes'!P797+'Detalle por mes'!P814+'Detalle por mes'!P831+'Detalle por mes'!P848+'Detalle por mes'!P865+'Detalle por mes'!P882+'Detalle por mes'!P899+'Detalle por mes'!P916</f>
        <v>70930189.860000014</v>
      </c>
      <c r="Q123" s="15">
        <f>'Detalle por mes'!Q729+'Detalle por mes'!Q746+'Detalle por mes'!Q763+'Detalle por mes'!Q780+'Detalle por mes'!Q797+'Detalle por mes'!Q814+'Detalle por mes'!Q831+'Detalle por mes'!Q848+'Detalle por mes'!Q865+'Detalle por mes'!Q882+'Detalle por mes'!Q899+'Detalle por mes'!Q916</f>
        <v>901424</v>
      </c>
      <c r="R123" s="15">
        <f>'Detalle por mes'!R729+'Detalle por mes'!R746+'Detalle por mes'!R763+'Detalle por mes'!R780+'Detalle por mes'!R797+'Detalle por mes'!R814+'Detalle por mes'!R831+'Detalle por mes'!R848+'Detalle por mes'!R865+'Detalle por mes'!R882+'Detalle por mes'!R899+'Detalle por mes'!R916</f>
        <v>147031207.09999999</v>
      </c>
      <c r="S123" s="15">
        <f>'Detalle por mes'!S729+'Detalle por mes'!S746+'Detalle por mes'!S763+'Detalle por mes'!S780+'Detalle por mes'!S797+'Detalle por mes'!S814+'Detalle por mes'!S831+'Detalle por mes'!S848+'Detalle por mes'!S865+'Detalle por mes'!S882+'Detalle por mes'!S899+'Detalle por mes'!S916</f>
        <v>120517382.86885247</v>
      </c>
    </row>
    <row r="124" spans="2:19" x14ac:dyDescent="0.25">
      <c r="B124" s="11" t="s">
        <v>39</v>
      </c>
      <c r="C124" s="15">
        <f>'Detalle por mes'!C730+'Detalle por mes'!C747+'Detalle por mes'!C764+'Detalle por mes'!C781+'Detalle por mes'!C798+'Detalle por mes'!C815+'Detalle por mes'!C832+'Detalle por mes'!C849+'Detalle por mes'!C866+'Detalle por mes'!C883+'Detalle por mes'!C900+'Detalle por mes'!C917</f>
        <v>1113593</v>
      </c>
      <c r="D124" s="15">
        <f>'Detalle por mes'!D730+'Detalle por mes'!D747+'Detalle por mes'!D764+'Detalle por mes'!D781+'Detalle por mes'!D798+'Detalle por mes'!D815+'Detalle por mes'!D832+'Detalle por mes'!D849+'Detalle por mes'!D866+'Detalle por mes'!D883+'Detalle por mes'!D900+'Detalle por mes'!D917</f>
        <v>126804948.28</v>
      </c>
      <c r="E124" s="15">
        <f>'Detalle por mes'!E730+'Detalle por mes'!E747+'Detalle por mes'!E764+'Detalle por mes'!E781+'Detalle por mes'!E798+'Detalle por mes'!E815+'Detalle por mes'!E832+'Detalle por mes'!E849+'Detalle por mes'!E866+'Detalle por mes'!E883+'Detalle por mes'!E900+'Detalle por mes'!E917</f>
        <v>6123</v>
      </c>
      <c r="F124" s="15">
        <f>'Detalle por mes'!F730+'Detalle por mes'!F747+'Detalle por mes'!F764+'Detalle por mes'!F781+'Detalle por mes'!F798+'Detalle por mes'!F815+'Detalle por mes'!F832+'Detalle por mes'!F849+'Detalle por mes'!F866+'Detalle por mes'!F883+'Detalle por mes'!F900+'Detalle por mes'!F917</f>
        <v>621276.22</v>
      </c>
      <c r="G124" s="15">
        <f>'Detalle por mes'!G730+'Detalle por mes'!G747+'Detalle por mes'!G764+'Detalle por mes'!G781+'Detalle por mes'!G798+'Detalle por mes'!G815+'Detalle por mes'!G832+'Detalle por mes'!G849+'Detalle por mes'!G866+'Detalle por mes'!G883+'Detalle por mes'!G900+'Detalle por mes'!G917</f>
        <v>57274</v>
      </c>
      <c r="H124" s="15">
        <f>'Detalle por mes'!H730+'Detalle por mes'!H747+'Detalle por mes'!H764+'Detalle por mes'!H781+'Detalle por mes'!H798+'Detalle por mes'!H815+'Detalle por mes'!H832+'Detalle por mes'!H849+'Detalle por mes'!H866+'Detalle por mes'!H883+'Detalle por mes'!H900+'Detalle por mes'!H917</f>
        <v>9174119.8500000015</v>
      </c>
      <c r="I124" s="15">
        <f>'Detalle por mes'!I730+'Detalle por mes'!I747+'Detalle por mes'!I764+'Detalle por mes'!I781+'Detalle por mes'!I798+'Detalle por mes'!I815+'Detalle por mes'!I832+'Detalle por mes'!I849+'Detalle por mes'!I866+'Detalle por mes'!I883+'Detalle por mes'!I900+'Detalle por mes'!I917</f>
        <v>40940</v>
      </c>
      <c r="J124" s="15">
        <f>'Detalle por mes'!J730+'Detalle por mes'!J747+'Detalle por mes'!J764+'Detalle por mes'!J781+'Detalle por mes'!J798+'Detalle por mes'!J815+'Detalle por mes'!J832+'Detalle por mes'!J849+'Detalle por mes'!J866+'Detalle por mes'!J883+'Detalle por mes'!J900+'Detalle por mes'!J917</f>
        <v>5755311.3500000006</v>
      </c>
      <c r="K124" s="15">
        <f>'Detalle por mes'!K730+'Detalle por mes'!K747+'Detalle por mes'!K764+'Detalle por mes'!K781+'Detalle por mes'!K798+'Detalle por mes'!K815+'Detalle por mes'!K832+'Detalle por mes'!K849+'Detalle por mes'!K866+'Detalle por mes'!K883+'Detalle por mes'!K900+'Detalle por mes'!K917</f>
        <v>27584</v>
      </c>
      <c r="L124" s="15">
        <f>'Detalle por mes'!L730+'Detalle por mes'!L747+'Detalle por mes'!L764+'Detalle por mes'!L781+'Detalle por mes'!L798+'Detalle por mes'!L815+'Detalle por mes'!L832+'Detalle por mes'!L849+'Detalle por mes'!L866+'Detalle por mes'!L883+'Detalle por mes'!L900+'Detalle por mes'!L917</f>
        <v>3990724.5</v>
      </c>
      <c r="M124" s="15">
        <f>'Detalle por mes'!M730+'Detalle por mes'!M747+'Detalle por mes'!M764+'Detalle por mes'!M781+'Detalle por mes'!M798+'Detalle por mes'!M815+'Detalle por mes'!M832+'Detalle por mes'!M849+'Detalle por mes'!M866+'Detalle por mes'!M883+'Detalle por mes'!M900+'Detalle por mes'!M917</f>
        <v>5431</v>
      </c>
      <c r="N124" s="15">
        <f>'Detalle por mes'!N730+'Detalle por mes'!N747+'Detalle por mes'!N764+'Detalle por mes'!N781+'Detalle por mes'!N798+'Detalle por mes'!N815+'Detalle por mes'!N832+'Detalle por mes'!N849+'Detalle por mes'!N866+'Detalle por mes'!N883+'Detalle por mes'!N900+'Detalle por mes'!N917</f>
        <v>1057756.8400000003</v>
      </c>
      <c r="O124" s="15">
        <f>'Detalle por mes'!O730+'Detalle por mes'!O747+'Detalle por mes'!O764+'Detalle por mes'!O781+'Detalle por mes'!O798+'Detalle por mes'!O815+'Detalle por mes'!O832+'Detalle por mes'!O849+'Detalle por mes'!O866+'Detalle por mes'!O883+'Detalle por mes'!O900+'Detalle por mes'!O917</f>
        <v>122772</v>
      </c>
      <c r="P124" s="15">
        <f>'Detalle por mes'!P730+'Detalle por mes'!P747+'Detalle por mes'!P764+'Detalle por mes'!P781+'Detalle por mes'!P798+'Detalle por mes'!P815+'Detalle por mes'!P832+'Detalle por mes'!P849+'Detalle por mes'!P866+'Detalle por mes'!P883+'Detalle por mes'!P900+'Detalle por mes'!P917</f>
        <v>36567652.770000003</v>
      </c>
      <c r="Q124" s="15">
        <f>'Detalle por mes'!Q730+'Detalle por mes'!Q747+'Detalle por mes'!Q764+'Detalle por mes'!Q781+'Detalle por mes'!Q798+'Detalle por mes'!Q815+'Detalle por mes'!Q832+'Detalle por mes'!Q849+'Detalle por mes'!Q866+'Detalle por mes'!Q883+'Detalle por mes'!Q900+'Detalle por mes'!Q917</f>
        <v>1373717</v>
      </c>
      <c r="R124" s="15">
        <f>'Detalle por mes'!R730+'Detalle por mes'!R747+'Detalle por mes'!R764+'Detalle por mes'!R781+'Detalle por mes'!R798+'Detalle por mes'!R815+'Detalle por mes'!R832+'Detalle por mes'!R849+'Detalle por mes'!R866+'Detalle por mes'!R883+'Detalle por mes'!R900+'Detalle por mes'!R917</f>
        <v>183971789.81000006</v>
      </c>
      <c r="S124" s="15">
        <f>'Detalle por mes'!S730+'Detalle por mes'!S747+'Detalle por mes'!S764+'Detalle por mes'!S781+'Detalle por mes'!S798+'Detalle por mes'!S815+'Detalle por mes'!S832+'Detalle por mes'!S849+'Detalle por mes'!S866+'Detalle por mes'!S883+'Detalle por mes'!S900+'Detalle por mes'!S917</f>
        <v>150796549.02459025</v>
      </c>
    </row>
    <row r="125" spans="2:19" x14ac:dyDescent="0.25">
      <c r="B125" s="11" t="s">
        <v>40</v>
      </c>
      <c r="C125" s="15">
        <f>'Detalle por mes'!C731+'Detalle por mes'!C748+'Detalle por mes'!C765+'Detalle por mes'!C782+'Detalle por mes'!C799+'Detalle por mes'!C816+'Detalle por mes'!C833+'Detalle por mes'!C850+'Detalle por mes'!C867+'Detalle por mes'!C884+'Detalle por mes'!C901+'Detalle por mes'!C918</f>
        <v>990974</v>
      </c>
      <c r="D125" s="15">
        <f>'Detalle por mes'!D731+'Detalle por mes'!D748+'Detalle por mes'!D765+'Detalle por mes'!D782+'Detalle por mes'!D799+'Detalle por mes'!D816+'Detalle por mes'!D833+'Detalle por mes'!D850+'Detalle por mes'!D867+'Detalle por mes'!D884+'Detalle por mes'!D901+'Detalle por mes'!D918</f>
        <v>114472096.66000001</v>
      </c>
      <c r="E125" s="15">
        <f>'Detalle por mes'!E731+'Detalle por mes'!E748+'Detalle por mes'!E765+'Detalle por mes'!E782+'Detalle por mes'!E799+'Detalle por mes'!E816+'Detalle por mes'!E833+'Detalle por mes'!E850+'Detalle por mes'!E867+'Detalle por mes'!E884+'Detalle por mes'!E901+'Detalle por mes'!E918</f>
        <v>1910</v>
      </c>
      <c r="F125" s="15">
        <f>'Detalle por mes'!F731+'Detalle por mes'!F748+'Detalle por mes'!F765+'Detalle por mes'!F782+'Detalle por mes'!F799+'Detalle por mes'!F816+'Detalle por mes'!F833+'Detalle por mes'!F850+'Detalle por mes'!F867+'Detalle por mes'!F884+'Detalle por mes'!F901+'Detalle por mes'!F918</f>
        <v>208993.23</v>
      </c>
      <c r="G125" s="15">
        <f>'Detalle por mes'!G731+'Detalle por mes'!G748+'Detalle por mes'!G765+'Detalle por mes'!G782+'Detalle por mes'!G799+'Detalle por mes'!G816+'Detalle por mes'!G833+'Detalle por mes'!G850+'Detalle por mes'!G867+'Detalle por mes'!G884+'Detalle por mes'!G901+'Detalle por mes'!G918</f>
        <v>27769</v>
      </c>
      <c r="H125" s="15">
        <f>'Detalle por mes'!H731+'Detalle por mes'!H748+'Detalle por mes'!H765+'Detalle por mes'!H782+'Detalle por mes'!H799+'Detalle por mes'!H816+'Detalle por mes'!H833+'Detalle por mes'!H850+'Detalle por mes'!H867+'Detalle por mes'!H884+'Detalle por mes'!H901+'Detalle por mes'!H918</f>
        <v>4705108.29</v>
      </c>
      <c r="I125" s="15">
        <f>'Detalle por mes'!I731+'Detalle por mes'!I748+'Detalle por mes'!I765+'Detalle por mes'!I782+'Detalle por mes'!I799+'Detalle por mes'!I816+'Detalle por mes'!I833+'Detalle por mes'!I850+'Detalle por mes'!I867+'Detalle por mes'!I884+'Detalle por mes'!I901+'Detalle por mes'!I918</f>
        <v>22071</v>
      </c>
      <c r="J125" s="15">
        <f>'Detalle por mes'!J731+'Detalle por mes'!J748+'Detalle por mes'!J765+'Detalle por mes'!J782+'Detalle por mes'!J799+'Detalle por mes'!J816+'Detalle por mes'!J833+'Detalle por mes'!J850+'Detalle por mes'!J867+'Detalle por mes'!J884+'Detalle por mes'!J901+'Detalle por mes'!J918</f>
        <v>3139411.6700000004</v>
      </c>
      <c r="K125" s="15">
        <f>'Detalle por mes'!K731+'Detalle por mes'!K748+'Detalle por mes'!K765+'Detalle por mes'!K782+'Detalle por mes'!K799+'Detalle por mes'!K816+'Detalle por mes'!K833+'Detalle por mes'!K850+'Detalle por mes'!K867+'Detalle por mes'!K884+'Detalle por mes'!K901+'Detalle por mes'!K918</f>
        <v>13136</v>
      </c>
      <c r="L125" s="15">
        <f>'Detalle por mes'!L731+'Detalle por mes'!L748+'Detalle por mes'!L765+'Detalle por mes'!L782+'Detalle por mes'!L799+'Detalle por mes'!L816+'Detalle por mes'!L833+'Detalle por mes'!L850+'Detalle por mes'!L867+'Detalle por mes'!L884+'Detalle por mes'!L901+'Detalle por mes'!L918</f>
        <v>2167904.7100000004</v>
      </c>
      <c r="M125" s="15">
        <f>'Detalle por mes'!M731+'Detalle por mes'!M748+'Detalle por mes'!M765+'Detalle por mes'!M782+'Detalle por mes'!M799+'Detalle por mes'!M816+'Detalle por mes'!M833+'Detalle por mes'!M850+'Detalle por mes'!M867+'Detalle por mes'!M884+'Detalle por mes'!M901+'Detalle por mes'!M918</f>
        <v>2290</v>
      </c>
      <c r="N125" s="15">
        <f>'Detalle por mes'!N731+'Detalle por mes'!N748+'Detalle por mes'!N765+'Detalle por mes'!N782+'Detalle por mes'!N799+'Detalle por mes'!N816+'Detalle por mes'!N833+'Detalle por mes'!N850+'Detalle por mes'!N867+'Detalle por mes'!N884+'Detalle por mes'!N901+'Detalle por mes'!N918</f>
        <v>447640.18000000011</v>
      </c>
      <c r="O125" s="15">
        <f>'Detalle por mes'!O731+'Detalle por mes'!O748+'Detalle por mes'!O765+'Detalle por mes'!O782+'Detalle por mes'!O799+'Detalle por mes'!O816+'Detalle por mes'!O833+'Detalle por mes'!O850+'Detalle por mes'!O867+'Detalle por mes'!O884+'Detalle por mes'!O901+'Detalle por mes'!O918</f>
        <v>52177</v>
      </c>
      <c r="P125" s="15">
        <f>'Detalle por mes'!P731+'Detalle por mes'!P748+'Detalle por mes'!P765+'Detalle por mes'!P782+'Detalle por mes'!P799+'Detalle por mes'!P816+'Detalle por mes'!P833+'Detalle por mes'!P850+'Detalle por mes'!P867+'Detalle por mes'!P884+'Detalle por mes'!P901+'Detalle por mes'!P918</f>
        <v>17137602.390000001</v>
      </c>
      <c r="Q125" s="15">
        <f>'Detalle por mes'!Q731+'Detalle por mes'!Q748+'Detalle por mes'!Q765+'Detalle por mes'!Q782+'Detalle por mes'!Q799+'Detalle por mes'!Q816+'Detalle por mes'!Q833+'Detalle por mes'!Q850+'Detalle por mes'!Q867+'Detalle por mes'!Q884+'Detalle por mes'!Q901+'Detalle por mes'!Q918</f>
        <v>1110327</v>
      </c>
      <c r="R125" s="15">
        <f>'Detalle por mes'!R731+'Detalle por mes'!R748+'Detalle por mes'!R765+'Detalle por mes'!R782+'Detalle por mes'!R799+'Detalle por mes'!R816+'Detalle por mes'!R833+'Detalle por mes'!R850+'Detalle por mes'!R867+'Detalle por mes'!R884+'Detalle por mes'!R901+'Detalle por mes'!R918</f>
        <v>142278757.13000003</v>
      </c>
      <c r="S125" s="15">
        <f>'Detalle por mes'!S731+'Detalle por mes'!S748+'Detalle por mes'!S765+'Detalle por mes'!S782+'Detalle por mes'!S799+'Detalle por mes'!S816+'Detalle por mes'!S833+'Detalle por mes'!S850+'Detalle por mes'!S867+'Detalle por mes'!S884+'Detalle por mes'!S901+'Detalle por mes'!S918</f>
        <v>116621932.07377058</v>
      </c>
    </row>
    <row r="126" spans="2:19" x14ac:dyDescent="0.25">
      <c r="B126" s="11" t="s">
        <v>41</v>
      </c>
      <c r="C126" s="15">
        <f>'Detalle por mes'!C732+'Detalle por mes'!C749+'Detalle por mes'!C766+'Detalle por mes'!C783+'Detalle por mes'!C800+'Detalle por mes'!C817+'Detalle por mes'!C834+'Detalle por mes'!C851+'Detalle por mes'!C868+'Detalle por mes'!C885+'Detalle por mes'!C902+'Detalle por mes'!C919</f>
        <v>3128404</v>
      </c>
      <c r="D126" s="15">
        <f>'Detalle por mes'!D732+'Detalle por mes'!D749+'Detalle por mes'!D766+'Detalle por mes'!D783+'Detalle por mes'!D800+'Detalle por mes'!D817+'Detalle por mes'!D834+'Detalle por mes'!D851+'Detalle por mes'!D868+'Detalle por mes'!D885+'Detalle por mes'!D902+'Detalle por mes'!D919</f>
        <v>347542322.76000005</v>
      </c>
      <c r="E126" s="15">
        <f>'Detalle por mes'!E732+'Detalle por mes'!E749+'Detalle por mes'!E766+'Detalle por mes'!E783+'Detalle por mes'!E800+'Detalle por mes'!E817+'Detalle por mes'!E834+'Detalle por mes'!E851+'Detalle por mes'!E868+'Detalle por mes'!E885+'Detalle por mes'!E902+'Detalle por mes'!E919</f>
        <v>23720</v>
      </c>
      <c r="F126" s="15">
        <f>'Detalle por mes'!F732+'Detalle por mes'!F749+'Detalle por mes'!F766+'Detalle por mes'!F783+'Detalle por mes'!F800+'Detalle por mes'!F817+'Detalle por mes'!F834+'Detalle por mes'!F851+'Detalle por mes'!F868+'Detalle por mes'!F885+'Detalle por mes'!F902+'Detalle por mes'!F919</f>
        <v>2235306.8000000003</v>
      </c>
      <c r="G126" s="15">
        <f>'Detalle por mes'!G732+'Detalle por mes'!G749+'Detalle por mes'!G766+'Detalle por mes'!G783+'Detalle por mes'!G800+'Detalle por mes'!G817+'Detalle por mes'!G834+'Detalle por mes'!G851+'Detalle por mes'!G868+'Detalle por mes'!G885+'Detalle por mes'!G902+'Detalle por mes'!G919</f>
        <v>155897</v>
      </c>
      <c r="H126" s="15">
        <f>'Detalle por mes'!H732+'Detalle por mes'!H749+'Detalle por mes'!H766+'Detalle por mes'!H783+'Detalle por mes'!H800+'Detalle por mes'!H817+'Detalle por mes'!H834+'Detalle por mes'!H851+'Detalle por mes'!H868+'Detalle por mes'!H885+'Detalle por mes'!H902+'Detalle por mes'!H919</f>
        <v>25883978.949999996</v>
      </c>
      <c r="I126" s="15">
        <f>'Detalle por mes'!I732+'Detalle por mes'!I749+'Detalle por mes'!I766+'Detalle por mes'!I783+'Detalle por mes'!I800+'Detalle por mes'!I817+'Detalle por mes'!I834+'Detalle por mes'!I851+'Detalle por mes'!I868+'Detalle por mes'!I885+'Detalle por mes'!I902+'Detalle por mes'!I919</f>
        <v>187427</v>
      </c>
      <c r="J126" s="15">
        <f>'Detalle por mes'!J732+'Detalle por mes'!J749+'Detalle por mes'!J766+'Detalle por mes'!J783+'Detalle por mes'!J800+'Detalle por mes'!J817+'Detalle por mes'!J834+'Detalle por mes'!J851+'Detalle por mes'!J868+'Detalle por mes'!J885+'Detalle por mes'!J902+'Detalle por mes'!J919</f>
        <v>19021881.68</v>
      </c>
      <c r="K126" s="15">
        <f>'Detalle por mes'!K732+'Detalle por mes'!K749+'Detalle por mes'!K766+'Detalle por mes'!K783+'Detalle por mes'!K800+'Detalle por mes'!K817+'Detalle por mes'!K834+'Detalle por mes'!K851+'Detalle por mes'!K868+'Detalle por mes'!K885+'Detalle por mes'!K902+'Detalle por mes'!K919</f>
        <v>65025</v>
      </c>
      <c r="L126" s="15">
        <f>'Detalle por mes'!L732+'Detalle por mes'!L749+'Detalle por mes'!L766+'Detalle por mes'!L783+'Detalle por mes'!L800+'Detalle por mes'!L817+'Detalle por mes'!L834+'Detalle por mes'!L851+'Detalle por mes'!L868+'Detalle por mes'!L885+'Detalle por mes'!L902+'Detalle por mes'!L919</f>
        <v>9815383.2299999986</v>
      </c>
      <c r="M126" s="15">
        <f>'Detalle por mes'!M732+'Detalle por mes'!M749+'Detalle por mes'!M766+'Detalle por mes'!M783+'Detalle por mes'!M800+'Detalle por mes'!M817+'Detalle por mes'!M834+'Detalle por mes'!M851+'Detalle por mes'!M868+'Detalle por mes'!M885+'Detalle por mes'!M902+'Detalle por mes'!M919</f>
        <v>9472</v>
      </c>
      <c r="N126" s="15">
        <f>'Detalle por mes'!N732+'Detalle por mes'!N749+'Detalle por mes'!N766+'Detalle por mes'!N783+'Detalle por mes'!N800+'Detalle por mes'!N817+'Detalle por mes'!N834+'Detalle por mes'!N851+'Detalle por mes'!N868+'Detalle por mes'!N885+'Detalle por mes'!N902+'Detalle por mes'!N919</f>
        <v>1843588.0900000003</v>
      </c>
      <c r="O126" s="15">
        <f>'Detalle por mes'!O732+'Detalle por mes'!O749+'Detalle por mes'!O766+'Detalle por mes'!O783+'Detalle por mes'!O800+'Detalle por mes'!O817+'Detalle por mes'!O834+'Detalle por mes'!O851+'Detalle por mes'!O868+'Detalle por mes'!O885+'Detalle por mes'!O902+'Detalle por mes'!O919</f>
        <v>411651</v>
      </c>
      <c r="P126" s="15">
        <f>'Detalle por mes'!P732+'Detalle por mes'!P749+'Detalle por mes'!P766+'Detalle por mes'!P783+'Detalle por mes'!P800+'Detalle por mes'!P817+'Detalle por mes'!P834+'Detalle por mes'!P851+'Detalle por mes'!P868+'Detalle por mes'!P885+'Detalle por mes'!P902+'Detalle por mes'!P919</f>
        <v>124320163.25000003</v>
      </c>
      <c r="Q126" s="15">
        <f>'Detalle por mes'!Q732+'Detalle por mes'!Q749+'Detalle por mes'!Q766+'Detalle por mes'!Q783+'Detalle por mes'!Q800+'Detalle por mes'!Q817+'Detalle por mes'!Q834+'Detalle por mes'!Q851+'Detalle por mes'!Q868+'Detalle por mes'!Q885+'Detalle por mes'!Q902+'Detalle por mes'!Q919</f>
        <v>3981596</v>
      </c>
      <c r="R126" s="15">
        <f>'Detalle por mes'!R732+'Detalle por mes'!R749+'Detalle por mes'!R766+'Detalle por mes'!R783+'Detalle por mes'!R800+'Detalle por mes'!R817+'Detalle por mes'!R834+'Detalle por mes'!R851+'Detalle por mes'!R868+'Detalle por mes'!R885+'Detalle por mes'!R902+'Detalle por mes'!R919</f>
        <v>530662624.76000005</v>
      </c>
      <c r="S126" s="15">
        <f>'Detalle por mes'!S732+'Detalle por mes'!S749+'Detalle por mes'!S766+'Detalle por mes'!S783+'Detalle por mes'!S800+'Detalle por mes'!S817+'Detalle por mes'!S834+'Detalle por mes'!S851+'Detalle por mes'!S868+'Detalle por mes'!S885+'Detalle por mes'!S902+'Detalle por mes'!S919</f>
        <v>434969364.55737728</v>
      </c>
    </row>
    <row r="127" spans="2:19" x14ac:dyDescent="0.25">
      <c r="B127" s="11" t="s">
        <v>42</v>
      </c>
      <c r="C127" s="15">
        <f>'Detalle por mes'!C733+'Detalle por mes'!C750+'Detalle por mes'!C767+'Detalle por mes'!C784+'Detalle por mes'!C801+'Detalle por mes'!C818+'Detalle por mes'!C835+'Detalle por mes'!C852+'Detalle por mes'!C869+'Detalle por mes'!C886+'Detalle por mes'!C903+'Detalle por mes'!C920</f>
        <v>420335</v>
      </c>
      <c r="D127" s="15">
        <f>'Detalle por mes'!D733+'Detalle por mes'!D750+'Detalle por mes'!D767+'Detalle por mes'!D784+'Detalle por mes'!D801+'Detalle por mes'!D818+'Detalle por mes'!D835+'Detalle por mes'!D852+'Detalle por mes'!D869+'Detalle por mes'!D886+'Detalle por mes'!D903+'Detalle por mes'!D920</f>
        <v>49141873.379999995</v>
      </c>
      <c r="E127" s="15">
        <f>'Detalle por mes'!E733+'Detalle por mes'!E750+'Detalle por mes'!E767+'Detalle por mes'!E784+'Detalle por mes'!E801+'Detalle por mes'!E818+'Detalle por mes'!E835+'Detalle por mes'!E852+'Detalle por mes'!E869+'Detalle por mes'!E886+'Detalle por mes'!E903+'Detalle por mes'!E920</f>
        <v>5921</v>
      </c>
      <c r="F127" s="15">
        <f>'Detalle por mes'!F733+'Detalle por mes'!F750+'Detalle por mes'!F767+'Detalle por mes'!F784+'Detalle por mes'!F801+'Detalle por mes'!F818+'Detalle por mes'!F835+'Detalle por mes'!F852+'Detalle por mes'!F869+'Detalle por mes'!F886+'Detalle por mes'!F903+'Detalle por mes'!F920</f>
        <v>690118.44</v>
      </c>
      <c r="G127" s="15">
        <f>'Detalle por mes'!G733+'Detalle por mes'!G750+'Detalle por mes'!G767+'Detalle por mes'!G784+'Detalle por mes'!G801+'Detalle por mes'!G818+'Detalle por mes'!G835+'Detalle por mes'!G852+'Detalle por mes'!G869+'Detalle por mes'!G886+'Detalle por mes'!G903+'Detalle por mes'!G920</f>
        <v>17719</v>
      </c>
      <c r="H127" s="15">
        <f>'Detalle por mes'!H733+'Detalle por mes'!H750+'Detalle por mes'!H767+'Detalle por mes'!H784+'Detalle por mes'!H801+'Detalle por mes'!H818+'Detalle por mes'!H835+'Detalle por mes'!H852+'Detalle por mes'!H869+'Detalle por mes'!H886+'Detalle por mes'!H903+'Detalle por mes'!H920</f>
        <v>2989185.26</v>
      </c>
      <c r="I127" s="15">
        <f>'Detalle por mes'!I733+'Detalle por mes'!I750+'Detalle por mes'!I767+'Detalle por mes'!I784+'Detalle por mes'!I801+'Detalle por mes'!I818+'Detalle por mes'!I835+'Detalle por mes'!I852+'Detalle por mes'!I869+'Detalle por mes'!I886+'Detalle por mes'!I903+'Detalle por mes'!I920</f>
        <v>17020</v>
      </c>
      <c r="J127" s="15">
        <f>'Detalle por mes'!J733+'Detalle por mes'!J750+'Detalle por mes'!J767+'Detalle por mes'!J784+'Detalle por mes'!J801+'Detalle por mes'!J818+'Detalle por mes'!J835+'Detalle por mes'!J852+'Detalle por mes'!J869+'Detalle por mes'!J886+'Detalle por mes'!J903+'Detalle por mes'!J920</f>
        <v>2516944.7600000007</v>
      </c>
      <c r="K127" s="15">
        <f>'Detalle por mes'!K733+'Detalle por mes'!K750+'Detalle por mes'!K767+'Detalle por mes'!K784+'Detalle por mes'!K801+'Detalle por mes'!K818+'Detalle por mes'!K835+'Detalle por mes'!K852+'Detalle por mes'!K869+'Detalle por mes'!K886+'Detalle por mes'!K903+'Detalle por mes'!K920</f>
        <v>12125</v>
      </c>
      <c r="L127" s="15">
        <f>'Detalle por mes'!L733+'Detalle por mes'!L750+'Detalle por mes'!L767+'Detalle por mes'!L784+'Detalle por mes'!L801+'Detalle por mes'!L818+'Detalle por mes'!L835+'Detalle por mes'!L852+'Detalle por mes'!L869+'Detalle por mes'!L886+'Detalle por mes'!L903+'Detalle por mes'!L920</f>
        <v>1986401.6199999999</v>
      </c>
      <c r="M127" s="15">
        <f>'Detalle por mes'!M733+'Detalle por mes'!M750+'Detalle por mes'!M767+'Detalle por mes'!M784+'Detalle por mes'!M801+'Detalle por mes'!M818+'Detalle por mes'!M835+'Detalle por mes'!M852+'Detalle por mes'!M869+'Detalle por mes'!M886+'Detalle por mes'!M903+'Detalle por mes'!M920</f>
        <v>3144</v>
      </c>
      <c r="N127" s="15">
        <f>'Detalle por mes'!N733+'Detalle por mes'!N750+'Detalle por mes'!N767+'Detalle por mes'!N784+'Detalle por mes'!N801+'Detalle por mes'!N818+'Detalle por mes'!N835+'Detalle por mes'!N852+'Detalle por mes'!N869+'Detalle por mes'!N886+'Detalle por mes'!N903+'Detalle por mes'!N920</f>
        <v>622719.81000000006</v>
      </c>
      <c r="O127" s="15">
        <f>'Detalle por mes'!O733+'Detalle por mes'!O750+'Detalle por mes'!O767+'Detalle por mes'!O784+'Detalle por mes'!O801+'Detalle por mes'!O818+'Detalle por mes'!O835+'Detalle por mes'!O852+'Detalle por mes'!O869+'Detalle por mes'!O886+'Detalle por mes'!O903+'Detalle por mes'!O920</f>
        <v>189603</v>
      </c>
      <c r="P127" s="15">
        <f>'Detalle por mes'!P733+'Detalle por mes'!P750+'Detalle por mes'!P767+'Detalle por mes'!P784+'Detalle por mes'!P801+'Detalle por mes'!P818+'Detalle por mes'!P835+'Detalle por mes'!P852+'Detalle por mes'!P869+'Detalle por mes'!P886+'Detalle por mes'!P903+'Detalle por mes'!P920</f>
        <v>59213759.600000016</v>
      </c>
      <c r="Q127" s="15">
        <f>'Detalle por mes'!Q733+'Detalle por mes'!Q750+'Detalle por mes'!Q767+'Detalle por mes'!Q784+'Detalle por mes'!Q801+'Detalle por mes'!Q818+'Detalle por mes'!Q835+'Detalle por mes'!Q852+'Detalle por mes'!Q869+'Detalle por mes'!Q886+'Detalle por mes'!Q903+'Detalle por mes'!Q920</f>
        <v>665867</v>
      </c>
      <c r="R127" s="15">
        <f>'Detalle por mes'!R733+'Detalle por mes'!R750+'Detalle por mes'!R767+'Detalle por mes'!R784+'Detalle por mes'!R801+'Detalle por mes'!R818+'Detalle por mes'!R835+'Detalle por mes'!R852+'Detalle por mes'!R869+'Detalle por mes'!R886+'Detalle por mes'!R903+'Detalle por mes'!R920</f>
        <v>117161002.86999999</v>
      </c>
      <c r="S127" s="15">
        <f>'Detalle por mes'!S733+'Detalle por mes'!S750+'Detalle por mes'!S767+'Detalle por mes'!S784+'Detalle por mes'!S801+'Detalle por mes'!S818+'Detalle por mes'!S835+'Detalle por mes'!S852+'Detalle por mes'!S869+'Detalle por mes'!S886+'Detalle por mes'!S903+'Detalle por mes'!S920</f>
        <v>96033608.909836024</v>
      </c>
    </row>
    <row r="128" spans="2:19" x14ac:dyDescent="0.25">
      <c r="B128" s="11" t="s">
        <v>43</v>
      </c>
      <c r="C128" s="15">
        <f>'Detalle por mes'!C734+'Detalle por mes'!C751+'Detalle por mes'!C768+'Detalle por mes'!C785+'Detalle por mes'!C802+'Detalle por mes'!C819+'Detalle por mes'!C836+'Detalle por mes'!C853+'Detalle por mes'!C870+'Detalle por mes'!C887+'Detalle por mes'!C904+'Detalle por mes'!C921</f>
        <v>618231</v>
      </c>
      <c r="D128" s="15">
        <f>'Detalle por mes'!D734+'Detalle por mes'!D751+'Detalle por mes'!D768+'Detalle por mes'!D785+'Detalle por mes'!D802+'Detalle por mes'!D819+'Detalle por mes'!D836+'Detalle por mes'!D853+'Detalle por mes'!D870+'Detalle por mes'!D887+'Detalle por mes'!D904+'Detalle por mes'!D921</f>
        <v>67122531.850000009</v>
      </c>
      <c r="E128" s="15">
        <f>'Detalle por mes'!E734+'Detalle por mes'!E751+'Detalle por mes'!E768+'Detalle por mes'!E785+'Detalle por mes'!E802+'Detalle por mes'!E819+'Detalle por mes'!E836+'Detalle por mes'!E853+'Detalle por mes'!E870+'Detalle por mes'!E887+'Detalle por mes'!E904+'Detalle por mes'!E921</f>
        <v>14082</v>
      </c>
      <c r="F128" s="15">
        <f>'Detalle por mes'!F734+'Detalle por mes'!F751+'Detalle por mes'!F768+'Detalle por mes'!F785+'Detalle por mes'!F802+'Detalle por mes'!F819+'Detalle por mes'!F836+'Detalle por mes'!F853+'Detalle por mes'!F870+'Detalle por mes'!F887+'Detalle por mes'!F904+'Detalle por mes'!F921</f>
        <v>845413.53999999992</v>
      </c>
      <c r="G128" s="15">
        <f>'Detalle por mes'!G734+'Detalle por mes'!G751+'Detalle por mes'!G768+'Detalle por mes'!G785+'Detalle por mes'!G802+'Detalle por mes'!G819+'Detalle por mes'!G836+'Detalle por mes'!G853+'Detalle por mes'!G870+'Detalle por mes'!G887+'Detalle por mes'!G904+'Detalle por mes'!G921</f>
        <v>34000</v>
      </c>
      <c r="H128" s="15">
        <f>'Detalle por mes'!H734+'Detalle por mes'!H751+'Detalle por mes'!H768+'Detalle por mes'!H785+'Detalle por mes'!H802+'Detalle por mes'!H819+'Detalle por mes'!H836+'Detalle por mes'!H853+'Detalle por mes'!H870+'Detalle por mes'!H887+'Detalle por mes'!H904+'Detalle por mes'!H921</f>
        <v>5185722.18</v>
      </c>
      <c r="I128" s="15">
        <f>'Detalle por mes'!I734+'Detalle por mes'!I751+'Detalle por mes'!I768+'Detalle por mes'!I785+'Detalle por mes'!I802+'Detalle por mes'!I819+'Detalle por mes'!I836+'Detalle por mes'!I853+'Detalle por mes'!I870+'Detalle por mes'!I887+'Detalle por mes'!I904+'Detalle por mes'!I921</f>
        <v>24649</v>
      </c>
      <c r="J128" s="15">
        <f>'Detalle por mes'!J734+'Detalle por mes'!J751+'Detalle por mes'!J768+'Detalle por mes'!J785+'Detalle por mes'!J802+'Detalle por mes'!J819+'Detalle por mes'!J836+'Detalle por mes'!J853+'Detalle por mes'!J870+'Detalle por mes'!J887+'Detalle por mes'!J904+'Detalle por mes'!J921</f>
        <v>3334151.4200000004</v>
      </c>
      <c r="K128" s="15">
        <f>'Detalle por mes'!K734+'Detalle por mes'!K751+'Detalle por mes'!K768+'Detalle por mes'!K785+'Detalle por mes'!K802+'Detalle por mes'!K819+'Detalle por mes'!K836+'Detalle por mes'!K853+'Detalle por mes'!K870+'Detalle por mes'!K887+'Detalle por mes'!K904+'Detalle por mes'!K921</f>
        <v>12863</v>
      </c>
      <c r="L128" s="15">
        <f>'Detalle por mes'!L734+'Detalle por mes'!L751+'Detalle por mes'!L768+'Detalle por mes'!L785+'Detalle por mes'!L802+'Detalle por mes'!L819+'Detalle por mes'!L836+'Detalle por mes'!L853+'Detalle por mes'!L870+'Detalle por mes'!L887+'Detalle por mes'!L904+'Detalle por mes'!L921</f>
        <v>1774575.9899999998</v>
      </c>
      <c r="M128" s="15">
        <f>'Detalle por mes'!M734+'Detalle por mes'!M751+'Detalle por mes'!M768+'Detalle por mes'!M785+'Detalle por mes'!M802+'Detalle por mes'!M819+'Detalle por mes'!M836+'Detalle por mes'!M853+'Detalle por mes'!M870+'Detalle por mes'!M887+'Detalle por mes'!M904+'Detalle por mes'!M921</f>
        <v>2877</v>
      </c>
      <c r="N128" s="15">
        <f>'Detalle por mes'!N734+'Detalle por mes'!N751+'Detalle por mes'!N768+'Detalle por mes'!N785+'Detalle por mes'!N802+'Detalle por mes'!N819+'Detalle por mes'!N836+'Detalle por mes'!N853+'Detalle por mes'!N870+'Detalle por mes'!N887+'Detalle por mes'!N904+'Detalle por mes'!N921</f>
        <v>533171.99000000011</v>
      </c>
      <c r="O128" s="15">
        <f>'Detalle por mes'!O734+'Detalle por mes'!O751+'Detalle por mes'!O768+'Detalle por mes'!O785+'Detalle por mes'!O802+'Detalle por mes'!O819+'Detalle por mes'!O836+'Detalle por mes'!O853+'Detalle por mes'!O870+'Detalle por mes'!O887+'Detalle por mes'!O904+'Detalle por mes'!O921</f>
        <v>283035</v>
      </c>
      <c r="P128" s="15">
        <f>'Detalle por mes'!P734+'Detalle por mes'!P751+'Detalle por mes'!P768+'Detalle por mes'!P785+'Detalle por mes'!P802+'Detalle por mes'!P819+'Detalle por mes'!P836+'Detalle por mes'!P853+'Detalle por mes'!P870+'Detalle por mes'!P887+'Detalle por mes'!P904+'Detalle por mes'!P921</f>
        <v>80071896.850000039</v>
      </c>
      <c r="Q128" s="15">
        <f>'Detalle por mes'!Q734+'Detalle por mes'!Q751+'Detalle por mes'!Q768+'Detalle por mes'!Q785+'Detalle por mes'!Q802+'Detalle por mes'!Q819+'Detalle por mes'!Q836+'Detalle por mes'!Q853+'Detalle por mes'!Q870+'Detalle por mes'!Q887+'Detalle por mes'!Q904+'Detalle por mes'!Q921</f>
        <v>989737</v>
      </c>
      <c r="R128" s="15">
        <f>'Detalle por mes'!R734+'Detalle por mes'!R751+'Detalle por mes'!R768+'Detalle por mes'!R785+'Detalle por mes'!R802+'Detalle por mes'!R819+'Detalle por mes'!R836+'Detalle por mes'!R853+'Detalle por mes'!R870+'Detalle por mes'!R887+'Detalle por mes'!R904+'Detalle por mes'!R921</f>
        <v>158867463.82000002</v>
      </c>
      <c r="S128" s="15">
        <f>'Detalle por mes'!S734+'Detalle por mes'!S751+'Detalle por mes'!S768+'Detalle por mes'!S785+'Detalle por mes'!S802+'Detalle por mes'!S819+'Detalle por mes'!S836+'Detalle por mes'!S853+'Detalle por mes'!S870+'Detalle por mes'!S887+'Detalle por mes'!S904+'Detalle por mes'!S921</f>
        <v>130219232.6393442</v>
      </c>
    </row>
    <row r="129" spans="2:19" x14ac:dyDescent="0.25">
      <c r="B129" s="11" t="s">
        <v>44</v>
      </c>
      <c r="C129" s="15">
        <f>'Detalle por mes'!C735+'Detalle por mes'!C752+'Detalle por mes'!C769+'Detalle por mes'!C786+'Detalle por mes'!C803+'Detalle por mes'!C820+'Detalle por mes'!C837+'Detalle por mes'!C854+'Detalle por mes'!C871+'Detalle por mes'!C888+'Detalle por mes'!C905+'Detalle por mes'!C922</f>
        <v>7928183</v>
      </c>
      <c r="D129" s="15">
        <f>'Detalle por mes'!D735+'Detalle por mes'!D752+'Detalle por mes'!D769+'Detalle por mes'!D786+'Detalle por mes'!D803+'Detalle por mes'!D820+'Detalle por mes'!D837+'Detalle por mes'!D854+'Detalle por mes'!D871+'Detalle por mes'!D888+'Detalle por mes'!D905+'Detalle por mes'!D922</f>
        <v>801352377.89999998</v>
      </c>
      <c r="E129" s="15">
        <f>'Detalle por mes'!E735+'Detalle por mes'!E752+'Detalle por mes'!E769+'Detalle por mes'!E786+'Detalle por mes'!E803+'Detalle por mes'!E820+'Detalle por mes'!E837+'Detalle por mes'!E854+'Detalle por mes'!E871+'Detalle por mes'!E888+'Detalle por mes'!E905+'Detalle por mes'!E922</f>
        <v>18916</v>
      </c>
      <c r="F129" s="15">
        <f>'Detalle por mes'!F735+'Detalle por mes'!F752+'Detalle por mes'!F769+'Detalle por mes'!F786+'Detalle por mes'!F803+'Detalle por mes'!F820+'Detalle por mes'!F837+'Detalle por mes'!F854+'Detalle por mes'!F871+'Detalle por mes'!F888+'Detalle por mes'!F905+'Detalle por mes'!F922</f>
        <v>1839722.2899999998</v>
      </c>
      <c r="G129" s="15">
        <f>'Detalle por mes'!G735+'Detalle por mes'!G752+'Detalle por mes'!G769+'Detalle por mes'!G786+'Detalle por mes'!G803+'Detalle por mes'!G820+'Detalle por mes'!G837+'Detalle por mes'!G854+'Detalle por mes'!G871+'Detalle por mes'!G888+'Detalle por mes'!G905+'Detalle por mes'!G922</f>
        <v>164714</v>
      </c>
      <c r="H129" s="15">
        <f>'Detalle por mes'!H735+'Detalle por mes'!H752+'Detalle por mes'!H769+'Detalle por mes'!H786+'Detalle por mes'!H803+'Detalle por mes'!H820+'Detalle por mes'!H837+'Detalle por mes'!H854+'Detalle por mes'!H871+'Detalle por mes'!H888+'Detalle por mes'!H905+'Detalle por mes'!H922</f>
        <v>26313925.23</v>
      </c>
      <c r="I129" s="15">
        <f>'Detalle por mes'!I735+'Detalle por mes'!I752+'Detalle por mes'!I769+'Detalle por mes'!I786+'Detalle por mes'!I803+'Detalle por mes'!I820+'Detalle por mes'!I837+'Detalle por mes'!I854+'Detalle por mes'!I871+'Detalle por mes'!I888+'Detalle por mes'!I905+'Detalle por mes'!I922</f>
        <v>264083</v>
      </c>
      <c r="J129" s="15">
        <f>'Detalle por mes'!J735+'Detalle por mes'!J752+'Detalle por mes'!J769+'Detalle por mes'!J786+'Detalle por mes'!J803+'Detalle por mes'!J820+'Detalle por mes'!J837+'Detalle por mes'!J854+'Detalle por mes'!J871+'Detalle por mes'!J888+'Detalle por mes'!J905+'Detalle por mes'!J922</f>
        <v>29431836.469999991</v>
      </c>
      <c r="K129" s="15">
        <f>'Detalle por mes'!K735+'Detalle por mes'!K752+'Detalle por mes'!K769+'Detalle por mes'!K786+'Detalle por mes'!K803+'Detalle por mes'!K820+'Detalle por mes'!K837+'Detalle por mes'!K854+'Detalle por mes'!K871+'Detalle por mes'!K888+'Detalle por mes'!K905+'Detalle por mes'!K922</f>
        <v>38708</v>
      </c>
      <c r="L129" s="15">
        <f>'Detalle por mes'!L735+'Detalle por mes'!L752+'Detalle por mes'!L769+'Detalle por mes'!L786+'Detalle por mes'!L803+'Detalle por mes'!L820+'Detalle por mes'!L837+'Detalle por mes'!L854+'Detalle por mes'!L871+'Detalle por mes'!L888+'Detalle por mes'!L905+'Detalle por mes'!L922</f>
        <v>5882711.8500000006</v>
      </c>
      <c r="M129" s="15">
        <f>'Detalle por mes'!M735+'Detalle por mes'!M752+'Detalle por mes'!M769+'Detalle por mes'!M786+'Detalle por mes'!M803+'Detalle por mes'!M820+'Detalle por mes'!M837+'Detalle por mes'!M854+'Detalle por mes'!M871+'Detalle por mes'!M888+'Detalle por mes'!M905+'Detalle por mes'!M922</f>
        <v>5590</v>
      </c>
      <c r="N129" s="15">
        <f>'Detalle por mes'!N735+'Detalle por mes'!N752+'Detalle por mes'!N769+'Detalle por mes'!N786+'Detalle por mes'!N803+'Detalle por mes'!N820+'Detalle por mes'!N837+'Detalle por mes'!N854+'Detalle por mes'!N871+'Detalle por mes'!N888+'Detalle por mes'!N905+'Detalle por mes'!N922</f>
        <v>998870.25000000023</v>
      </c>
      <c r="O129" s="15">
        <f>'Detalle por mes'!O735+'Detalle por mes'!O752+'Detalle por mes'!O769+'Detalle por mes'!O786+'Detalle por mes'!O803+'Detalle por mes'!O820+'Detalle por mes'!O837+'Detalle por mes'!O854+'Detalle por mes'!O871+'Detalle por mes'!O888+'Detalle por mes'!O905+'Detalle por mes'!O922</f>
        <v>16222</v>
      </c>
      <c r="P129" s="15">
        <f>'Detalle por mes'!P735+'Detalle por mes'!P752+'Detalle por mes'!P769+'Detalle por mes'!P786+'Detalle por mes'!P803+'Detalle por mes'!P820+'Detalle por mes'!P837+'Detalle por mes'!P854+'Detalle por mes'!P871+'Detalle por mes'!P888+'Detalle por mes'!P905+'Detalle por mes'!P922</f>
        <v>4434163.8599999994</v>
      </c>
      <c r="Q129" s="15">
        <f>'Detalle por mes'!Q735+'Detalle por mes'!Q752+'Detalle por mes'!Q769+'Detalle por mes'!Q786+'Detalle por mes'!Q803+'Detalle por mes'!Q820+'Detalle por mes'!Q837+'Detalle por mes'!Q854+'Detalle por mes'!Q871+'Detalle por mes'!Q888+'Detalle por mes'!Q905+'Detalle por mes'!Q922</f>
        <v>8436416</v>
      </c>
      <c r="R129" s="15">
        <f>'Detalle por mes'!R735+'Detalle por mes'!R752+'Detalle por mes'!R769+'Detalle por mes'!R786+'Detalle por mes'!R803+'Detalle por mes'!R820+'Detalle por mes'!R837+'Detalle por mes'!R854+'Detalle por mes'!R871+'Detalle por mes'!R888+'Detalle por mes'!R905+'Detalle por mes'!R922</f>
        <v>870253607.8499999</v>
      </c>
      <c r="S129" s="15">
        <f>'Detalle por mes'!S735+'Detalle por mes'!S752+'Detalle por mes'!S769+'Detalle por mes'!S786+'Detalle por mes'!S803+'Detalle por mes'!S820+'Detalle por mes'!S837+'Detalle por mes'!S854+'Detalle por mes'!S871+'Detalle por mes'!S888+'Detalle por mes'!S905+'Detalle por mes'!S922</f>
        <v>713322629.3852458</v>
      </c>
    </row>
    <row r="130" spans="2:19" x14ac:dyDescent="0.25">
      <c r="B130" s="11" t="s">
        <v>45</v>
      </c>
      <c r="C130" s="15">
        <f>'Detalle por mes'!C736+'Detalle por mes'!C753+'Detalle por mes'!C770+'Detalle por mes'!C787+'Detalle por mes'!C804+'Detalle por mes'!C821+'Detalle por mes'!C838+'Detalle por mes'!C855+'Detalle por mes'!C872+'Detalle por mes'!C889+'Detalle por mes'!C906+'Detalle por mes'!C923</f>
        <v>421617</v>
      </c>
      <c r="D130" s="15">
        <f>'Detalle por mes'!D736+'Detalle por mes'!D753+'Detalle por mes'!D770+'Detalle por mes'!D787+'Detalle por mes'!D804+'Detalle por mes'!D821+'Detalle por mes'!D838+'Detalle por mes'!D855+'Detalle por mes'!D872+'Detalle por mes'!D889+'Detalle por mes'!D906+'Detalle por mes'!D923</f>
        <v>48674954.670000002</v>
      </c>
      <c r="E130" s="15">
        <f>'Detalle por mes'!E736+'Detalle por mes'!E753+'Detalle por mes'!E770+'Detalle por mes'!E787+'Detalle por mes'!E804+'Detalle por mes'!E821+'Detalle por mes'!E838+'Detalle por mes'!E855+'Detalle por mes'!E872+'Detalle por mes'!E889+'Detalle por mes'!E906+'Detalle por mes'!E923</f>
        <v>3015</v>
      </c>
      <c r="F130" s="15">
        <f>'Detalle por mes'!F736+'Detalle por mes'!F753+'Detalle por mes'!F770+'Detalle por mes'!F787+'Detalle por mes'!F804+'Detalle por mes'!F821+'Detalle por mes'!F838+'Detalle por mes'!F855+'Detalle por mes'!F872+'Detalle por mes'!F889+'Detalle por mes'!F906+'Detalle por mes'!F923</f>
        <v>327344.64000000001</v>
      </c>
      <c r="G130" s="15">
        <f>'Detalle por mes'!G736+'Detalle por mes'!G753+'Detalle por mes'!G770+'Detalle por mes'!G787+'Detalle por mes'!G804+'Detalle por mes'!G821+'Detalle por mes'!G838+'Detalle por mes'!G855+'Detalle por mes'!G872+'Detalle por mes'!G889+'Detalle por mes'!G906+'Detalle por mes'!G923</f>
        <v>20080</v>
      </c>
      <c r="H130" s="15">
        <f>'Detalle por mes'!H736+'Detalle por mes'!H753+'Detalle por mes'!H770+'Detalle por mes'!H787+'Detalle por mes'!H804+'Detalle por mes'!H821+'Detalle por mes'!H838+'Detalle por mes'!H855+'Detalle por mes'!H872+'Detalle por mes'!H889+'Detalle por mes'!H906+'Detalle por mes'!H923</f>
        <v>3354321.1800000006</v>
      </c>
      <c r="I130" s="15">
        <f>'Detalle por mes'!I736+'Detalle por mes'!I753+'Detalle por mes'!I770+'Detalle por mes'!I787+'Detalle por mes'!I804+'Detalle por mes'!I821+'Detalle por mes'!I838+'Detalle por mes'!I855+'Detalle por mes'!I872+'Detalle por mes'!I889+'Detalle por mes'!I906+'Detalle por mes'!I923</f>
        <v>18179</v>
      </c>
      <c r="J130" s="15">
        <f>'Detalle por mes'!J736+'Detalle por mes'!J753+'Detalle por mes'!J770+'Detalle por mes'!J787+'Detalle por mes'!J804+'Detalle por mes'!J821+'Detalle por mes'!J838+'Detalle por mes'!J855+'Detalle por mes'!J872+'Detalle por mes'!J889+'Detalle por mes'!J906+'Detalle por mes'!J923</f>
        <v>2587007.02</v>
      </c>
      <c r="K130" s="15">
        <f>'Detalle por mes'!K736+'Detalle por mes'!K753+'Detalle por mes'!K770+'Detalle por mes'!K787+'Detalle por mes'!K804+'Detalle por mes'!K821+'Detalle por mes'!K838+'Detalle por mes'!K855+'Detalle por mes'!K872+'Detalle por mes'!K889+'Detalle por mes'!K906+'Detalle por mes'!K923</f>
        <v>8311</v>
      </c>
      <c r="L130" s="15">
        <f>'Detalle por mes'!L736+'Detalle por mes'!L753+'Detalle por mes'!L770+'Detalle por mes'!L787+'Detalle por mes'!L804+'Detalle por mes'!L821+'Detalle por mes'!L838+'Detalle por mes'!L855+'Detalle por mes'!L872+'Detalle por mes'!L889+'Detalle por mes'!L906+'Detalle por mes'!L923</f>
        <v>1331314.5700000005</v>
      </c>
      <c r="M130" s="15">
        <f>'Detalle por mes'!M736+'Detalle por mes'!M753+'Detalle por mes'!M770+'Detalle por mes'!M787+'Detalle por mes'!M804+'Detalle por mes'!M821+'Detalle por mes'!M838+'Detalle por mes'!M855+'Detalle por mes'!M872+'Detalle por mes'!M889+'Detalle por mes'!M906+'Detalle por mes'!M923</f>
        <v>2437</v>
      </c>
      <c r="N130" s="15">
        <f>'Detalle por mes'!N736+'Detalle por mes'!N753+'Detalle por mes'!N770+'Detalle por mes'!N787+'Detalle por mes'!N804+'Detalle por mes'!N821+'Detalle por mes'!N838+'Detalle por mes'!N855+'Detalle por mes'!N872+'Detalle por mes'!N889+'Detalle por mes'!N906+'Detalle por mes'!N923</f>
        <v>466884.50000000017</v>
      </c>
      <c r="O130" s="15">
        <f>'Detalle por mes'!O736+'Detalle por mes'!O753+'Detalle por mes'!O770+'Detalle por mes'!O787+'Detalle por mes'!O804+'Detalle por mes'!O821+'Detalle por mes'!O838+'Detalle por mes'!O855+'Detalle por mes'!O872+'Detalle por mes'!O889+'Detalle por mes'!O906+'Detalle por mes'!O923</f>
        <v>146764</v>
      </c>
      <c r="P130" s="15">
        <f>'Detalle por mes'!P736+'Detalle por mes'!P753+'Detalle por mes'!P770+'Detalle por mes'!P787+'Detalle por mes'!P804+'Detalle por mes'!P821+'Detalle por mes'!P838+'Detalle por mes'!P855+'Detalle por mes'!P872+'Detalle por mes'!P889+'Detalle por mes'!P906+'Detalle por mes'!P923</f>
        <v>46643792.01000002</v>
      </c>
      <c r="Q130" s="15">
        <f>'Detalle por mes'!Q736+'Detalle por mes'!Q753+'Detalle por mes'!Q770+'Detalle por mes'!Q787+'Detalle por mes'!Q804+'Detalle por mes'!Q821+'Detalle por mes'!Q838+'Detalle por mes'!Q855+'Detalle por mes'!Q872+'Detalle por mes'!Q889+'Detalle por mes'!Q906+'Detalle por mes'!Q923</f>
        <v>620403</v>
      </c>
      <c r="R130" s="15">
        <f>'Detalle por mes'!R736+'Detalle por mes'!R753+'Detalle por mes'!R770+'Detalle por mes'!R787+'Detalle por mes'!R804+'Detalle por mes'!R821+'Detalle por mes'!R838+'Detalle por mes'!R855+'Detalle por mes'!R872+'Detalle por mes'!R889+'Detalle por mes'!R906+'Detalle por mes'!R923</f>
        <v>103385618.59000002</v>
      </c>
      <c r="S130" s="15">
        <f>'Detalle por mes'!S736+'Detalle por mes'!S753+'Detalle por mes'!S770+'Detalle por mes'!S787+'Detalle por mes'!S804+'Detalle por mes'!S821+'Detalle por mes'!S838+'Detalle por mes'!S855+'Detalle por mes'!S872+'Detalle por mes'!S889+'Detalle por mes'!S906+'Detalle por mes'!S923</f>
        <v>84742310.319672137</v>
      </c>
    </row>
    <row r="131" spans="2:19" x14ac:dyDescent="0.25">
      <c r="B131" s="11" t="s">
        <v>46</v>
      </c>
      <c r="C131" s="15">
        <f>'Detalle por mes'!C737+'Detalle por mes'!C754+'Detalle por mes'!C771+'Detalle por mes'!C788+'Detalle por mes'!C805+'Detalle por mes'!C822+'Detalle por mes'!C839+'Detalle por mes'!C856+'Detalle por mes'!C873+'Detalle por mes'!C890+'Detalle por mes'!C907+'Detalle por mes'!C924</f>
        <v>568691</v>
      </c>
      <c r="D131" s="15">
        <f>'Detalle por mes'!D737+'Detalle por mes'!D754+'Detalle por mes'!D771+'Detalle por mes'!D788+'Detalle por mes'!D805+'Detalle por mes'!D822+'Detalle por mes'!D839+'Detalle por mes'!D856+'Detalle por mes'!D873+'Detalle por mes'!D890+'Detalle por mes'!D907+'Detalle por mes'!D924</f>
        <v>66493226.019999981</v>
      </c>
      <c r="E131" s="15">
        <f>'Detalle por mes'!E737+'Detalle por mes'!E754+'Detalle por mes'!E771+'Detalle por mes'!E788+'Detalle por mes'!E805+'Detalle por mes'!E822+'Detalle por mes'!E839+'Detalle por mes'!E856+'Detalle por mes'!E873+'Detalle por mes'!E890+'Detalle por mes'!E907+'Detalle por mes'!E924</f>
        <v>3956</v>
      </c>
      <c r="F131" s="15">
        <f>'Detalle por mes'!F737+'Detalle por mes'!F754+'Detalle por mes'!F771+'Detalle por mes'!F788+'Detalle por mes'!F805+'Detalle por mes'!F822+'Detalle por mes'!F839+'Detalle por mes'!F856+'Detalle por mes'!F873+'Detalle por mes'!F890+'Detalle por mes'!F907+'Detalle por mes'!F924</f>
        <v>428761.58999999997</v>
      </c>
      <c r="G131" s="15">
        <f>'Detalle por mes'!G737+'Detalle por mes'!G754+'Detalle por mes'!G771+'Detalle por mes'!G788+'Detalle por mes'!G805+'Detalle por mes'!G822+'Detalle por mes'!G839+'Detalle por mes'!G856+'Detalle por mes'!G873+'Detalle por mes'!G890+'Detalle por mes'!G907+'Detalle por mes'!G924</f>
        <v>29029</v>
      </c>
      <c r="H131" s="15">
        <f>'Detalle por mes'!H737+'Detalle por mes'!H754+'Detalle por mes'!H771+'Detalle por mes'!H788+'Detalle por mes'!H805+'Detalle por mes'!H822+'Detalle por mes'!H839+'Detalle por mes'!H856+'Detalle por mes'!H873+'Detalle por mes'!H890+'Detalle por mes'!H907+'Detalle por mes'!H924</f>
        <v>4972163.83</v>
      </c>
      <c r="I131" s="15">
        <f>'Detalle por mes'!I737+'Detalle por mes'!I754+'Detalle por mes'!I771+'Detalle por mes'!I788+'Detalle por mes'!I805+'Detalle por mes'!I822+'Detalle por mes'!I839+'Detalle por mes'!I856+'Detalle por mes'!I873+'Detalle por mes'!I890+'Detalle por mes'!I907+'Detalle por mes'!I924</f>
        <v>14076</v>
      </c>
      <c r="J131" s="15">
        <f>'Detalle por mes'!J737+'Detalle por mes'!J754+'Detalle por mes'!J771+'Detalle por mes'!J788+'Detalle por mes'!J805+'Detalle por mes'!J822+'Detalle por mes'!J839+'Detalle por mes'!J856+'Detalle por mes'!J873+'Detalle por mes'!J890+'Detalle por mes'!J907+'Detalle por mes'!J924</f>
        <v>2080411.82</v>
      </c>
      <c r="K131" s="15">
        <f>'Detalle por mes'!K737+'Detalle por mes'!K754+'Detalle por mes'!K771+'Detalle por mes'!K788+'Detalle por mes'!K805+'Detalle por mes'!K822+'Detalle por mes'!K839+'Detalle por mes'!K856+'Detalle por mes'!K873+'Detalle por mes'!K890+'Detalle por mes'!K907+'Detalle por mes'!K924</f>
        <v>11067</v>
      </c>
      <c r="L131" s="15">
        <f>'Detalle por mes'!L737+'Detalle por mes'!L754+'Detalle por mes'!L771+'Detalle por mes'!L788+'Detalle por mes'!L805+'Detalle por mes'!L822+'Detalle por mes'!L839+'Detalle por mes'!L856+'Detalle por mes'!L873+'Detalle por mes'!L890+'Detalle por mes'!L907+'Detalle por mes'!L924</f>
        <v>1827182.3000000003</v>
      </c>
      <c r="M131" s="15">
        <f>'Detalle por mes'!M737+'Detalle por mes'!M754+'Detalle por mes'!M771+'Detalle por mes'!M788+'Detalle por mes'!M805+'Detalle por mes'!M822+'Detalle por mes'!M839+'Detalle por mes'!M856+'Detalle por mes'!M873+'Detalle por mes'!M890+'Detalle por mes'!M907+'Detalle por mes'!M924</f>
        <v>3704</v>
      </c>
      <c r="N131" s="15">
        <f>'Detalle por mes'!N737+'Detalle por mes'!N754+'Detalle por mes'!N771+'Detalle por mes'!N788+'Detalle por mes'!N805+'Detalle por mes'!N822+'Detalle por mes'!N839+'Detalle por mes'!N856+'Detalle por mes'!N873+'Detalle por mes'!N890+'Detalle por mes'!N907+'Detalle por mes'!N924</f>
        <v>730767.50000000035</v>
      </c>
      <c r="O131" s="15">
        <f>'Detalle por mes'!O737+'Detalle por mes'!O754+'Detalle por mes'!O771+'Detalle por mes'!O788+'Detalle por mes'!O805+'Detalle por mes'!O822+'Detalle por mes'!O839+'Detalle por mes'!O856+'Detalle por mes'!O873+'Detalle por mes'!O890+'Detalle por mes'!O907+'Detalle por mes'!O924</f>
        <v>213552</v>
      </c>
      <c r="P131" s="15">
        <f>'Detalle por mes'!P737+'Detalle por mes'!P754+'Detalle por mes'!P771+'Detalle por mes'!P788+'Detalle por mes'!P805+'Detalle por mes'!P822+'Detalle por mes'!P839+'Detalle por mes'!P856+'Detalle por mes'!P873+'Detalle por mes'!P890+'Detalle por mes'!P907+'Detalle por mes'!P924</f>
        <v>67412283.050000027</v>
      </c>
      <c r="Q131" s="15">
        <f>'Detalle por mes'!Q737+'Detalle por mes'!Q754+'Detalle por mes'!Q771+'Detalle por mes'!Q788+'Detalle por mes'!Q805+'Detalle por mes'!Q822+'Detalle por mes'!Q839+'Detalle por mes'!Q856+'Detalle por mes'!Q873+'Detalle por mes'!Q890+'Detalle por mes'!Q907+'Detalle por mes'!Q924</f>
        <v>844075</v>
      </c>
      <c r="R131" s="15">
        <f>'Detalle por mes'!R737+'Detalle por mes'!R754+'Detalle por mes'!R771+'Detalle por mes'!R788+'Detalle por mes'!R805+'Detalle por mes'!R822+'Detalle por mes'!R839+'Detalle por mes'!R856+'Detalle por mes'!R873+'Detalle por mes'!R890+'Detalle por mes'!R907+'Detalle por mes'!R924</f>
        <v>143944796.10999998</v>
      </c>
      <c r="S131" s="15">
        <f>'Detalle por mes'!S737+'Detalle por mes'!S754+'Detalle por mes'!S771+'Detalle por mes'!S788+'Detalle por mes'!S805+'Detalle por mes'!S822+'Detalle por mes'!S839+'Detalle por mes'!S856+'Detalle por mes'!S873+'Detalle por mes'!S890+'Detalle por mes'!S907+'Detalle por mes'!S924</f>
        <v>117987537.79508199</v>
      </c>
    </row>
    <row r="132" spans="2:19" x14ac:dyDescent="0.25">
      <c r="B132" s="11" t="s">
        <v>13</v>
      </c>
      <c r="C132" s="15">
        <f>'Detalle por mes'!C738+'Detalle por mes'!C755+'Detalle por mes'!C772+'Detalle por mes'!C789+'Detalle por mes'!C806+'Detalle por mes'!C823+'Detalle por mes'!C840+'Detalle por mes'!C857+'Detalle por mes'!C874+'Detalle por mes'!C891+'Detalle por mes'!C908+'Detalle por mes'!C925</f>
        <v>476476</v>
      </c>
      <c r="D132" s="15">
        <f>'Detalle por mes'!D738+'Detalle por mes'!D755+'Detalle por mes'!D772+'Detalle por mes'!D789+'Detalle por mes'!D806+'Detalle por mes'!D823+'Detalle por mes'!D840+'Detalle por mes'!D857+'Detalle por mes'!D874+'Detalle por mes'!D891+'Detalle por mes'!D908+'Detalle por mes'!D925</f>
        <v>54228296.780000001</v>
      </c>
      <c r="E132" s="15">
        <f>'Detalle por mes'!E738+'Detalle por mes'!E755+'Detalle por mes'!E772+'Detalle por mes'!E789+'Detalle por mes'!E806+'Detalle por mes'!E823+'Detalle por mes'!E840+'Detalle por mes'!E857+'Detalle por mes'!E874+'Detalle por mes'!E891+'Detalle por mes'!E908+'Detalle por mes'!E925</f>
        <v>1439</v>
      </c>
      <c r="F132" s="15">
        <f>'Detalle por mes'!F738+'Detalle por mes'!F755+'Detalle por mes'!F772+'Detalle por mes'!F789+'Detalle por mes'!F806+'Detalle por mes'!F823+'Detalle por mes'!F840+'Detalle por mes'!F857+'Detalle por mes'!F874+'Detalle por mes'!F891+'Detalle por mes'!F908+'Detalle por mes'!F925</f>
        <v>159745.53</v>
      </c>
      <c r="G132" s="15">
        <f>'Detalle por mes'!G738+'Detalle por mes'!G755+'Detalle por mes'!G772+'Detalle por mes'!G789+'Detalle por mes'!G806+'Detalle por mes'!G823+'Detalle por mes'!G840+'Detalle por mes'!G857+'Detalle por mes'!G874+'Detalle por mes'!G891+'Detalle por mes'!G908+'Detalle por mes'!G925</f>
        <v>18312</v>
      </c>
      <c r="H132" s="15">
        <f>'Detalle por mes'!H738+'Detalle por mes'!H755+'Detalle por mes'!H772+'Detalle por mes'!H789+'Detalle por mes'!H806+'Detalle por mes'!H823+'Detalle por mes'!H840+'Detalle por mes'!H857+'Detalle por mes'!H874+'Detalle por mes'!H891+'Detalle por mes'!H908+'Detalle por mes'!H925</f>
        <v>3080194.2499999995</v>
      </c>
      <c r="I132" s="15">
        <f>'Detalle por mes'!I738+'Detalle por mes'!I755+'Detalle por mes'!I772+'Detalle por mes'!I789+'Detalle por mes'!I806+'Detalle por mes'!I823+'Detalle por mes'!I840+'Detalle por mes'!I857+'Detalle por mes'!I874+'Detalle por mes'!I891+'Detalle por mes'!I908+'Detalle por mes'!I925</f>
        <v>3653</v>
      </c>
      <c r="J132" s="15">
        <f>'Detalle por mes'!J738+'Detalle por mes'!J755+'Detalle por mes'!J772+'Detalle por mes'!J789+'Detalle por mes'!J806+'Detalle por mes'!J823+'Detalle por mes'!J840+'Detalle por mes'!J857+'Detalle por mes'!J874+'Detalle por mes'!J891+'Detalle por mes'!J908+'Detalle por mes'!J925</f>
        <v>561170.18999999994</v>
      </c>
      <c r="K132" s="15">
        <f>'Detalle por mes'!K738+'Detalle por mes'!K755+'Detalle por mes'!K772+'Detalle por mes'!K789+'Detalle por mes'!K806+'Detalle por mes'!K823+'Detalle por mes'!K840+'Detalle por mes'!K857+'Detalle por mes'!K874+'Detalle por mes'!K891+'Detalle por mes'!K908+'Detalle por mes'!K925</f>
        <v>12488</v>
      </c>
      <c r="L132" s="15">
        <f>'Detalle por mes'!L738+'Detalle por mes'!L755+'Detalle por mes'!L772+'Detalle por mes'!L789+'Detalle por mes'!L806+'Detalle por mes'!L823+'Detalle por mes'!L840+'Detalle por mes'!L857+'Detalle por mes'!L874+'Detalle por mes'!L891+'Detalle por mes'!L908+'Detalle por mes'!L925</f>
        <v>2030982.9000000001</v>
      </c>
      <c r="M132" s="15">
        <f>'Detalle por mes'!M738+'Detalle por mes'!M755+'Detalle por mes'!M772+'Detalle por mes'!M789+'Detalle por mes'!M806+'Detalle por mes'!M823+'Detalle por mes'!M840+'Detalle por mes'!M857+'Detalle por mes'!M874+'Detalle por mes'!M891+'Detalle por mes'!M908+'Detalle por mes'!M925</f>
        <v>2436</v>
      </c>
      <c r="N132" s="15">
        <f>'Detalle por mes'!N738+'Detalle por mes'!N755+'Detalle por mes'!N772+'Detalle por mes'!N789+'Detalle por mes'!N806+'Detalle por mes'!N823+'Detalle por mes'!N840+'Detalle por mes'!N857+'Detalle por mes'!N874+'Detalle por mes'!N891+'Detalle por mes'!N908+'Detalle por mes'!N925</f>
        <v>472481.72000000015</v>
      </c>
      <c r="O132" s="15">
        <f>'Detalle por mes'!O738+'Detalle por mes'!O755+'Detalle por mes'!O772+'Detalle por mes'!O789+'Detalle por mes'!O806+'Detalle por mes'!O823+'Detalle por mes'!O840+'Detalle por mes'!O857+'Detalle por mes'!O874+'Detalle por mes'!O891+'Detalle por mes'!O908+'Detalle por mes'!O925</f>
        <v>110605</v>
      </c>
      <c r="P132" s="15">
        <f>'Detalle por mes'!P738+'Detalle por mes'!P755+'Detalle por mes'!P772+'Detalle por mes'!P789+'Detalle por mes'!P806+'Detalle por mes'!P823+'Detalle por mes'!P840+'Detalle por mes'!P857+'Detalle por mes'!P874+'Detalle por mes'!P891+'Detalle por mes'!P908+'Detalle por mes'!P925</f>
        <v>35299509.660000011</v>
      </c>
      <c r="Q132" s="15">
        <f>'Detalle por mes'!Q738+'Detalle por mes'!Q755+'Detalle por mes'!Q772+'Detalle por mes'!Q789+'Detalle por mes'!Q806+'Detalle por mes'!Q823+'Detalle por mes'!Q840+'Detalle por mes'!Q857+'Detalle por mes'!Q874+'Detalle por mes'!Q891+'Detalle por mes'!Q908+'Detalle por mes'!Q925</f>
        <v>625409</v>
      </c>
      <c r="R132" s="15">
        <f>'Detalle por mes'!R738+'Detalle por mes'!R755+'Detalle por mes'!R772+'Detalle por mes'!R789+'Detalle por mes'!R806+'Detalle por mes'!R823+'Detalle por mes'!R840+'Detalle por mes'!R857+'Detalle por mes'!R874+'Detalle por mes'!R891+'Detalle por mes'!R908+'Detalle por mes'!R925</f>
        <v>95832381.030000001</v>
      </c>
      <c r="S132" s="15">
        <f>'Detalle por mes'!S738+'Detalle por mes'!S755+'Detalle por mes'!S772+'Detalle por mes'!S789+'Detalle por mes'!S806+'Detalle por mes'!S823+'Detalle por mes'!S840+'Detalle por mes'!S857+'Detalle por mes'!S874+'Detalle por mes'!S891+'Detalle por mes'!S908+'Detalle por mes'!S925</f>
        <v>78551131.991803259</v>
      </c>
    </row>
    <row r="133" spans="2:19" x14ac:dyDescent="0.25">
      <c r="B133" s="11" t="s">
        <v>47</v>
      </c>
      <c r="C133" s="15">
        <f>'Detalle por mes'!C739+'Detalle por mes'!C756+'Detalle por mes'!C773+'Detalle por mes'!C790+'Detalle por mes'!C807+'Detalle por mes'!C824+'Detalle por mes'!C841+'Detalle por mes'!C858+'Detalle por mes'!C875+'Detalle por mes'!C892+'Detalle por mes'!C909+'Detalle por mes'!C926</f>
        <v>831262</v>
      </c>
      <c r="D133" s="15">
        <f>'Detalle por mes'!D739+'Detalle por mes'!D756+'Detalle por mes'!D773+'Detalle por mes'!D790+'Detalle por mes'!D807+'Detalle por mes'!D824+'Detalle por mes'!D841+'Detalle por mes'!D858+'Detalle por mes'!D875+'Detalle por mes'!D892+'Detalle por mes'!D909+'Detalle por mes'!D926</f>
        <v>95298613.139999986</v>
      </c>
      <c r="E133" s="15">
        <f>'Detalle por mes'!E739+'Detalle por mes'!E756+'Detalle por mes'!E773+'Detalle por mes'!E790+'Detalle por mes'!E807+'Detalle por mes'!E824+'Detalle por mes'!E841+'Detalle por mes'!E858+'Detalle por mes'!E875+'Detalle por mes'!E892+'Detalle por mes'!E909+'Detalle por mes'!E926</f>
        <v>9766</v>
      </c>
      <c r="F133" s="15">
        <f>'Detalle por mes'!F739+'Detalle por mes'!F756+'Detalle por mes'!F773+'Detalle por mes'!F790+'Detalle por mes'!F807+'Detalle por mes'!F824+'Detalle por mes'!F841+'Detalle por mes'!F858+'Detalle por mes'!F875+'Detalle por mes'!F892+'Detalle por mes'!F909+'Detalle por mes'!F926</f>
        <v>597081.08999999985</v>
      </c>
      <c r="G133" s="15">
        <f>'Detalle por mes'!G739+'Detalle por mes'!G756+'Detalle por mes'!G773+'Detalle por mes'!G790+'Detalle por mes'!G807+'Detalle por mes'!G824+'Detalle por mes'!G841+'Detalle por mes'!G858+'Detalle por mes'!G875+'Detalle por mes'!G892+'Detalle por mes'!G909+'Detalle por mes'!G926</f>
        <v>44115</v>
      </c>
      <c r="H133" s="15">
        <f>'Detalle por mes'!H739+'Detalle por mes'!H756+'Detalle por mes'!H773+'Detalle por mes'!H790+'Detalle por mes'!H807+'Detalle por mes'!H824+'Detalle por mes'!H841+'Detalle por mes'!H858+'Detalle por mes'!H875+'Detalle por mes'!H892+'Detalle por mes'!H909+'Detalle por mes'!H926</f>
        <v>7270115.5399999991</v>
      </c>
      <c r="I133" s="15">
        <f>'Detalle por mes'!I739+'Detalle por mes'!I756+'Detalle por mes'!I773+'Detalle por mes'!I790+'Detalle por mes'!I807+'Detalle por mes'!I824+'Detalle por mes'!I841+'Detalle por mes'!I858+'Detalle por mes'!I875+'Detalle por mes'!I892+'Detalle por mes'!I909+'Detalle por mes'!I926</f>
        <v>20329</v>
      </c>
      <c r="J133" s="15">
        <f>'Detalle por mes'!J739+'Detalle por mes'!J756+'Detalle por mes'!J773+'Detalle por mes'!J790+'Detalle por mes'!J807+'Detalle por mes'!J824+'Detalle por mes'!J841+'Detalle por mes'!J858+'Detalle por mes'!J875+'Detalle por mes'!J892+'Detalle por mes'!J909+'Detalle por mes'!J926</f>
        <v>2092747.7400000002</v>
      </c>
      <c r="K133" s="15">
        <f>'Detalle por mes'!K739+'Detalle por mes'!K756+'Detalle por mes'!K773+'Detalle por mes'!K790+'Detalle por mes'!K807+'Detalle por mes'!K824+'Detalle por mes'!K841+'Detalle por mes'!K858+'Detalle por mes'!K875+'Detalle por mes'!K892+'Detalle por mes'!K909+'Detalle por mes'!K926</f>
        <v>16899</v>
      </c>
      <c r="L133" s="15">
        <f>'Detalle por mes'!L739+'Detalle por mes'!L756+'Detalle por mes'!L773+'Detalle por mes'!L790+'Detalle por mes'!L807+'Detalle por mes'!L824+'Detalle por mes'!L841+'Detalle por mes'!L858+'Detalle por mes'!L875+'Detalle por mes'!L892+'Detalle por mes'!L909+'Detalle por mes'!L926</f>
        <v>2598515.9700000002</v>
      </c>
      <c r="M133" s="15">
        <f>'Detalle por mes'!M739+'Detalle por mes'!M756+'Detalle por mes'!M773+'Detalle por mes'!M790+'Detalle por mes'!M807+'Detalle por mes'!M824+'Detalle por mes'!M841+'Detalle por mes'!M858+'Detalle por mes'!M875+'Detalle por mes'!M892+'Detalle por mes'!M909+'Detalle por mes'!M926</f>
        <v>7069</v>
      </c>
      <c r="N133" s="15">
        <f>'Detalle por mes'!N739+'Detalle por mes'!N756+'Detalle por mes'!N773+'Detalle por mes'!N790+'Detalle por mes'!N807+'Detalle por mes'!N824+'Detalle por mes'!N841+'Detalle por mes'!N858+'Detalle por mes'!N875+'Detalle por mes'!N892+'Detalle por mes'!N909+'Detalle por mes'!N926</f>
        <v>1394974.0300000005</v>
      </c>
      <c r="O133" s="15">
        <f>'Detalle por mes'!O739+'Detalle por mes'!O756+'Detalle por mes'!O773+'Detalle por mes'!O790+'Detalle por mes'!O807+'Detalle por mes'!O824+'Detalle por mes'!O841+'Detalle por mes'!O858+'Detalle por mes'!O875+'Detalle por mes'!O892+'Detalle por mes'!O909+'Detalle por mes'!O926</f>
        <v>169232</v>
      </c>
      <c r="P133" s="15">
        <f>'Detalle por mes'!P739+'Detalle por mes'!P756+'Detalle por mes'!P773+'Detalle por mes'!P790+'Detalle por mes'!P807+'Detalle por mes'!P824+'Detalle por mes'!P841+'Detalle por mes'!P858+'Detalle por mes'!P875+'Detalle por mes'!P892+'Detalle por mes'!P909+'Detalle por mes'!P926</f>
        <v>50584725.060000017</v>
      </c>
      <c r="Q133" s="15">
        <f>'Detalle por mes'!Q739+'Detalle por mes'!Q756+'Detalle por mes'!Q773+'Detalle por mes'!Q790+'Detalle por mes'!Q807+'Detalle por mes'!Q824+'Detalle por mes'!Q841+'Detalle por mes'!Q858+'Detalle por mes'!Q875+'Detalle por mes'!Q892+'Detalle por mes'!Q909+'Detalle por mes'!Q926</f>
        <v>1098672</v>
      </c>
      <c r="R133" s="15">
        <f>'Detalle por mes'!R739+'Detalle por mes'!R756+'Detalle por mes'!R773+'Detalle por mes'!R790+'Detalle por mes'!R807+'Detalle por mes'!R824+'Detalle por mes'!R841+'Detalle por mes'!R858+'Detalle por mes'!R875+'Detalle por mes'!R892+'Detalle por mes'!R909+'Detalle por mes'!R926</f>
        <v>159836772.56999999</v>
      </c>
      <c r="S133" s="15">
        <f>'Detalle por mes'!S739+'Detalle por mes'!S756+'Detalle por mes'!S773+'Detalle por mes'!S790+'Detalle por mes'!S807+'Detalle por mes'!S824+'Detalle por mes'!S841+'Detalle por mes'!S858+'Detalle por mes'!S875+'Detalle por mes'!S892+'Detalle por mes'!S909+'Detalle por mes'!S926</f>
        <v>131013748.00819676</v>
      </c>
    </row>
    <row r="134" spans="2:19" x14ac:dyDescent="0.25">
      <c r="B134" s="11" t="s">
        <v>48</v>
      </c>
      <c r="C134" s="15">
        <f>'Detalle por mes'!C740+'Detalle por mes'!C757+'Detalle por mes'!C774+'Detalle por mes'!C791+'Detalle por mes'!C808+'Detalle por mes'!C825+'Detalle por mes'!C842+'Detalle por mes'!C859+'Detalle por mes'!C876+'Detalle por mes'!C893+'Detalle por mes'!C910+'Detalle por mes'!C927</f>
        <v>4228801</v>
      </c>
      <c r="D134" s="15">
        <f>'Detalle por mes'!D740+'Detalle por mes'!D757+'Detalle por mes'!D774+'Detalle por mes'!D791+'Detalle por mes'!D808+'Detalle por mes'!D825+'Detalle por mes'!D842+'Detalle por mes'!D859+'Detalle por mes'!D876+'Detalle por mes'!D893+'Detalle por mes'!D910+'Detalle por mes'!D927</f>
        <v>475954719.74000001</v>
      </c>
      <c r="E134" s="15">
        <f>'Detalle por mes'!E740+'Detalle por mes'!E757+'Detalle por mes'!E774+'Detalle por mes'!E791+'Detalle por mes'!E808+'Detalle por mes'!E825+'Detalle por mes'!E842+'Detalle por mes'!E859+'Detalle por mes'!E876+'Detalle por mes'!E893+'Detalle por mes'!E910+'Detalle por mes'!E927</f>
        <v>11095</v>
      </c>
      <c r="F134" s="15">
        <f>'Detalle por mes'!F740+'Detalle por mes'!F757+'Detalle por mes'!F774+'Detalle por mes'!F791+'Detalle por mes'!F808+'Detalle por mes'!F825+'Detalle por mes'!F842+'Detalle por mes'!F859+'Detalle por mes'!F876+'Detalle por mes'!F893+'Detalle por mes'!F910+'Detalle por mes'!F927</f>
        <v>1211334.8699999999</v>
      </c>
      <c r="G134" s="15">
        <f>'Detalle por mes'!G740+'Detalle por mes'!G757+'Detalle por mes'!G774+'Detalle por mes'!G791+'Detalle por mes'!G808+'Detalle por mes'!G825+'Detalle por mes'!G842+'Detalle por mes'!G859+'Detalle por mes'!G876+'Detalle por mes'!G893+'Detalle por mes'!G910+'Detalle por mes'!G927</f>
        <v>117531</v>
      </c>
      <c r="H134" s="15">
        <f>'Detalle por mes'!H740+'Detalle por mes'!H757+'Detalle por mes'!H774+'Detalle por mes'!H791+'Detalle por mes'!H808+'Detalle por mes'!H825+'Detalle por mes'!H842+'Detalle por mes'!H859+'Detalle por mes'!H876+'Detalle por mes'!H893+'Detalle por mes'!H910+'Detalle por mes'!H927</f>
        <v>19677967.669999998</v>
      </c>
      <c r="I134" s="15">
        <f>'Detalle por mes'!I740+'Detalle por mes'!I757+'Detalle por mes'!I774+'Detalle por mes'!I791+'Detalle por mes'!I808+'Detalle por mes'!I825+'Detalle por mes'!I842+'Detalle por mes'!I859+'Detalle por mes'!I876+'Detalle por mes'!I893+'Detalle por mes'!I910+'Detalle por mes'!I927</f>
        <v>63722</v>
      </c>
      <c r="J134" s="15">
        <f>'Detalle por mes'!J740+'Detalle por mes'!J757+'Detalle por mes'!J774+'Detalle por mes'!J791+'Detalle por mes'!J808+'Detalle por mes'!J825+'Detalle por mes'!J842+'Detalle por mes'!J859+'Detalle por mes'!J876+'Detalle por mes'!J893+'Detalle por mes'!J910+'Detalle por mes'!J927</f>
        <v>8938416.6199999992</v>
      </c>
      <c r="K134" s="15">
        <f>'Detalle por mes'!K740+'Detalle por mes'!K757+'Detalle por mes'!K774+'Detalle por mes'!K791+'Detalle por mes'!K808+'Detalle por mes'!K825+'Detalle por mes'!K842+'Detalle por mes'!K859+'Detalle por mes'!K876+'Detalle por mes'!K893+'Detalle por mes'!K910+'Detalle por mes'!K927</f>
        <v>31633</v>
      </c>
      <c r="L134" s="15">
        <f>'Detalle por mes'!L740+'Detalle por mes'!L757+'Detalle por mes'!L774+'Detalle por mes'!L791+'Detalle por mes'!L808+'Detalle por mes'!L825+'Detalle por mes'!L842+'Detalle por mes'!L859+'Detalle por mes'!L876+'Detalle por mes'!L893+'Detalle por mes'!L910+'Detalle por mes'!L927</f>
        <v>4975955.92</v>
      </c>
      <c r="M134" s="15">
        <f>'Detalle por mes'!M740+'Detalle por mes'!M757+'Detalle por mes'!M774+'Detalle por mes'!M791+'Detalle por mes'!M808+'Detalle por mes'!M825+'Detalle por mes'!M842+'Detalle por mes'!M859+'Detalle por mes'!M876+'Detalle por mes'!M893+'Detalle por mes'!M910+'Detalle por mes'!M927</f>
        <v>5610</v>
      </c>
      <c r="N134" s="15">
        <f>'Detalle por mes'!N740+'Detalle por mes'!N757+'Detalle por mes'!N774+'Detalle por mes'!N791+'Detalle por mes'!N808+'Detalle por mes'!N825+'Detalle por mes'!N842+'Detalle por mes'!N859+'Detalle por mes'!N876+'Detalle por mes'!N893+'Detalle por mes'!N910+'Detalle por mes'!N927</f>
        <v>1091368.5300000005</v>
      </c>
      <c r="O134" s="15">
        <f>'Detalle por mes'!O740+'Detalle por mes'!O757+'Detalle por mes'!O774+'Detalle por mes'!O791+'Detalle por mes'!O808+'Detalle por mes'!O825+'Detalle por mes'!O842+'Detalle por mes'!O859+'Detalle por mes'!O876+'Detalle por mes'!O893+'Detalle por mes'!O910+'Detalle por mes'!O927</f>
        <v>10092</v>
      </c>
      <c r="P134" s="15">
        <f>'Detalle por mes'!P740+'Detalle por mes'!P757+'Detalle por mes'!P774+'Detalle por mes'!P791+'Detalle por mes'!P808+'Detalle por mes'!P825+'Detalle por mes'!P842+'Detalle por mes'!P859+'Detalle por mes'!P876+'Detalle por mes'!P893+'Detalle por mes'!P910+'Detalle por mes'!P927</f>
        <v>2927557.62</v>
      </c>
      <c r="Q134" s="15">
        <f>'Detalle por mes'!Q740+'Detalle por mes'!Q757+'Detalle por mes'!Q774+'Detalle por mes'!Q791+'Detalle por mes'!Q808+'Detalle por mes'!Q825+'Detalle por mes'!Q842+'Detalle por mes'!Q859+'Detalle por mes'!Q876+'Detalle por mes'!Q893+'Detalle por mes'!Q910+'Detalle por mes'!Q927</f>
        <v>4468484</v>
      </c>
      <c r="R134" s="15">
        <f>'Detalle por mes'!R740+'Detalle por mes'!R757+'Detalle por mes'!R774+'Detalle por mes'!R791+'Detalle por mes'!R808+'Detalle por mes'!R825+'Detalle por mes'!R842+'Detalle por mes'!R859+'Detalle por mes'!R876+'Detalle por mes'!R893+'Detalle por mes'!R910+'Detalle por mes'!R927</f>
        <v>514777320.97000003</v>
      </c>
      <c r="S134" s="15">
        <f>'Detalle por mes'!S740+'Detalle por mes'!S757+'Detalle por mes'!S774+'Detalle por mes'!S791+'Detalle por mes'!S808+'Detalle por mes'!S825+'Detalle por mes'!S842+'Detalle por mes'!S859+'Detalle por mes'!S876+'Detalle por mes'!S893+'Detalle por mes'!S910+'Detalle por mes'!S927</f>
        <v>421948623.74590182</v>
      </c>
    </row>
    <row r="135" spans="2:19" x14ac:dyDescent="0.25">
      <c r="B135" s="8">
        <v>2021</v>
      </c>
      <c r="C135" s="9">
        <f t="shared" ref="C135:S135" si="9">SUM(C136:C148)</f>
        <v>23215037</v>
      </c>
      <c r="D135" s="9">
        <f t="shared" si="9"/>
        <v>2642577817.8099995</v>
      </c>
      <c r="E135" s="9">
        <f t="shared" si="9"/>
        <v>151064</v>
      </c>
      <c r="F135" s="9">
        <f t="shared" si="9"/>
        <v>13346557.300000003</v>
      </c>
      <c r="G135" s="9">
        <f t="shared" si="9"/>
        <v>786273</v>
      </c>
      <c r="H135" s="9">
        <f t="shared" si="9"/>
        <v>133858732.32999998</v>
      </c>
      <c r="I135" s="9">
        <f t="shared" si="9"/>
        <v>859141</v>
      </c>
      <c r="J135" s="9">
        <f t="shared" si="9"/>
        <v>99888933.339999989</v>
      </c>
      <c r="K135" s="9">
        <f t="shared" si="9"/>
        <v>297395</v>
      </c>
      <c r="L135" s="9">
        <f t="shared" si="9"/>
        <v>47442081.270000003</v>
      </c>
      <c r="M135" s="9">
        <f t="shared" si="9"/>
        <v>59616</v>
      </c>
      <c r="N135" s="9">
        <f t="shared" si="9"/>
        <v>12107937.479999999</v>
      </c>
      <c r="O135" s="9">
        <f t="shared" si="9"/>
        <v>2382780</v>
      </c>
      <c r="P135" s="9">
        <f t="shared" si="9"/>
        <v>764181796.86000025</v>
      </c>
      <c r="Q135" s="9">
        <f t="shared" si="9"/>
        <v>27751306</v>
      </c>
      <c r="R135" s="9">
        <f t="shared" si="9"/>
        <v>3713403856.3899989</v>
      </c>
      <c r="S135" s="9">
        <f t="shared" si="9"/>
        <v>3043773652.7786884</v>
      </c>
    </row>
    <row r="136" spans="2:19" x14ac:dyDescent="0.25">
      <c r="B136" s="11" t="s">
        <v>37</v>
      </c>
      <c r="C136" s="15">
        <f>'Detalle por mes'!C935+'Detalle por mes'!C952+'Detalle por mes'!C969+'Detalle por mes'!C986+'Detalle por mes'!C1003+'Detalle por mes'!C1020+'Detalle por mes'!C1037+'Detalle por mes'!C1054+'Detalle por mes'!C1071+'Detalle por mes'!C1088+'Detalle por mes'!C1105+'Detalle por mes'!C1122</f>
        <v>329559</v>
      </c>
      <c r="D136" s="15">
        <f>'Detalle por mes'!D935+'Detalle por mes'!D952+'Detalle por mes'!D969+'Detalle por mes'!D986+'Detalle por mes'!D1003+'Detalle por mes'!D1020+'Detalle por mes'!D1037+'Detalle por mes'!D1054+'Detalle por mes'!D1071+'Detalle por mes'!D1088+'Detalle por mes'!D1105+'Detalle por mes'!D1122</f>
        <v>40253434.770000011</v>
      </c>
      <c r="E136" s="15">
        <f>'Detalle por mes'!E935+'Detalle por mes'!E952+'Detalle por mes'!E969+'Detalle por mes'!E986+'Detalle por mes'!E1003+'Detalle por mes'!E1020+'Detalle por mes'!E1037+'Detalle por mes'!E1054+'Detalle por mes'!E1071+'Detalle por mes'!E1088+'Detalle por mes'!E1105+'Detalle por mes'!E1122</f>
        <v>1575</v>
      </c>
      <c r="F136" s="15">
        <f>'Detalle por mes'!F935+'Detalle por mes'!F952+'Detalle por mes'!F969+'Detalle por mes'!F986+'Detalle por mes'!F1003+'Detalle por mes'!F1020+'Detalle por mes'!F1037+'Detalle por mes'!F1054+'Detalle por mes'!F1071+'Detalle por mes'!F1088+'Detalle por mes'!F1105+'Detalle por mes'!F1122</f>
        <v>179701.18999999994</v>
      </c>
      <c r="G136" s="15">
        <f>'Detalle por mes'!G935+'Detalle por mes'!G952+'Detalle por mes'!G969+'Detalle por mes'!G986+'Detalle por mes'!G1003+'Detalle por mes'!G1020+'Detalle por mes'!G1037+'Detalle por mes'!G1054+'Detalle por mes'!G1071+'Detalle por mes'!G1088+'Detalle por mes'!G1105+'Detalle por mes'!G1122</f>
        <v>16919</v>
      </c>
      <c r="H136" s="15">
        <f>'Detalle por mes'!H935+'Detalle por mes'!H952+'Detalle por mes'!H969+'Detalle por mes'!H986+'Detalle por mes'!H1003+'Detalle por mes'!H1020+'Detalle por mes'!H1037+'Detalle por mes'!H1054+'Detalle por mes'!H1071+'Detalle por mes'!H1088+'Detalle por mes'!H1105+'Detalle por mes'!H1122</f>
        <v>2912869.66</v>
      </c>
      <c r="I136" s="15">
        <f>'Detalle por mes'!I935+'Detalle por mes'!I952+'Detalle por mes'!I969+'Detalle por mes'!I986+'Detalle por mes'!I1003+'Detalle por mes'!I1020+'Detalle por mes'!I1037+'Detalle por mes'!I1054+'Detalle por mes'!I1071+'Detalle por mes'!I1088+'Detalle por mes'!I1105+'Detalle por mes'!I1122</f>
        <v>17094</v>
      </c>
      <c r="J136" s="15">
        <f>'Detalle por mes'!J935+'Detalle por mes'!J952+'Detalle por mes'!J969+'Detalle por mes'!J986+'Detalle por mes'!J1003+'Detalle por mes'!J1020+'Detalle por mes'!J1037+'Detalle por mes'!J1054+'Detalle por mes'!J1071+'Detalle por mes'!J1088+'Detalle por mes'!J1105+'Detalle por mes'!J1122</f>
        <v>2574655.0500000003</v>
      </c>
      <c r="K136" s="15">
        <f>'Detalle por mes'!K935+'Detalle por mes'!K952+'Detalle por mes'!K969+'Detalle por mes'!K986+'Detalle por mes'!K1003+'Detalle por mes'!K1020+'Detalle por mes'!K1037+'Detalle por mes'!K1054+'Detalle por mes'!K1071+'Detalle por mes'!K1088+'Detalle por mes'!K1105+'Detalle por mes'!K1122</f>
        <v>7133</v>
      </c>
      <c r="L136" s="15">
        <f>'Detalle por mes'!L935+'Detalle por mes'!L952+'Detalle por mes'!L969+'Detalle por mes'!L986+'Detalle por mes'!L1003+'Detalle por mes'!L1020+'Detalle por mes'!L1037+'Detalle por mes'!L1054+'Detalle por mes'!L1071+'Detalle por mes'!L1088+'Detalle por mes'!L1105+'Detalle por mes'!L1122</f>
        <v>1203408.4600000002</v>
      </c>
      <c r="M136" s="15">
        <f>'Detalle por mes'!M935+'Detalle por mes'!M952+'Detalle por mes'!M969+'Detalle por mes'!M986+'Detalle por mes'!M1003+'Detalle por mes'!M1020+'Detalle por mes'!M1037+'Detalle por mes'!M1054+'Detalle por mes'!M1071+'Detalle por mes'!M1088+'Detalle por mes'!M1105+'Detalle por mes'!M1122</f>
        <v>2605</v>
      </c>
      <c r="N136" s="15">
        <f>'Detalle por mes'!N935+'Detalle por mes'!N952+'Detalle por mes'!N969+'Detalle por mes'!N986+'Detalle por mes'!N1003+'Detalle por mes'!N1020+'Detalle por mes'!N1037+'Detalle por mes'!N1054+'Detalle por mes'!N1071+'Detalle por mes'!N1088+'Detalle por mes'!N1105+'Detalle por mes'!N1122</f>
        <v>514705.93000000005</v>
      </c>
      <c r="O136" s="15">
        <f>'Detalle por mes'!O935+'Detalle por mes'!O952+'Detalle por mes'!O969+'Detalle por mes'!O986+'Detalle por mes'!O1003+'Detalle por mes'!O1020+'Detalle por mes'!O1037+'Detalle por mes'!O1054+'Detalle por mes'!O1071+'Detalle por mes'!O1088+'Detalle por mes'!O1105+'Detalle por mes'!O1122</f>
        <v>141062</v>
      </c>
      <c r="P136" s="15">
        <f>'Detalle por mes'!P935+'Detalle por mes'!P952+'Detalle por mes'!P969+'Detalle por mes'!P986+'Detalle por mes'!P1003+'Detalle por mes'!P1020+'Detalle por mes'!P1037+'Detalle por mes'!P1054+'Detalle por mes'!P1071+'Detalle por mes'!P1088+'Detalle por mes'!P1105+'Detalle por mes'!P1122</f>
        <v>46300671.900000021</v>
      </c>
      <c r="Q136" s="15">
        <f>'Detalle por mes'!Q935+'Detalle por mes'!Q952+'Detalle por mes'!Q969+'Detalle por mes'!Q986+'Detalle por mes'!Q1003+'Detalle por mes'!Q1020+'Detalle por mes'!Q1037+'Detalle por mes'!Q1054+'Detalle por mes'!Q1071+'Detalle por mes'!Q1088+'Detalle por mes'!Q1105+'Detalle por mes'!Q1122</f>
        <v>515947</v>
      </c>
      <c r="R136" s="15">
        <f>'Detalle por mes'!R935+'Detalle por mes'!R952+'Detalle por mes'!R969+'Detalle por mes'!R986+'Detalle por mes'!R1003+'Detalle por mes'!R1020+'Detalle por mes'!R1037+'Detalle por mes'!R1054+'Detalle por mes'!R1071+'Detalle por mes'!R1088+'Detalle por mes'!R1105+'Detalle por mes'!R1122</f>
        <v>93939446.960000008</v>
      </c>
      <c r="S136" s="15">
        <f>'Detalle por mes'!S935+'Detalle por mes'!S952+'Detalle por mes'!S969+'Detalle por mes'!S986+'Detalle por mes'!S1003+'Detalle por mes'!S1020+'Detalle por mes'!S1037+'Detalle por mes'!S1054+'Detalle por mes'!S1071+'Detalle por mes'!S1088+'Detalle por mes'!S1105+'Detalle por mes'!S1122</f>
        <v>76999546.688524604</v>
      </c>
    </row>
    <row r="137" spans="2:19" x14ac:dyDescent="0.25">
      <c r="B137" s="11" t="s">
        <v>38</v>
      </c>
      <c r="C137" s="15">
        <f>'Detalle por mes'!C936+'Detalle por mes'!C953+'Detalle por mes'!C970+'Detalle por mes'!C987+'Detalle por mes'!C1004+'Detalle por mes'!C1021+'Detalle por mes'!C1038+'Detalle por mes'!C1055+'Detalle por mes'!C1072+'Detalle por mes'!C1089+'Detalle por mes'!C1106+'Detalle por mes'!C1123</f>
        <v>808449</v>
      </c>
      <c r="D137" s="15">
        <f>'Detalle por mes'!D936+'Detalle por mes'!D953+'Detalle por mes'!D970+'Detalle por mes'!D987+'Detalle por mes'!D1004+'Detalle por mes'!D1021+'Detalle por mes'!D1038+'Detalle por mes'!D1055+'Detalle por mes'!D1072+'Detalle por mes'!D1089+'Detalle por mes'!D1106+'Detalle por mes'!D1123</f>
        <v>91826048.670000002</v>
      </c>
      <c r="E137" s="15">
        <f>'Detalle por mes'!E936+'Detalle por mes'!E953+'Detalle por mes'!E970+'Detalle por mes'!E987+'Detalle por mes'!E1004+'Detalle por mes'!E1021+'Detalle por mes'!E1038+'Detalle por mes'!E1055+'Detalle por mes'!E1072+'Detalle por mes'!E1089+'Detalle por mes'!E1106+'Detalle por mes'!E1123</f>
        <v>40578</v>
      </c>
      <c r="F137" s="15">
        <f>'Detalle por mes'!F936+'Detalle por mes'!F953+'Detalle por mes'!F970+'Detalle por mes'!F987+'Detalle por mes'!F1004+'Detalle por mes'!F1021+'Detalle por mes'!F1038+'Detalle por mes'!F1055+'Detalle por mes'!F1072+'Detalle por mes'!F1089+'Detalle por mes'!F1106+'Detalle por mes'!F1123</f>
        <v>2688915.7699999996</v>
      </c>
      <c r="G137" s="15">
        <f>'Detalle por mes'!G936+'Detalle por mes'!G953+'Detalle por mes'!G970+'Detalle por mes'!G987+'Detalle por mes'!G1004+'Detalle por mes'!G1021+'Detalle por mes'!G1038+'Detalle por mes'!G1055+'Detalle por mes'!G1072+'Detalle por mes'!G1089+'Detalle por mes'!G1106+'Detalle por mes'!G1123</f>
        <v>37926</v>
      </c>
      <c r="H137" s="15">
        <f>'Detalle por mes'!H936+'Detalle por mes'!H953+'Detalle por mes'!H970+'Detalle por mes'!H987+'Detalle por mes'!H1004+'Detalle por mes'!H1021+'Detalle por mes'!H1038+'Detalle por mes'!H1055+'Detalle por mes'!H1072+'Detalle por mes'!H1089+'Detalle por mes'!H1106+'Detalle por mes'!H1123</f>
        <v>6158199.2599999998</v>
      </c>
      <c r="I137" s="15">
        <f>'Detalle por mes'!I936+'Detalle por mes'!I953+'Detalle por mes'!I970+'Detalle por mes'!I987+'Detalle por mes'!I1004+'Detalle por mes'!I1021+'Detalle por mes'!I1038+'Detalle por mes'!I1055+'Detalle por mes'!I1072+'Detalle por mes'!I1089+'Detalle por mes'!I1106+'Detalle por mes'!I1123</f>
        <v>107368</v>
      </c>
      <c r="J137" s="15">
        <f>'Detalle por mes'!J936+'Detalle por mes'!J953+'Detalle por mes'!J970+'Detalle por mes'!J987+'Detalle por mes'!J1004+'Detalle por mes'!J1021+'Detalle por mes'!J1038+'Detalle por mes'!J1055+'Detalle por mes'!J1072+'Detalle por mes'!J1089+'Detalle por mes'!J1106+'Detalle por mes'!J1123</f>
        <v>7816876.71</v>
      </c>
      <c r="K137" s="15">
        <f>'Detalle por mes'!K936+'Detalle por mes'!K953+'Detalle por mes'!K970+'Detalle por mes'!K987+'Detalle por mes'!K1004+'Detalle por mes'!K1021+'Detalle por mes'!K1038+'Detalle por mes'!K1055+'Detalle por mes'!K1072+'Detalle por mes'!K1089+'Detalle por mes'!K1106+'Detalle por mes'!K1123</f>
        <v>22772</v>
      </c>
      <c r="L137" s="15">
        <f>'Detalle por mes'!L936+'Detalle por mes'!L953+'Detalle por mes'!L970+'Detalle por mes'!L987+'Detalle por mes'!L1004+'Detalle por mes'!L1021+'Detalle por mes'!L1038+'Detalle por mes'!L1055+'Detalle por mes'!L1072+'Detalle por mes'!L1089+'Detalle por mes'!L1106+'Detalle por mes'!L1123</f>
        <v>3600637.64</v>
      </c>
      <c r="M137" s="15">
        <f>'Detalle por mes'!M936+'Detalle por mes'!M953+'Detalle por mes'!M970+'Detalle por mes'!M987+'Detalle por mes'!M1004+'Detalle por mes'!M1021+'Detalle por mes'!M1038+'Detalle por mes'!M1055+'Detalle por mes'!M1072+'Detalle por mes'!M1089+'Detalle por mes'!M1106+'Detalle por mes'!M1123</f>
        <v>3942</v>
      </c>
      <c r="N137" s="15">
        <f>'Detalle por mes'!N936+'Detalle por mes'!N953+'Detalle por mes'!N970+'Detalle por mes'!N987+'Detalle por mes'!N1004+'Detalle por mes'!N1021+'Detalle por mes'!N1038+'Detalle por mes'!N1055+'Detalle por mes'!N1072+'Detalle por mes'!N1089+'Detalle por mes'!N1106+'Detalle por mes'!N1123</f>
        <v>811813.7</v>
      </c>
      <c r="O137" s="15">
        <f>'Detalle por mes'!O936+'Detalle por mes'!O953+'Detalle por mes'!O970+'Detalle por mes'!O987+'Detalle por mes'!O1004+'Detalle por mes'!O1021+'Detalle por mes'!O1038+'Detalle por mes'!O1055+'Detalle por mes'!O1072+'Detalle por mes'!O1089+'Detalle por mes'!O1106+'Detalle por mes'!O1123</f>
        <v>289031</v>
      </c>
      <c r="P137" s="15">
        <f>'Detalle por mes'!P936+'Detalle por mes'!P953+'Detalle por mes'!P970+'Detalle por mes'!P987+'Detalle por mes'!P1004+'Detalle por mes'!P1021+'Detalle por mes'!P1038+'Detalle por mes'!P1055+'Detalle por mes'!P1072+'Detalle por mes'!P1089+'Detalle por mes'!P1106+'Detalle por mes'!P1123</f>
        <v>92614062.720000044</v>
      </c>
      <c r="Q137" s="15">
        <f>'Detalle por mes'!Q936+'Detalle por mes'!Q953+'Detalle por mes'!Q970+'Detalle por mes'!Q987+'Detalle por mes'!Q1004+'Detalle por mes'!Q1021+'Detalle por mes'!Q1038+'Detalle por mes'!Q1055+'Detalle por mes'!Q1072+'Detalle por mes'!Q1089+'Detalle por mes'!Q1106+'Detalle por mes'!Q1123</f>
        <v>1310066</v>
      </c>
      <c r="R137" s="15">
        <f>'Detalle por mes'!R936+'Detalle por mes'!R953+'Detalle por mes'!R970+'Detalle por mes'!R987+'Detalle por mes'!R1004+'Detalle por mes'!R1021+'Detalle por mes'!R1038+'Detalle por mes'!R1055+'Detalle por mes'!R1072+'Detalle por mes'!R1089+'Detalle por mes'!R1106+'Detalle por mes'!R1123</f>
        <v>205516554.47</v>
      </c>
      <c r="S137" s="15">
        <f>'Detalle por mes'!S936+'Detalle por mes'!S953+'Detalle por mes'!S970+'Detalle por mes'!S987+'Detalle por mes'!S1004+'Detalle por mes'!S1021+'Detalle por mes'!S1038+'Detalle por mes'!S1055+'Detalle por mes'!S1072+'Detalle por mes'!S1089+'Detalle por mes'!S1106+'Detalle por mes'!S1123</f>
        <v>168456192.18852457</v>
      </c>
    </row>
    <row r="138" spans="2:19" x14ac:dyDescent="0.25">
      <c r="B138" s="11" t="s">
        <v>39</v>
      </c>
      <c r="C138" s="15">
        <f>'Detalle por mes'!C937+'Detalle por mes'!C954+'Detalle por mes'!C971+'Detalle por mes'!C988+'Detalle por mes'!C1005+'Detalle por mes'!C1022+'Detalle por mes'!C1039+'Detalle por mes'!C1056+'Detalle por mes'!C1073+'Detalle por mes'!C1090+'Detalle por mes'!C1107+'Detalle por mes'!C1124</f>
        <v>1237485</v>
      </c>
      <c r="D138" s="15">
        <f>'Detalle por mes'!D937+'Detalle por mes'!D954+'Detalle por mes'!D971+'Detalle por mes'!D988+'Detalle por mes'!D1005+'Detalle por mes'!D1022+'Detalle por mes'!D1039+'Detalle por mes'!D1056+'Detalle por mes'!D1073+'Detalle por mes'!D1090+'Detalle por mes'!D1107+'Detalle por mes'!D1124</f>
        <v>149174718.58000001</v>
      </c>
      <c r="E138" s="15">
        <f>'Detalle por mes'!E937+'Detalle por mes'!E954+'Detalle por mes'!E971+'Detalle por mes'!E988+'Detalle por mes'!E1005+'Detalle por mes'!E1022+'Detalle por mes'!E1039+'Detalle por mes'!E1056+'Detalle por mes'!E1073+'Detalle por mes'!E1090+'Detalle por mes'!E1107+'Detalle por mes'!E1124</f>
        <v>6464</v>
      </c>
      <c r="F138" s="15">
        <f>'Detalle por mes'!F937+'Detalle por mes'!F954+'Detalle por mes'!F971+'Detalle por mes'!F988+'Detalle por mes'!F1005+'Detalle por mes'!F1022+'Detalle por mes'!F1039+'Detalle por mes'!F1056+'Detalle por mes'!F1073+'Detalle por mes'!F1090+'Detalle por mes'!F1107+'Detalle por mes'!F1124</f>
        <v>697147.84000000032</v>
      </c>
      <c r="G138" s="15">
        <f>'Detalle por mes'!G937+'Detalle por mes'!G954+'Detalle por mes'!G971+'Detalle por mes'!G988+'Detalle por mes'!G1005+'Detalle por mes'!G1022+'Detalle por mes'!G1039+'Detalle por mes'!G1056+'Detalle por mes'!G1073+'Detalle por mes'!G1090+'Detalle por mes'!G1107+'Detalle por mes'!G1124</f>
        <v>59782</v>
      </c>
      <c r="H138" s="15">
        <f>'Detalle por mes'!H937+'Detalle por mes'!H954+'Detalle por mes'!H971+'Detalle por mes'!H988+'Detalle por mes'!H1005+'Detalle por mes'!H1022+'Detalle por mes'!H1039+'Detalle por mes'!H1056+'Detalle por mes'!H1073+'Detalle por mes'!H1090+'Detalle por mes'!H1107+'Detalle por mes'!H1124</f>
        <v>9901297.0600000005</v>
      </c>
      <c r="I138" s="15">
        <f>'Detalle por mes'!I937+'Detalle por mes'!I954+'Detalle por mes'!I971+'Detalle por mes'!I988+'Detalle por mes'!I1005+'Detalle por mes'!I1022+'Detalle por mes'!I1039+'Detalle por mes'!I1056+'Detalle por mes'!I1073+'Detalle por mes'!I1090+'Detalle por mes'!I1107+'Detalle por mes'!I1124</f>
        <v>40670</v>
      </c>
      <c r="J138" s="15">
        <f>'Detalle por mes'!J937+'Detalle por mes'!J954+'Detalle por mes'!J971+'Detalle por mes'!J988+'Detalle por mes'!J1005+'Detalle por mes'!J1022+'Detalle por mes'!J1039+'Detalle por mes'!J1056+'Detalle por mes'!J1073+'Detalle por mes'!J1090+'Detalle por mes'!J1107+'Detalle por mes'!J1124</f>
        <v>5927358.0500000007</v>
      </c>
      <c r="K138" s="15">
        <f>'Detalle por mes'!K937+'Detalle por mes'!K954+'Detalle por mes'!K971+'Detalle por mes'!K988+'Detalle por mes'!K1005+'Detalle por mes'!K1022+'Detalle por mes'!K1039+'Detalle por mes'!K1056+'Detalle por mes'!K1073+'Detalle por mes'!K1090+'Detalle por mes'!K1107+'Detalle por mes'!K1124</f>
        <v>28166</v>
      </c>
      <c r="L138" s="15">
        <f>'Detalle por mes'!L937+'Detalle por mes'!L954+'Detalle por mes'!L971+'Detalle por mes'!L988+'Detalle por mes'!L1005+'Detalle por mes'!L1022+'Detalle por mes'!L1039+'Detalle por mes'!L1056+'Detalle por mes'!L1073+'Detalle por mes'!L1090+'Detalle por mes'!L1107+'Detalle por mes'!L1124</f>
        <v>4299842.66</v>
      </c>
      <c r="M138" s="15">
        <f>'Detalle por mes'!M937+'Detalle por mes'!M954+'Detalle por mes'!M971+'Detalle por mes'!M988+'Detalle por mes'!M1005+'Detalle por mes'!M1022+'Detalle por mes'!M1039+'Detalle por mes'!M1056+'Detalle por mes'!M1073+'Detalle por mes'!M1090+'Detalle por mes'!M1107+'Detalle por mes'!M1124</f>
        <v>5980</v>
      </c>
      <c r="N138" s="15">
        <f>'Detalle por mes'!N937+'Detalle por mes'!N954+'Detalle por mes'!N971+'Detalle por mes'!N988+'Detalle por mes'!N1005+'Detalle por mes'!N1022+'Detalle por mes'!N1039+'Detalle por mes'!N1056+'Detalle por mes'!N1073+'Detalle por mes'!N1090+'Detalle por mes'!N1107+'Detalle por mes'!N1124</f>
        <v>1215543.8</v>
      </c>
      <c r="O138" s="15">
        <f>'Detalle por mes'!O937+'Detalle por mes'!O954+'Detalle por mes'!O971+'Detalle por mes'!O988+'Detalle por mes'!O1005+'Detalle por mes'!O1022+'Detalle por mes'!O1039+'Detalle por mes'!O1056+'Detalle por mes'!O1073+'Detalle por mes'!O1090+'Detalle por mes'!O1107+'Detalle por mes'!O1124</f>
        <v>149229</v>
      </c>
      <c r="P138" s="15">
        <f>'Detalle por mes'!P937+'Detalle por mes'!P954+'Detalle por mes'!P971+'Detalle por mes'!P988+'Detalle por mes'!P1005+'Detalle por mes'!P1022+'Detalle por mes'!P1039+'Detalle por mes'!P1056+'Detalle por mes'!P1073+'Detalle por mes'!P1090+'Detalle por mes'!P1107+'Detalle por mes'!P1124</f>
        <v>47062044.650000028</v>
      </c>
      <c r="Q138" s="15">
        <f>'Detalle por mes'!Q937+'Detalle por mes'!Q954+'Detalle por mes'!Q971+'Detalle por mes'!Q988+'Detalle por mes'!Q1005+'Detalle por mes'!Q1022+'Detalle por mes'!Q1039+'Detalle por mes'!Q1056+'Detalle por mes'!Q1073+'Detalle por mes'!Q1090+'Detalle por mes'!Q1107+'Detalle por mes'!Q1124</f>
        <v>1527776</v>
      </c>
      <c r="R138" s="15">
        <f>'Detalle por mes'!R937+'Detalle por mes'!R954+'Detalle por mes'!R971+'Detalle por mes'!R988+'Detalle por mes'!R1005+'Detalle por mes'!R1022+'Detalle por mes'!R1039+'Detalle por mes'!R1056+'Detalle por mes'!R1073+'Detalle por mes'!R1090+'Detalle por mes'!R1107+'Detalle por mes'!R1124</f>
        <v>218277952.63999996</v>
      </c>
      <c r="S138" s="15">
        <f>'Detalle por mes'!S937+'Detalle por mes'!S954+'Detalle por mes'!S971+'Detalle por mes'!S988+'Detalle por mes'!S1005+'Detalle por mes'!S1022+'Detalle por mes'!S1039+'Detalle por mes'!S1056+'Detalle por mes'!S1073+'Detalle por mes'!S1090+'Detalle por mes'!S1107+'Detalle por mes'!S1124</f>
        <v>178916354.62295076</v>
      </c>
    </row>
    <row r="139" spans="2:19" x14ac:dyDescent="0.25">
      <c r="B139" s="11" t="s">
        <v>40</v>
      </c>
      <c r="C139" s="15">
        <f>'Detalle por mes'!C938+'Detalle por mes'!C955+'Detalle por mes'!C972+'Detalle por mes'!C989+'Detalle por mes'!C1006+'Detalle por mes'!C1023+'Detalle por mes'!C1040+'Detalle por mes'!C1057+'Detalle por mes'!C1074+'Detalle por mes'!C1091+'Detalle por mes'!C1108+'Detalle por mes'!C1125</f>
        <v>1009811</v>
      </c>
      <c r="D139" s="15">
        <f>'Detalle por mes'!D938+'Detalle por mes'!D955+'Detalle por mes'!D972+'Detalle por mes'!D989+'Detalle por mes'!D1006+'Detalle por mes'!D1023+'Detalle por mes'!D1040+'Detalle por mes'!D1057+'Detalle por mes'!D1074+'Detalle por mes'!D1091+'Detalle por mes'!D1108+'Detalle por mes'!D1125</f>
        <v>123660146.83</v>
      </c>
      <c r="E139" s="15">
        <f>'Detalle por mes'!E938+'Detalle por mes'!E955+'Detalle por mes'!E972+'Detalle por mes'!E989+'Detalle por mes'!E1006+'Detalle por mes'!E1023+'Detalle por mes'!E1040+'Detalle por mes'!E1057+'Detalle por mes'!E1074+'Detalle por mes'!E1091+'Detalle por mes'!E1108+'Detalle por mes'!E1125</f>
        <v>2509</v>
      </c>
      <c r="F139" s="15">
        <f>'Detalle por mes'!F938+'Detalle por mes'!F955+'Detalle por mes'!F972+'Detalle por mes'!F989+'Detalle por mes'!F1006+'Detalle por mes'!F1023+'Detalle por mes'!F1040+'Detalle por mes'!F1057+'Detalle por mes'!F1074+'Detalle por mes'!F1091+'Detalle por mes'!F1108+'Detalle por mes'!F1125</f>
        <v>283330.49</v>
      </c>
      <c r="G139" s="15">
        <f>'Detalle por mes'!G938+'Detalle por mes'!G955+'Detalle por mes'!G972+'Detalle por mes'!G989+'Detalle por mes'!G1006+'Detalle por mes'!G1023+'Detalle por mes'!G1040+'Detalle por mes'!G1057+'Detalle por mes'!G1074+'Detalle por mes'!G1091+'Detalle por mes'!G1108+'Detalle por mes'!G1125</f>
        <v>29432</v>
      </c>
      <c r="H139" s="15">
        <f>'Detalle por mes'!H938+'Detalle por mes'!H955+'Detalle por mes'!H972+'Detalle por mes'!H989+'Detalle por mes'!H1006+'Detalle por mes'!H1023+'Detalle por mes'!H1040+'Detalle por mes'!H1057+'Detalle por mes'!H1074+'Detalle por mes'!H1091+'Detalle por mes'!H1108+'Detalle por mes'!H1125</f>
        <v>5158716.2</v>
      </c>
      <c r="I139" s="15">
        <f>'Detalle por mes'!I938+'Detalle por mes'!I955+'Detalle por mes'!I972+'Detalle por mes'!I989+'Detalle por mes'!I1006+'Detalle por mes'!I1023+'Detalle por mes'!I1040+'Detalle por mes'!I1057+'Detalle por mes'!I1074+'Detalle por mes'!I1091+'Detalle por mes'!I1108+'Detalle por mes'!I1125</f>
        <v>22178</v>
      </c>
      <c r="J139" s="15">
        <f>'Detalle por mes'!J938+'Detalle por mes'!J955+'Detalle por mes'!J972+'Detalle por mes'!J989+'Detalle por mes'!J1006+'Detalle por mes'!J1023+'Detalle por mes'!J1040+'Detalle por mes'!J1057+'Detalle por mes'!J1074+'Detalle por mes'!J1091+'Detalle por mes'!J1108+'Detalle por mes'!J1125</f>
        <v>3317279.85</v>
      </c>
      <c r="K139" s="15">
        <f>'Detalle por mes'!K938+'Detalle por mes'!K955+'Detalle por mes'!K972+'Detalle por mes'!K989+'Detalle por mes'!K1006+'Detalle por mes'!K1023+'Detalle por mes'!K1040+'Detalle por mes'!K1057+'Detalle por mes'!K1074+'Detalle por mes'!K1091+'Detalle por mes'!K1108+'Detalle por mes'!K1125</f>
        <v>13892</v>
      </c>
      <c r="L139" s="15">
        <f>'Detalle por mes'!L938+'Detalle por mes'!L955+'Detalle por mes'!L972+'Detalle por mes'!L989+'Detalle por mes'!L1006+'Detalle por mes'!L1023+'Detalle por mes'!L1040+'Detalle por mes'!L1057+'Detalle por mes'!L1074+'Detalle por mes'!L1091+'Detalle por mes'!L1108+'Detalle por mes'!L1125</f>
        <v>2389371.9</v>
      </c>
      <c r="M139" s="15">
        <f>'Detalle por mes'!M938+'Detalle por mes'!M955+'Detalle por mes'!M972+'Detalle por mes'!M989+'Detalle por mes'!M1006+'Detalle por mes'!M1023+'Detalle por mes'!M1040+'Detalle por mes'!M1057+'Detalle por mes'!M1074+'Detalle por mes'!M1091+'Detalle por mes'!M1108+'Detalle por mes'!M1125</f>
        <v>2108</v>
      </c>
      <c r="N139" s="15">
        <f>'Detalle por mes'!N938+'Detalle por mes'!N955+'Detalle por mes'!N972+'Detalle por mes'!N989+'Detalle por mes'!N1006+'Detalle por mes'!N1023+'Detalle por mes'!N1040+'Detalle por mes'!N1057+'Detalle por mes'!N1074+'Detalle por mes'!N1091+'Detalle por mes'!N1108+'Detalle por mes'!N1125</f>
        <v>439912.4</v>
      </c>
      <c r="O139" s="15">
        <f>'Detalle por mes'!O938+'Detalle por mes'!O955+'Detalle por mes'!O972+'Detalle por mes'!O989+'Detalle por mes'!O1006+'Detalle por mes'!O1023+'Detalle por mes'!O1040+'Detalle por mes'!O1057+'Detalle por mes'!O1074+'Detalle por mes'!O1091+'Detalle por mes'!O1108+'Detalle por mes'!O1125</f>
        <v>72248</v>
      </c>
      <c r="P139" s="15">
        <f>'Detalle por mes'!P938+'Detalle por mes'!P955+'Detalle por mes'!P972+'Detalle por mes'!P989+'Detalle por mes'!P1006+'Detalle por mes'!P1023+'Detalle por mes'!P1040+'Detalle por mes'!P1057+'Detalle por mes'!P1074+'Detalle por mes'!P1091+'Detalle por mes'!P1108+'Detalle por mes'!P1125</f>
        <v>24547789.590000004</v>
      </c>
      <c r="Q139" s="15">
        <f>'Detalle por mes'!Q938+'Detalle por mes'!Q955+'Detalle por mes'!Q972+'Detalle por mes'!Q989+'Detalle por mes'!Q1006+'Detalle por mes'!Q1023+'Detalle por mes'!Q1040+'Detalle por mes'!Q1057+'Detalle por mes'!Q1074+'Detalle por mes'!Q1091+'Detalle por mes'!Q1108+'Detalle por mes'!Q1125</f>
        <v>1152178</v>
      </c>
      <c r="R139" s="15">
        <f>'Detalle por mes'!R938+'Detalle por mes'!R955+'Detalle por mes'!R972+'Detalle por mes'!R989+'Detalle por mes'!R1006+'Detalle por mes'!R1023+'Detalle por mes'!R1040+'Detalle por mes'!R1057+'Detalle por mes'!R1074+'Detalle por mes'!R1091+'Detalle por mes'!R1108+'Detalle por mes'!R1125</f>
        <v>159796547.26000002</v>
      </c>
      <c r="S139" s="15">
        <f>'Detalle por mes'!S938+'Detalle por mes'!S955+'Detalle por mes'!S972+'Detalle por mes'!S989+'Detalle por mes'!S1006+'Detalle por mes'!S1023+'Detalle por mes'!S1040+'Detalle por mes'!S1057+'Detalle por mes'!S1074+'Detalle por mes'!S1091+'Detalle por mes'!S1108+'Detalle por mes'!S1125</f>
        <v>130980776.442623</v>
      </c>
    </row>
    <row r="140" spans="2:19" x14ac:dyDescent="0.25">
      <c r="B140" s="11" t="s">
        <v>41</v>
      </c>
      <c r="C140" s="15">
        <f>'Detalle por mes'!C939+'Detalle por mes'!C956+'Detalle por mes'!C973+'Detalle por mes'!C990+'Detalle por mes'!C1007+'Detalle por mes'!C1024+'Detalle por mes'!C1041+'Detalle por mes'!C1058+'Detalle por mes'!C1075+'Detalle por mes'!C1092+'Detalle por mes'!C1109+'Detalle por mes'!C1126</f>
        <v>3327601</v>
      </c>
      <c r="D140" s="15">
        <f>'Detalle por mes'!D939+'Detalle por mes'!D956+'Detalle por mes'!D973+'Detalle por mes'!D990+'Detalle por mes'!D1007+'Detalle por mes'!D1024+'Detalle por mes'!D1041+'Detalle por mes'!D1058+'Detalle por mes'!D1075+'Detalle por mes'!D1092+'Detalle por mes'!D1109+'Detalle por mes'!D1126</f>
        <v>388543468.39999992</v>
      </c>
      <c r="E140" s="15">
        <f>'Detalle por mes'!E939+'Detalle por mes'!E956+'Detalle por mes'!E973+'Detalle por mes'!E990+'Detalle por mes'!E1007+'Detalle por mes'!E1024+'Detalle por mes'!E1041+'Detalle por mes'!E1058+'Detalle por mes'!E1075+'Detalle por mes'!E1092+'Detalle por mes'!E1109+'Detalle por mes'!E1126</f>
        <v>25735</v>
      </c>
      <c r="F140" s="15">
        <f>'Detalle por mes'!F939+'Detalle por mes'!F956+'Detalle por mes'!F973+'Detalle por mes'!F990+'Detalle por mes'!F1007+'Detalle por mes'!F1024+'Detalle por mes'!F1041+'Detalle por mes'!F1058+'Detalle por mes'!F1075+'Detalle por mes'!F1092+'Detalle por mes'!F1109+'Detalle por mes'!F1126</f>
        <v>2560842.8199999998</v>
      </c>
      <c r="G140" s="15">
        <f>'Detalle por mes'!G939+'Detalle por mes'!G956+'Detalle por mes'!G973+'Detalle por mes'!G990+'Detalle por mes'!G1007+'Detalle por mes'!G1024+'Detalle por mes'!G1041+'Detalle por mes'!G1058+'Detalle por mes'!G1075+'Detalle por mes'!G1092+'Detalle por mes'!G1109+'Detalle por mes'!G1126</f>
        <v>159730</v>
      </c>
      <c r="H140" s="15">
        <f>'Detalle por mes'!H939+'Detalle por mes'!H956+'Detalle por mes'!H973+'Detalle por mes'!H990+'Detalle por mes'!H1007+'Detalle por mes'!H1024+'Detalle por mes'!H1041+'Detalle por mes'!H1058+'Detalle por mes'!H1075+'Detalle por mes'!H1092+'Detalle por mes'!H1109+'Detalle por mes'!H1126</f>
        <v>27603255.160000004</v>
      </c>
      <c r="I140" s="15">
        <f>'Detalle por mes'!I939+'Detalle por mes'!I956+'Detalle por mes'!I973+'Detalle por mes'!I990+'Detalle por mes'!I1007+'Detalle por mes'!I1024+'Detalle por mes'!I1041+'Detalle por mes'!I1058+'Detalle por mes'!I1075+'Detalle por mes'!I1092+'Detalle por mes'!I1109+'Detalle por mes'!I1126</f>
        <v>203216</v>
      </c>
      <c r="J140" s="15">
        <f>'Detalle por mes'!J939+'Detalle por mes'!J956+'Detalle por mes'!J973+'Detalle por mes'!J990+'Detalle por mes'!J1007+'Detalle por mes'!J1024+'Detalle por mes'!J1041+'Detalle por mes'!J1058+'Detalle por mes'!J1075+'Detalle por mes'!J1092+'Detalle por mes'!J1109+'Detalle por mes'!J1126</f>
        <v>21000110.100000001</v>
      </c>
      <c r="K140" s="15">
        <f>'Detalle por mes'!K939+'Detalle por mes'!K956+'Detalle por mes'!K973+'Detalle por mes'!K990+'Detalle por mes'!K1007+'Detalle por mes'!K1024+'Detalle por mes'!K1041+'Detalle por mes'!K1058+'Detalle por mes'!K1075+'Detalle por mes'!K1092+'Detalle por mes'!K1109+'Detalle por mes'!K1126</f>
        <v>66548</v>
      </c>
      <c r="L140" s="15">
        <f>'Detalle por mes'!L939+'Detalle por mes'!L956+'Detalle por mes'!L973+'Detalle por mes'!L990+'Detalle por mes'!L1007+'Detalle por mes'!L1024+'Detalle por mes'!L1041+'Detalle por mes'!L1058+'Detalle por mes'!L1075+'Detalle por mes'!L1092+'Detalle por mes'!L1109+'Detalle por mes'!L1126</f>
        <v>10539867.860000001</v>
      </c>
      <c r="M140" s="15">
        <f>'Detalle por mes'!M939+'Detalle por mes'!M956+'Detalle por mes'!M973+'Detalle por mes'!M990+'Detalle por mes'!M1007+'Detalle por mes'!M1024+'Detalle por mes'!M1041+'Detalle por mes'!M1058+'Detalle por mes'!M1075+'Detalle por mes'!M1092+'Detalle por mes'!M1109+'Detalle por mes'!M1126</f>
        <v>9611</v>
      </c>
      <c r="N140" s="15">
        <f>'Detalle por mes'!N939+'Detalle por mes'!N956+'Detalle por mes'!N973+'Detalle por mes'!N990+'Detalle por mes'!N1007+'Detalle por mes'!N1024+'Detalle por mes'!N1041+'Detalle por mes'!N1058+'Detalle por mes'!N1075+'Detalle por mes'!N1092+'Detalle por mes'!N1109+'Detalle por mes'!N1126</f>
        <v>1937640.6</v>
      </c>
      <c r="O140" s="15">
        <f>'Detalle por mes'!O939+'Detalle por mes'!O956+'Detalle por mes'!O973+'Detalle por mes'!O990+'Detalle por mes'!O1007+'Detalle por mes'!O1024+'Detalle por mes'!O1041+'Detalle por mes'!O1058+'Detalle por mes'!O1075+'Detalle por mes'!O1092+'Detalle por mes'!O1109+'Detalle por mes'!O1126</f>
        <v>442411</v>
      </c>
      <c r="P140" s="15">
        <f>'Detalle por mes'!P939+'Detalle por mes'!P956+'Detalle por mes'!P973+'Detalle por mes'!P990+'Detalle por mes'!P1007+'Detalle por mes'!P1024+'Detalle por mes'!P1041+'Detalle por mes'!P1058+'Detalle por mes'!P1075+'Detalle por mes'!P1092+'Detalle por mes'!P1109+'Detalle por mes'!P1126</f>
        <v>141497465.94000006</v>
      </c>
      <c r="Q140" s="15">
        <f>'Detalle por mes'!Q939+'Detalle por mes'!Q956+'Detalle por mes'!Q973+'Detalle por mes'!Q990+'Detalle por mes'!Q1007+'Detalle por mes'!Q1024+'Detalle por mes'!Q1041+'Detalle por mes'!Q1058+'Detalle por mes'!Q1075+'Detalle por mes'!Q1092+'Detalle por mes'!Q1109+'Detalle por mes'!Q1126</f>
        <v>4234852</v>
      </c>
      <c r="R140" s="15">
        <f>'Detalle por mes'!R939+'Detalle por mes'!R956+'Detalle por mes'!R973+'Detalle por mes'!R990+'Detalle por mes'!R1007+'Detalle por mes'!R1024+'Detalle por mes'!R1041+'Detalle por mes'!R1058+'Detalle por mes'!R1075+'Detalle por mes'!R1092+'Detalle por mes'!R1109+'Detalle por mes'!R1126</f>
        <v>593682650.88</v>
      </c>
      <c r="S140" s="15">
        <f>'Detalle por mes'!S939+'Detalle por mes'!S956+'Detalle por mes'!S973+'Detalle por mes'!S990+'Detalle por mes'!S1007+'Detalle por mes'!S1024+'Detalle por mes'!S1041+'Detalle por mes'!S1058+'Detalle por mes'!S1075+'Detalle por mes'!S1092+'Detalle por mes'!S1109+'Detalle por mes'!S1126</f>
        <v>486625123.67213166</v>
      </c>
    </row>
    <row r="141" spans="2:19" x14ac:dyDescent="0.25">
      <c r="B141" s="11" t="s">
        <v>42</v>
      </c>
      <c r="C141" s="15">
        <f>'Detalle por mes'!C940+'Detalle por mes'!C957+'Detalle por mes'!C974+'Detalle por mes'!C991+'Detalle por mes'!C1008+'Detalle por mes'!C1025+'Detalle por mes'!C1042+'Detalle por mes'!C1059+'Detalle por mes'!C1076+'Detalle por mes'!C1093+'Detalle por mes'!C1110+'Detalle por mes'!C1127</f>
        <v>412167</v>
      </c>
      <c r="D141" s="15">
        <f>'Detalle por mes'!D940+'Detalle por mes'!D957+'Detalle por mes'!D974+'Detalle por mes'!D991+'Detalle por mes'!D1008+'Detalle por mes'!D1025+'Detalle por mes'!D1042+'Detalle por mes'!D1059+'Detalle por mes'!D1076+'Detalle por mes'!D1093+'Detalle por mes'!D1110+'Detalle por mes'!D1127</f>
        <v>51652163.939999998</v>
      </c>
      <c r="E141" s="15">
        <f>'Detalle por mes'!E940+'Detalle por mes'!E957+'Detalle por mes'!E974+'Detalle por mes'!E991+'Detalle por mes'!E1008+'Detalle por mes'!E1025+'Detalle por mes'!E1042+'Detalle por mes'!E1059+'Detalle por mes'!E1076+'Detalle por mes'!E1093+'Detalle por mes'!E1110+'Detalle por mes'!E1127</f>
        <v>5270</v>
      </c>
      <c r="F141" s="15">
        <f>'Detalle por mes'!F940+'Detalle por mes'!F957+'Detalle por mes'!F974+'Detalle por mes'!F991+'Detalle por mes'!F1008+'Detalle por mes'!F1025+'Detalle por mes'!F1042+'Detalle por mes'!F1059+'Detalle por mes'!F1076+'Detalle por mes'!F1093+'Detalle por mes'!F1110+'Detalle por mes'!F1127</f>
        <v>666813.42000000027</v>
      </c>
      <c r="G141" s="15">
        <f>'Detalle por mes'!G940+'Detalle por mes'!G957+'Detalle por mes'!G974+'Detalle por mes'!G991+'Detalle por mes'!G1008+'Detalle por mes'!G1025+'Detalle por mes'!G1042+'Detalle por mes'!G1059+'Detalle por mes'!G1076+'Detalle por mes'!G1093+'Detalle por mes'!G1110+'Detalle por mes'!G1127</f>
        <v>16977</v>
      </c>
      <c r="H141" s="15">
        <f>'Detalle por mes'!H940+'Detalle por mes'!H957+'Detalle por mes'!H974+'Detalle por mes'!H991+'Detalle por mes'!H1008+'Detalle por mes'!H1025+'Detalle por mes'!H1042+'Detalle por mes'!H1059+'Detalle por mes'!H1076+'Detalle por mes'!H1093+'Detalle por mes'!H1110+'Detalle por mes'!H1127</f>
        <v>2997788.4000000004</v>
      </c>
      <c r="I141" s="15">
        <f>'Detalle por mes'!I940+'Detalle por mes'!I957+'Detalle por mes'!I974+'Detalle por mes'!I991+'Detalle por mes'!I1008+'Detalle por mes'!I1025+'Detalle por mes'!I1042+'Detalle por mes'!I1059+'Detalle por mes'!I1076+'Detalle por mes'!I1093+'Detalle por mes'!I1110+'Detalle por mes'!I1127</f>
        <v>20290</v>
      </c>
      <c r="J141" s="15">
        <f>'Detalle por mes'!J940+'Detalle por mes'!J957+'Detalle por mes'!J974+'Detalle por mes'!J991+'Detalle por mes'!J1008+'Detalle por mes'!J1025+'Detalle por mes'!J1042+'Detalle por mes'!J1059+'Detalle por mes'!J1076+'Detalle por mes'!J1093+'Detalle por mes'!J1110+'Detalle por mes'!J1127</f>
        <v>3042705.6500000004</v>
      </c>
      <c r="K141" s="15">
        <f>'Detalle por mes'!K940+'Detalle por mes'!K957+'Detalle por mes'!K974+'Detalle por mes'!K991+'Detalle por mes'!K1008+'Detalle por mes'!K1025+'Detalle por mes'!K1042+'Detalle por mes'!K1059+'Detalle por mes'!K1076+'Detalle por mes'!K1093+'Detalle por mes'!K1110+'Detalle por mes'!K1127</f>
        <v>10988</v>
      </c>
      <c r="L141" s="15">
        <f>'Detalle por mes'!L940+'Detalle por mes'!L957+'Detalle por mes'!L974+'Detalle por mes'!L991+'Detalle por mes'!L1008+'Detalle por mes'!L1025+'Detalle por mes'!L1042+'Detalle por mes'!L1059+'Detalle por mes'!L1076+'Detalle por mes'!L1093+'Detalle por mes'!L1110+'Detalle por mes'!L1127</f>
        <v>1869575.7000000002</v>
      </c>
      <c r="M141" s="15">
        <f>'Detalle por mes'!M940+'Detalle por mes'!M957+'Detalle por mes'!M974+'Detalle por mes'!M991+'Detalle por mes'!M1008+'Detalle por mes'!M1025+'Detalle por mes'!M1042+'Detalle por mes'!M1059+'Detalle por mes'!M1076+'Detalle por mes'!M1093+'Detalle por mes'!M1110+'Detalle por mes'!M1127</f>
        <v>3147</v>
      </c>
      <c r="N141" s="15">
        <f>'Detalle por mes'!N940+'Detalle por mes'!N957+'Detalle por mes'!N974+'Detalle por mes'!N991+'Detalle por mes'!N1008+'Detalle por mes'!N1025+'Detalle por mes'!N1042+'Detalle por mes'!N1059+'Detalle por mes'!N1076+'Detalle por mes'!N1093+'Detalle por mes'!N1110+'Detalle por mes'!N1127</f>
        <v>661698.19999999995</v>
      </c>
      <c r="O141" s="15">
        <f>'Detalle por mes'!O940+'Detalle por mes'!O957+'Detalle por mes'!O974+'Detalle por mes'!O991+'Detalle por mes'!O1008+'Detalle por mes'!O1025+'Detalle por mes'!O1042+'Detalle por mes'!O1059+'Detalle por mes'!O1076+'Detalle por mes'!O1093+'Detalle por mes'!O1110+'Detalle por mes'!O1127</f>
        <v>214063</v>
      </c>
      <c r="P141" s="15">
        <f>'Detalle por mes'!P940+'Detalle por mes'!P957+'Detalle por mes'!P974+'Detalle por mes'!P991+'Detalle por mes'!P1008+'Detalle por mes'!P1025+'Detalle por mes'!P1042+'Detalle por mes'!P1059+'Detalle por mes'!P1076+'Detalle por mes'!P1093+'Detalle por mes'!P1110+'Detalle por mes'!P1127</f>
        <v>70261818.150000036</v>
      </c>
      <c r="Q141" s="15">
        <f>'Detalle por mes'!Q940+'Detalle por mes'!Q957+'Detalle por mes'!Q974+'Detalle por mes'!Q991+'Detalle por mes'!Q1008+'Detalle por mes'!Q1025+'Detalle por mes'!Q1042+'Detalle por mes'!Q1059+'Detalle por mes'!Q1076+'Detalle por mes'!Q1093+'Detalle por mes'!Q1110+'Detalle por mes'!Q1127</f>
        <v>682902</v>
      </c>
      <c r="R141" s="15">
        <f>'Detalle por mes'!R940+'Detalle por mes'!R957+'Detalle por mes'!R974+'Detalle por mes'!R991+'Detalle por mes'!R1008+'Detalle por mes'!R1025+'Detalle por mes'!R1042+'Detalle por mes'!R1059+'Detalle por mes'!R1076+'Detalle por mes'!R1093+'Detalle por mes'!R1110+'Detalle por mes'!R1127</f>
        <v>131152563.46000004</v>
      </c>
      <c r="S141" s="15">
        <f>'Detalle por mes'!S940+'Detalle por mes'!S957+'Detalle por mes'!S974+'Detalle por mes'!S991+'Detalle por mes'!S1008+'Detalle por mes'!S1025+'Detalle por mes'!S1042+'Detalle por mes'!S1059+'Detalle por mes'!S1076+'Detalle por mes'!S1093+'Detalle por mes'!S1110+'Detalle por mes'!S1127</f>
        <v>107502101.1967213</v>
      </c>
    </row>
    <row r="142" spans="2:19" x14ac:dyDescent="0.25">
      <c r="B142" s="11" t="s">
        <v>43</v>
      </c>
      <c r="C142" s="15">
        <f>'Detalle por mes'!C941+'Detalle por mes'!C958+'Detalle por mes'!C975+'Detalle por mes'!C992+'Detalle por mes'!C1009+'Detalle por mes'!C1026+'Detalle por mes'!C1043+'Detalle por mes'!C1060+'Detalle por mes'!C1077+'Detalle por mes'!C1094+'Detalle por mes'!C1111+'Detalle por mes'!C1128</f>
        <v>547853</v>
      </c>
      <c r="D142" s="15">
        <f>'Detalle por mes'!D941+'Detalle por mes'!D958+'Detalle por mes'!D975+'Detalle por mes'!D992+'Detalle por mes'!D1009+'Detalle por mes'!D1026+'Detalle por mes'!D1043+'Detalle por mes'!D1060+'Detalle por mes'!D1077+'Detalle por mes'!D1094+'Detalle por mes'!D1111+'Detalle por mes'!D1128</f>
        <v>63327926.960000008</v>
      </c>
      <c r="E142" s="15">
        <f>'Detalle por mes'!E941+'Detalle por mes'!E958+'Detalle por mes'!E975+'Detalle por mes'!E992+'Detalle por mes'!E1009+'Detalle por mes'!E1026+'Detalle por mes'!E1043+'Detalle por mes'!E1060+'Detalle por mes'!E1077+'Detalle por mes'!E1094+'Detalle por mes'!E1111+'Detalle por mes'!E1128</f>
        <v>16805</v>
      </c>
      <c r="F142" s="15">
        <f>'Detalle por mes'!F941+'Detalle por mes'!F958+'Detalle por mes'!F975+'Detalle por mes'!F992+'Detalle por mes'!F1009+'Detalle por mes'!F1026+'Detalle por mes'!F1043+'Detalle por mes'!F1060+'Detalle por mes'!F1077+'Detalle por mes'!F1094+'Detalle por mes'!F1111+'Detalle por mes'!F1128</f>
        <v>978102.56000000029</v>
      </c>
      <c r="G142" s="15">
        <f>'Detalle por mes'!G941+'Detalle por mes'!G958+'Detalle por mes'!G975+'Detalle por mes'!G992+'Detalle por mes'!G1009+'Detalle por mes'!G1026+'Detalle por mes'!G1043+'Detalle por mes'!G1060+'Detalle por mes'!G1077+'Detalle por mes'!G1094+'Detalle por mes'!G1111+'Detalle por mes'!G1128</f>
        <v>35036</v>
      </c>
      <c r="H142" s="15">
        <f>'Detalle por mes'!H941+'Detalle por mes'!H958+'Detalle por mes'!H975+'Detalle por mes'!H992+'Detalle por mes'!H1009+'Detalle por mes'!H1026+'Detalle por mes'!H1043+'Detalle por mes'!H1060+'Detalle por mes'!H1077+'Detalle por mes'!H1094+'Detalle por mes'!H1111+'Detalle por mes'!H1128</f>
        <v>5547760.7000000002</v>
      </c>
      <c r="I142" s="15">
        <f>'Detalle por mes'!I941+'Detalle por mes'!I958+'Detalle por mes'!I975+'Detalle por mes'!I992+'Detalle por mes'!I1009+'Detalle por mes'!I1026+'Detalle por mes'!I1043+'Detalle por mes'!I1060+'Detalle por mes'!I1077+'Detalle por mes'!I1094+'Detalle por mes'!I1111+'Detalle por mes'!I1128</f>
        <v>26368</v>
      </c>
      <c r="J142" s="15">
        <f>'Detalle por mes'!J941+'Detalle por mes'!J958+'Detalle por mes'!J975+'Detalle por mes'!J992+'Detalle por mes'!J1009+'Detalle por mes'!J1026+'Detalle por mes'!J1043+'Detalle por mes'!J1060+'Detalle por mes'!J1077+'Detalle por mes'!J1094+'Detalle por mes'!J1111+'Detalle por mes'!J1128</f>
        <v>3780127.4</v>
      </c>
      <c r="K142" s="15">
        <f>'Detalle por mes'!K941+'Detalle por mes'!K958+'Detalle por mes'!K975+'Detalle por mes'!K992+'Detalle por mes'!K1009+'Detalle por mes'!K1026+'Detalle por mes'!K1043+'Detalle por mes'!K1060+'Detalle por mes'!K1077+'Detalle por mes'!K1094+'Detalle por mes'!K1111+'Detalle por mes'!K1128</f>
        <v>14730</v>
      </c>
      <c r="L142" s="15">
        <f>'Detalle por mes'!L941+'Detalle por mes'!L958+'Detalle por mes'!L975+'Detalle por mes'!L992+'Detalle por mes'!L1009+'Detalle por mes'!L1026+'Detalle por mes'!L1043+'Detalle por mes'!L1060+'Detalle por mes'!L1077+'Detalle por mes'!L1094+'Detalle por mes'!L1111+'Detalle por mes'!L1128</f>
        <v>2071130.8</v>
      </c>
      <c r="M142" s="15">
        <f>'Detalle por mes'!M941+'Detalle por mes'!M958+'Detalle por mes'!M975+'Detalle por mes'!M992+'Detalle por mes'!M1009+'Detalle por mes'!M1026+'Detalle por mes'!M1043+'Detalle por mes'!M1060+'Detalle por mes'!M1077+'Detalle por mes'!M1094+'Detalle por mes'!M1111+'Detalle por mes'!M1128</f>
        <v>3176</v>
      </c>
      <c r="N142" s="15">
        <f>'Detalle por mes'!N941+'Detalle por mes'!N958+'Detalle por mes'!N975+'Detalle por mes'!N992+'Detalle por mes'!N1009+'Detalle por mes'!N1026+'Detalle por mes'!N1043+'Detalle por mes'!N1060+'Detalle por mes'!N1077+'Detalle por mes'!N1094+'Detalle por mes'!N1111+'Detalle por mes'!N1128</f>
        <v>644242.79999999993</v>
      </c>
      <c r="O142" s="15">
        <f>'Detalle por mes'!O941+'Detalle por mes'!O958+'Detalle por mes'!O975+'Detalle por mes'!O992+'Detalle por mes'!O1009+'Detalle por mes'!O1026+'Detalle por mes'!O1043+'Detalle por mes'!O1060+'Detalle por mes'!O1077+'Detalle por mes'!O1094+'Detalle por mes'!O1111+'Detalle por mes'!O1128</f>
        <v>330181</v>
      </c>
      <c r="P142" s="15">
        <f>'Detalle por mes'!P941+'Detalle por mes'!P958+'Detalle por mes'!P975+'Detalle por mes'!P992+'Detalle por mes'!P1009+'Detalle por mes'!P1026+'Detalle por mes'!P1043+'Detalle por mes'!P1060+'Detalle por mes'!P1077+'Detalle por mes'!P1094+'Detalle por mes'!P1111+'Detalle por mes'!P1128</f>
        <v>97278402.560000032</v>
      </c>
      <c r="Q142" s="15">
        <f>'Detalle por mes'!Q941+'Detalle por mes'!Q958+'Detalle por mes'!Q975+'Detalle por mes'!Q992+'Detalle por mes'!Q1009+'Detalle por mes'!Q1026+'Detalle por mes'!Q1043+'Detalle por mes'!Q1060+'Detalle por mes'!Q1077+'Detalle por mes'!Q1094+'Detalle por mes'!Q1111+'Detalle por mes'!Q1128</f>
        <v>974149</v>
      </c>
      <c r="R142" s="15">
        <f>'Detalle por mes'!R941+'Detalle por mes'!R958+'Detalle por mes'!R975+'Detalle por mes'!R992+'Detalle por mes'!R1009+'Detalle por mes'!R1026+'Detalle por mes'!R1043+'Detalle por mes'!R1060+'Detalle por mes'!R1077+'Detalle por mes'!R1094+'Detalle por mes'!R1111+'Detalle por mes'!R1128</f>
        <v>173627693.78000006</v>
      </c>
      <c r="S142" s="15">
        <f>'Detalle por mes'!S941+'Detalle por mes'!S958+'Detalle por mes'!S975+'Detalle por mes'!S992+'Detalle por mes'!S1009+'Detalle por mes'!S1026+'Detalle por mes'!S1043+'Detalle por mes'!S1060+'Detalle por mes'!S1077+'Detalle por mes'!S1094+'Detalle por mes'!S1111+'Detalle por mes'!S1128</f>
        <v>142317781.78688526</v>
      </c>
    </row>
    <row r="143" spans="2:19" x14ac:dyDescent="0.25">
      <c r="B143" s="11" t="s">
        <v>44</v>
      </c>
      <c r="C143" s="15">
        <f>'Detalle por mes'!C942+'Detalle por mes'!C959+'Detalle por mes'!C976+'Detalle por mes'!C993+'Detalle por mes'!C1010+'Detalle por mes'!C1027+'Detalle por mes'!C1044+'Detalle por mes'!C1061+'Detalle por mes'!C1078+'Detalle por mes'!C1095+'Detalle por mes'!C1112+'Detalle por mes'!C1129</f>
        <v>8472840</v>
      </c>
      <c r="D143" s="15">
        <f>'Detalle por mes'!D942+'Detalle por mes'!D959+'Detalle por mes'!D976+'Detalle por mes'!D993+'Detalle por mes'!D1010+'Detalle por mes'!D1027+'Detalle por mes'!D1044+'Detalle por mes'!D1061+'Detalle por mes'!D1078+'Detalle por mes'!D1095+'Detalle por mes'!D1112+'Detalle por mes'!D1129</f>
        <v>891586458.79999971</v>
      </c>
      <c r="E143" s="15">
        <f>'Detalle por mes'!E942+'Detalle por mes'!E959+'Detalle por mes'!E976+'Detalle por mes'!E993+'Detalle por mes'!E1010+'Detalle por mes'!E1027+'Detalle por mes'!E1044+'Detalle por mes'!E1061+'Detalle por mes'!E1078+'Detalle por mes'!E1095+'Detalle por mes'!E1112+'Detalle por mes'!E1129</f>
        <v>21040</v>
      </c>
      <c r="F143" s="15">
        <f>'Detalle por mes'!F942+'Detalle por mes'!F959+'Detalle por mes'!F976+'Detalle por mes'!F993+'Detalle por mes'!F1010+'Detalle por mes'!F1027+'Detalle por mes'!F1044+'Detalle por mes'!F1061+'Detalle por mes'!F1078+'Detalle por mes'!F1095+'Detalle por mes'!F1112+'Detalle por mes'!F1129</f>
        <v>2186871.9800000004</v>
      </c>
      <c r="G143" s="15">
        <f>'Detalle por mes'!G942+'Detalle por mes'!G959+'Detalle por mes'!G976+'Detalle por mes'!G993+'Detalle por mes'!G1010+'Detalle por mes'!G1027+'Detalle por mes'!G1044+'Detalle por mes'!G1061+'Detalle por mes'!G1078+'Detalle por mes'!G1095+'Detalle por mes'!G1112+'Detalle por mes'!G1129</f>
        <v>178649</v>
      </c>
      <c r="H143" s="15">
        <f>'Detalle por mes'!H942+'Detalle por mes'!H959+'Detalle por mes'!H976+'Detalle por mes'!H993+'Detalle por mes'!H1010+'Detalle por mes'!H1027+'Detalle por mes'!H1044+'Detalle por mes'!H1061+'Detalle por mes'!H1078+'Detalle por mes'!H1095+'Detalle por mes'!H1112+'Detalle por mes'!H1129</f>
        <v>29723839.589999996</v>
      </c>
      <c r="I143" s="15">
        <f>'Detalle por mes'!I942+'Detalle por mes'!I959+'Detalle por mes'!I976+'Detalle por mes'!I993+'Detalle por mes'!I1010+'Detalle por mes'!I1027+'Detalle por mes'!I1044+'Detalle por mes'!I1061+'Detalle por mes'!I1078+'Detalle por mes'!I1095+'Detalle por mes'!I1112+'Detalle por mes'!I1129</f>
        <v>289891</v>
      </c>
      <c r="J143" s="15">
        <f>'Detalle por mes'!J942+'Detalle por mes'!J959+'Detalle por mes'!J976+'Detalle por mes'!J993+'Detalle por mes'!J1010+'Detalle por mes'!J1027+'Detalle por mes'!J1044+'Detalle por mes'!J1061+'Detalle por mes'!J1078+'Detalle por mes'!J1095+'Detalle por mes'!J1112+'Detalle por mes'!J1129</f>
        <v>33692528.579999998</v>
      </c>
      <c r="K143" s="15">
        <f>'Detalle por mes'!K942+'Detalle por mes'!K959+'Detalle por mes'!K976+'Detalle por mes'!K993+'Detalle por mes'!K1010+'Detalle por mes'!K1027+'Detalle por mes'!K1044+'Detalle por mes'!K1061+'Detalle por mes'!K1078+'Detalle por mes'!K1095+'Detalle por mes'!K1112+'Detalle por mes'!K1129</f>
        <v>39277</v>
      </c>
      <c r="L143" s="15">
        <f>'Detalle por mes'!L942+'Detalle por mes'!L959+'Detalle por mes'!L976+'Detalle por mes'!L993+'Detalle por mes'!L1010+'Detalle por mes'!L1027+'Detalle por mes'!L1044+'Detalle por mes'!L1061+'Detalle por mes'!L1078+'Detalle por mes'!L1095+'Detalle por mes'!L1112+'Detalle por mes'!L1129</f>
        <v>6107511.7999999998</v>
      </c>
      <c r="M143" s="15">
        <f>'Detalle por mes'!M942+'Detalle por mes'!M959+'Detalle por mes'!M976+'Detalle por mes'!M993+'Detalle por mes'!M1010+'Detalle por mes'!M1027+'Detalle por mes'!M1044+'Detalle por mes'!M1061+'Detalle por mes'!M1078+'Detalle por mes'!M1095+'Detalle por mes'!M1112+'Detalle por mes'!M1129</f>
        <v>5566</v>
      </c>
      <c r="N143" s="15">
        <f>'Detalle por mes'!N942+'Detalle por mes'!N959+'Detalle por mes'!N976+'Detalle por mes'!N993+'Detalle por mes'!N1010+'Detalle por mes'!N1027+'Detalle por mes'!N1044+'Detalle por mes'!N1061+'Detalle por mes'!N1078+'Detalle por mes'!N1095+'Detalle por mes'!N1112+'Detalle por mes'!N1129</f>
        <v>1030720.15</v>
      </c>
      <c r="O143" s="15">
        <f>'Detalle por mes'!O942+'Detalle por mes'!O959+'Detalle por mes'!O976+'Detalle por mes'!O993+'Detalle por mes'!O1010+'Detalle por mes'!O1027+'Detalle por mes'!O1044+'Detalle por mes'!O1061+'Detalle por mes'!O1078+'Detalle por mes'!O1095+'Detalle por mes'!O1112+'Detalle por mes'!O1129</f>
        <v>16557</v>
      </c>
      <c r="P143" s="15">
        <f>'Detalle por mes'!P942+'Detalle por mes'!P959+'Detalle por mes'!P976+'Detalle por mes'!P993+'Detalle por mes'!P1010+'Detalle por mes'!P1027+'Detalle por mes'!P1044+'Detalle por mes'!P1061+'Detalle por mes'!P1078+'Detalle por mes'!P1095+'Detalle por mes'!P1112+'Detalle por mes'!P1129</f>
        <v>4869066.1499999985</v>
      </c>
      <c r="Q143" s="15">
        <f>'Detalle por mes'!Q942+'Detalle por mes'!Q959+'Detalle por mes'!Q976+'Detalle por mes'!Q993+'Detalle por mes'!Q1010+'Detalle por mes'!Q1027+'Detalle por mes'!Q1044+'Detalle por mes'!Q1061+'Detalle por mes'!Q1078+'Detalle por mes'!Q1095+'Detalle por mes'!Q1112+'Detalle por mes'!Q1129</f>
        <v>9023820</v>
      </c>
      <c r="R143" s="15">
        <f>'Detalle por mes'!R942+'Detalle por mes'!R959+'Detalle por mes'!R976+'Detalle por mes'!R993+'Detalle por mes'!R1010+'Detalle por mes'!R1027+'Detalle por mes'!R1044+'Detalle por mes'!R1061+'Detalle por mes'!R1078+'Detalle por mes'!R1095+'Detalle por mes'!R1112+'Detalle por mes'!R1129</f>
        <v>969196997.04999924</v>
      </c>
      <c r="S143" s="15">
        <f>'Detalle por mes'!S942+'Detalle por mes'!S959+'Detalle por mes'!S976+'Detalle por mes'!S993+'Detalle por mes'!S1010+'Detalle por mes'!S1027+'Detalle por mes'!S1044+'Detalle por mes'!S1061+'Detalle por mes'!S1078+'Detalle por mes'!S1095+'Detalle por mes'!S1112+'Detalle por mes'!S1129</f>
        <v>794423768.07377017</v>
      </c>
    </row>
    <row r="144" spans="2:19" x14ac:dyDescent="0.25">
      <c r="B144" s="11" t="s">
        <v>45</v>
      </c>
      <c r="C144" s="15">
        <f>'Detalle por mes'!C943+'Detalle por mes'!C960+'Detalle por mes'!C977+'Detalle por mes'!C994+'Detalle por mes'!C1011+'Detalle por mes'!C1028+'Detalle por mes'!C1045+'Detalle por mes'!C1062+'Detalle por mes'!C1079+'Detalle por mes'!C1096+'Detalle por mes'!C1113+'Detalle por mes'!C1130</f>
        <v>416920</v>
      </c>
      <c r="D144" s="15">
        <f>'Detalle por mes'!D943+'Detalle por mes'!D960+'Detalle por mes'!D977+'Detalle por mes'!D994+'Detalle por mes'!D1011+'Detalle por mes'!D1028+'Detalle por mes'!D1045+'Detalle por mes'!D1062+'Detalle por mes'!D1079+'Detalle por mes'!D1096+'Detalle por mes'!D1113+'Detalle por mes'!D1130</f>
        <v>50083972.890000001</v>
      </c>
      <c r="E144" s="15">
        <f>'Detalle por mes'!E943+'Detalle por mes'!E960+'Detalle por mes'!E977+'Detalle por mes'!E994+'Detalle por mes'!E1011+'Detalle por mes'!E1028+'Detalle por mes'!E1045+'Detalle por mes'!E1062+'Detalle por mes'!E1079+'Detalle por mes'!E1096+'Detalle por mes'!E1113+'Detalle por mes'!E1130</f>
        <v>3151</v>
      </c>
      <c r="F144" s="15">
        <f>'Detalle por mes'!F943+'Detalle por mes'!F960+'Detalle por mes'!F977+'Detalle por mes'!F994+'Detalle por mes'!F1011+'Detalle por mes'!F1028+'Detalle por mes'!F1045+'Detalle por mes'!F1062+'Detalle por mes'!F1079+'Detalle por mes'!F1096+'Detalle por mes'!F1113+'Detalle por mes'!F1130</f>
        <v>357952.47000000009</v>
      </c>
      <c r="G144" s="15">
        <f>'Detalle por mes'!G943+'Detalle por mes'!G960+'Detalle por mes'!G977+'Detalle por mes'!G994+'Detalle por mes'!G1011+'Detalle por mes'!G1028+'Detalle por mes'!G1045+'Detalle por mes'!G1062+'Detalle por mes'!G1079+'Detalle por mes'!G1096+'Detalle por mes'!G1113+'Detalle por mes'!G1130</f>
        <v>19715</v>
      </c>
      <c r="H144" s="15">
        <f>'Detalle por mes'!H943+'Detalle por mes'!H960+'Detalle por mes'!H977+'Detalle por mes'!H994+'Detalle por mes'!H1011+'Detalle por mes'!H1028+'Detalle por mes'!H1045+'Detalle por mes'!H1062+'Detalle por mes'!H1079+'Detalle por mes'!H1096+'Detalle por mes'!H1113+'Detalle por mes'!H1130</f>
        <v>3345134.8500000006</v>
      </c>
      <c r="I144" s="15">
        <f>'Detalle por mes'!I943+'Detalle por mes'!I960+'Detalle por mes'!I977+'Detalle por mes'!I994+'Detalle por mes'!I1011+'Detalle por mes'!I1028+'Detalle por mes'!I1045+'Detalle por mes'!I1062+'Detalle por mes'!I1079+'Detalle por mes'!I1096+'Detalle por mes'!I1113+'Detalle por mes'!I1130</f>
        <v>19832</v>
      </c>
      <c r="J144" s="15">
        <f>'Detalle por mes'!J943+'Detalle por mes'!J960+'Detalle por mes'!J977+'Detalle por mes'!J994+'Detalle por mes'!J1011+'Detalle por mes'!J1028+'Detalle por mes'!J1045+'Detalle por mes'!J1062+'Detalle por mes'!J1079+'Detalle por mes'!J1096+'Detalle por mes'!J1113+'Detalle por mes'!J1130</f>
        <v>2960327.5500000003</v>
      </c>
      <c r="K144" s="15">
        <f>'Detalle por mes'!K943+'Detalle por mes'!K960+'Detalle por mes'!K977+'Detalle por mes'!K994+'Detalle por mes'!K1011+'Detalle por mes'!K1028+'Detalle por mes'!K1045+'Detalle por mes'!K1062+'Detalle por mes'!K1079+'Detalle por mes'!K1096+'Detalle por mes'!K1113+'Detalle por mes'!K1130</f>
        <v>8638</v>
      </c>
      <c r="L144" s="15">
        <f>'Detalle por mes'!L943+'Detalle por mes'!L960+'Detalle por mes'!L977+'Detalle por mes'!L994+'Detalle por mes'!L1011+'Detalle por mes'!L1028+'Detalle por mes'!L1045+'Detalle por mes'!L1062+'Detalle por mes'!L1079+'Detalle por mes'!L1096+'Detalle por mes'!L1113+'Detalle por mes'!L1130</f>
        <v>1430990.9</v>
      </c>
      <c r="M144" s="15">
        <f>'Detalle por mes'!M943+'Detalle por mes'!M960+'Detalle por mes'!M977+'Detalle por mes'!M994+'Detalle por mes'!M1011+'Detalle por mes'!M1028+'Detalle por mes'!M1045+'Detalle por mes'!M1062+'Detalle por mes'!M1079+'Detalle por mes'!M1096+'Detalle por mes'!M1113+'Detalle por mes'!M1130</f>
        <v>2715</v>
      </c>
      <c r="N144" s="15">
        <f>'Detalle por mes'!N943+'Detalle por mes'!N960+'Detalle por mes'!N977+'Detalle por mes'!N994+'Detalle por mes'!N1011+'Detalle por mes'!N1028+'Detalle por mes'!N1045+'Detalle por mes'!N1062+'Detalle por mes'!N1079+'Detalle por mes'!N1096+'Detalle por mes'!N1113+'Detalle por mes'!N1130</f>
        <v>537741.80000000005</v>
      </c>
      <c r="O144" s="15">
        <f>'Detalle por mes'!O943+'Detalle por mes'!O960+'Detalle por mes'!O977+'Detalle por mes'!O994+'Detalle por mes'!O1011+'Detalle por mes'!O1028+'Detalle por mes'!O1045+'Detalle por mes'!O1062+'Detalle por mes'!O1079+'Detalle por mes'!O1096+'Detalle por mes'!O1113+'Detalle por mes'!O1130</f>
        <v>152567</v>
      </c>
      <c r="P144" s="15">
        <f>'Detalle por mes'!P943+'Detalle por mes'!P960+'Detalle por mes'!P977+'Detalle por mes'!P994+'Detalle por mes'!P1011+'Detalle por mes'!P1028+'Detalle por mes'!P1045+'Detalle por mes'!P1062+'Detalle por mes'!P1079+'Detalle por mes'!P1096+'Detalle por mes'!P1113+'Detalle por mes'!P1130</f>
        <v>50939479.160000019</v>
      </c>
      <c r="Q144" s="15">
        <f>'Detalle por mes'!Q943+'Detalle por mes'!Q960+'Detalle por mes'!Q977+'Detalle por mes'!Q994+'Detalle por mes'!Q1011+'Detalle por mes'!Q1028+'Detalle por mes'!Q1045+'Detalle por mes'!Q1062+'Detalle por mes'!Q1079+'Detalle por mes'!Q1096+'Detalle por mes'!Q1113+'Detalle por mes'!Q1130</f>
        <v>623538</v>
      </c>
      <c r="R144" s="15">
        <f>'Detalle por mes'!R943+'Detalle por mes'!R960+'Detalle por mes'!R977+'Detalle por mes'!R994+'Detalle por mes'!R1011+'Detalle por mes'!R1028+'Detalle por mes'!R1045+'Detalle por mes'!R1062+'Detalle por mes'!R1079+'Detalle por mes'!R1096+'Detalle por mes'!R1113+'Detalle por mes'!R1130</f>
        <v>109655599.62000003</v>
      </c>
      <c r="S144" s="15">
        <f>'Detalle por mes'!S943+'Detalle por mes'!S960+'Detalle por mes'!S977+'Detalle por mes'!S994+'Detalle por mes'!S1011+'Detalle por mes'!S1028+'Detalle por mes'!S1045+'Detalle por mes'!S1062+'Detalle por mes'!S1079+'Detalle por mes'!S1096+'Detalle por mes'!S1113+'Detalle por mes'!S1130</f>
        <v>89881639.032786906</v>
      </c>
    </row>
    <row r="145" spans="2:19" x14ac:dyDescent="0.25">
      <c r="B145" s="11" t="s">
        <v>46</v>
      </c>
      <c r="C145" s="15">
        <f>'Detalle por mes'!C944+'Detalle por mes'!C961+'Detalle por mes'!C978+'Detalle por mes'!C995+'Detalle por mes'!C1012+'Detalle por mes'!C1029+'Detalle por mes'!C1046+'Detalle por mes'!C1063+'Detalle por mes'!C1080+'Detalle por mes'!C1097+'Detalle por mes'!C1114+'Detalle por mes'!C1131</f>
        <v>583734</v>
      </c>
      <c r="D145" s="15">
        <f>'Detalle por mes'!D944+'Detalle por mes'!D961+'Detalle por mes'!D978+'Detalle por mes'!D995+'Detalle por mes'!D1012+'Detalle por mes'!D1029+'Detalle por mes'!D1046+'Detalle por mes'!D1063+'Detalle por mes'!D1080+'Detalle por mes'!D1097+'Detalle por mes'!D1114+'Detalle por mes'!D1131</f>
        <v>72590778.409999996</v>
      </c>
      <c r="E145" s="15">
        <f>'Detalle por mes'!E944+'Detalle por mes'!E961+'Detalle por mes'!E978+'Detalle por mes'!E995+'Detalle por mes'!E1012+'Detalle por mes'!E1029+'Detalle por mes'!E1046+'Detalle por mes'!E1063+'Detalle por mes'!E1080+'Detalle por mes'!E1097+'Detalle por mes'!E1114+'Detalle por mes'!E1131</f>
        <v>3665</v>
      </c>
      <c r="F145" s="15">
        <f>'Detalle por mes'!F944+'Detalle por mes'!F961+'Detalle por mes'!F978+'Detalle por mes'!F995+'Detalle por mes'!F1012+'Detalle por mes'!F1029+'Detalle por mes'!F1046+'Detalle por mes'!F1063+'Detalle por mes'!F1080+'Detalle por mes'!F1097+'Detalle por mes'!F1114+'Detalle por mes'!F1131</f>
        <v>425398.77000000014</v>
      </c>
      <c r="G145" s="15">
        <f>'Detalle por mes'!G944+'Detalle por mes'!G961+'Detalle por mes'!G978+'Detalle por mes'!G995+'Detalle por mes'!G1012+'Detalle por mes'!G1029+'Detalle por mes'!G1046+'Detalle por mes'!G1063+'Detalle por mes'!G1080+'Detalle por mes'!G1097+'Detalle por mes'!G1114+'Detalle por mes'!G1131</f>
        <v>28528</v>
      </c>
      <c r="H145" s="15">
        <f>'Detalle por mes'!H944+'Detalle por mes'!H961+'Detalle por mes'!H978+'Detalle por mes'!H995+'Detalle por mes'!H1012+'Detalle por mes'!H1029+'Detalle por mes'!H1046+'Detalle por mes'!H1063+'Detalle por mes'!H1080+'Detalle por mes'!H1097+'Detalle por mes'!H1114+'Detalle por mes'!H1131</f>
        <v>5157130.5500000007</v>
      </c>
      <c r="I145" s="15">
        <f>'Detalle por mes'!I944+'Detalle por mes'!I961+'Detalle por mes'!I978+'Detalle por mes'!I995+'Detalle por mes'!I1012+'Detalle por mes'!I1029+'Detalle por mes'!I1046+'Detalle por mes'!I1063+'Detalle por mes'!I1080+'Detalle por mes'!I1097+'Detalle por mes'!I1114+'Detalle por mes'!I1131</f>
        <v>15742</v>
      </c>
      <c r="J145" s="15">
        <f>'Detalle por mes'!J944+'Detalle por mes'!J961+'Detalle por mes'!J978+'Detalle por mes'!J995+'Detalle por mes'!J1012+'Detalle por mes'!J1029+'Detalle por mes'!J1046+'Detalle por mes'!J1063+'Detalle por mes'!J1080+'Detalle por mes'!J1097+'Detalle por mes'!J1114+'Detalle por mes'!J1131</f>
        <v>2437779.7000000002</v>
      </c>
      <c r="K145" s="15">
        <f>'Detalle por mes'!K944+'Detalle por mes'!K961+'Detalle por mes'!K978+'Detalle por mes'!K995+'Detalle por mes'!K1012+'Detalle por mes'!K1029+'Detalle por mes'!K1046+'Detalle por mes'!K1063+'Detalle por mes'!K1080+'Detalle por mes'!K1097+'Detalle por mes'!K1114+'Detalle por mes'!K1131</f>
        <v>12026</v>
      </c>
      <c r="L145" s="15">
        <f>'Detalle por mes'!L944+'Detalle por mes'!L961+'Detalle por mes'!L978+'Detalle por mes'!L995+'Detalle por mes'!L1012+'Detalle por mes'!L1029+'Detalle por mes'!L1046+'Detalle por mes'!L1063+'Detalle por mes'!L1080+'Detalle por mes'!L1097+'Detalle por mes'!L1114+'Detalle por mes'!L1131</f>
        <v>2047005.79</v>
      </c>
      <c r="M145" s="15">
        <f>'Detalle por mes'!M944+'Detalle por mes'!M961+'Detalle por mes'!M978+'Detalle por mes'!M995+'Detalle por mes'!M1012+'Detalle por mes'!M1029+'Detalle por mes'!M1046+'Detalle por mes'!M1063+'Detalle por mes'!M1080+'Detalle por mes'!M1097+'Detalle por mes'!M1114+'Detalle por mes'!M1131</f>
        <v>4355</v>
      </c>
      <c r="N145" s="15">
        <f>'Detalle por mes'!N944+'Detalle por mes'!N961+'Detalle por mes'!N978+'Detalle por mes'!N995+'Detalle por mes'!N1012+'Detalle por mes'!N1029+'Detalle por mes'!N1046+'Detalle por mes'!N1063+'Detalle por mes'!N1080+'Detalle por mes'!N1097+'Detalle por mes'!N1114+'Detalle por mes'!N1131</f>
        <v>919404.29999999993</v>
      </c>
      <c r="O145" s="15">
        <f>'Detalle por mes'!O944+'Detalle por mes'!O961+'Detalle por mes'!O978+'Detalle por mes'!O995+'Detalle por mes'!O1012+'Detalle por mes'!O1029+'Detalle por mes'!O1046+'Detalle por mes'!O1063+'Detalle por mes'!O1080+'Detalle por mes'!O1097+'Detalle por mes'!O1114+'Detalle por mes'!O1131</f>
        <v>219708</v>
      </c>
      <c r="P145" s="15">
        <f>'Detalle por mes'!P944+'Detalle por mes'!P961+'Detalle por mes'!P978+'Detalle por mes'!P995+'Detalle por mes'!P1012+'Detalle por mes'!P1029+'Detalle por mes'!P1046+'Detalle por mes'!P1063+'Detalle por mes'!P1080+'Detalle por mes'!P1097+'Detalle por mes'!P1114+'Detalle por mes'!P1131</f>
        <v>73484756.860000044</v>
      </c>
      <c r="Q145" s="15">
        <f>'Detalle por mes'!Q944+'Detalle por mes'!Q961+'Detalle por mes'!Q978+'Detalle por mes'!Q995+'Detalle por mes'!Q1012+'Detalle por mes'!Q1029+'Detalle por mes'!Q1046+'Detalle por mes'!Q1063+'Detalle por mes'!Q1080+'Detalle por mes'!Q1097+'Detalle por mes'!Q1114+'Detalle por mes'!Q1131</f>
        <v>867758</v>
      </c>
      <c r="R145" s="15">
        <f>'Detalle por mes'!R944+'Detalle por mes'!R961+'Detalle por mes'!R978+'Detalle por mes'!R995+'Detalle por mes'!R1012+'Detalle por mes'!R1029+'Detalle por mes'!R1046+'Detalle por mes'!R1063+'Detalle por mes'!R1080+'Detalle por mes'!R1097+'Detalle por mes'!R1114+'Detalle por mes'!R1131</f>
        <v>157062254.38000003</v>
      </c>
      <c r="S145" s="15">
        <f>'Detalle por mes'!S944+'Detalle por mes'!S961+'Detalle por mes'!S978+'Detalle por mes'!S995+'Detalle por mes'!S1012+'Detalle por mes'!S1029+'Detalle por mes'!S1046+'Detalle por mes'!S1063+'Detalle por mes'!S1080+'Detalle por mes'!S1097+'Detalle por mes'!S1114+'Detalle por mes'!S1131</f>
        <v>128739552.77049181</v>
      </c>
    </row>
    <row r="146" spans="2:19" x14ac:dyDescent="0.25">
      <c r="B146" s="11" t="s">
        <v>13</v>
      </c>
      <c r="C146" s="15">
        <f>'Detalle por mes'!C945+'Detalle por mes'!C962+'Detalle por mes'!C979+'Detalle por mes'!C996+'Detalle por mes'!C1013+'Detalle por mes'!C1030+'Detalle por mes'!C1047+'Detalle por mes'!C1064+'Detalle por mes'!C1081+'Detalle por mes'!C1098+'Detalle por mes'!C1115+'Detalle por mes'!C1132</f>
        <v>539539</v>
      </c>
      <c r="D146" s="15">
        <f>'Detalle por mes'!D945+'Detalle por mes'!D962+'Detalle por mes'!D979+'Detalle por mes'!D996+'Detalle por mes'!D1013+'Detalle por mes'!D1030+'Detalle por mes'!D1047+'Detalle por mes'!D1064+'Detalle por mes'!D1081+'Detalle por mes'!D1098+'Detalle por mes'!D1115+'Detalle por mes'!D1132</f>
        <v>65265921.829999991</v>
      </c>
      <c r="E146" s="15">
        <f>'Detalle por mes'!E945+'Detalle por mes'!E962+'Detalle por mes'!E979+'Detalle por mes'!E996+'Detalle por mes'!E1013+'Detalle por mes'!E1030+'Detalle por mes'!E1047+'Detalle por mes'!E1064+'Detalle por mes'!E1081+'Detalle por mes'!E1098+'Detalle por mes'!E1115+'Detalle por mes'!E1132</f>
        <v>1477</v>
      </c>
      <c r="F146" s="15">
        <f>'Detalle por mes'!F945+'Detalle por mes'!F962+'Detalle por mes'!F979+'Detalle por mes'!F996+'Detalle por mes'!F1013+'Detalle por mes'!F1030+'Detalle por mes'!F1047+'Detalle por mes'!F1064+'Detalle por mes'!F1081+'Detalle por mes'!F1098+'Detalle por mes'!F1115+'Detalle por mes'!F1132</f>
        <v>172778.99000000005</v>
      </c>
      <c r="G146" s="15">
        <f>'Detalle por mes'!G945+'Detalle por mes'!G962+'Detalle por mes'!G979+'Detalle por mes'!G996+'Detalle por mes'!G1013+'Detalle por mes'!G1030+'Detalle por mes'!G1047+'Detalle por mes'!G1064+'Detalle por mes'!G1081+'Detalle por mes'!G1098+'Detalle por mes'!G1115+'Detalle por mes'!G1132</f>
        <v>22023</v>
      </c>
      <c r="H146" s="15">
        <f>'Detalle por mes'!H945+'Detalle por mes'!H962+'Detalle por mes'!H979+'Detalle por mes'!H996+'Detalle por mes'!H1013+'Detalle por mes'!H1030+'Detalle por mes'!H1047+'Detalle por mes'!H1064+'Detalle por mes'!H1081+'Detalle por mes'!H1098+'Detalle por mes'!H1115+'Detalle por mes'!H1132</f>
        <v>3819030.0999999996</v>
      </c>
      <c r="I146" s="15">
        <f>'Detalle por mes'!I945+'Detalle por mes'!I962+'Detalle por mes'!I979+'Detalle por mes'!I996+'Detalle por mes'!I1013+'Detalle por mes'!I1030+'Detalle por mes'!I1047+'Detalle por mes'!I1064+'Detalle por mes'!I1081+'Detalle por mes'!I1098+'Detalle por mes'!I1115+'Detalle por mes'!I1132</f>
        <v>3635</v>
      </c>
      <c r="J146" s="15">
        <f>'Detalle por mes'!J945+'Detalle por mes'!J962+'Detalle por mes'!J979+'Detalle por mes'!J996+'Detalle por mes'!J1013+'Detalle por mes'!J1030+'Detalle por mes'!J1047+'Detalle por mes'!J1064+'Detalle por mes'!J1081+'Detalle por mes'!J1098+'Detalle por mes'!J1115+'Detalle por mes'!J1132</f>
        <v>587844.80000000005</v>
      </c>
      <c r="K146" s="15">
        <f>'Detalle por mes'!K945+'Detalle por mes'!K962+'Detalle por mes'!K979+'Detalle por mes'!K996+'Detalle por mes'!K1013+'Detalle por mes'!K1030+'Detalle por mes'!K1047+'Detalle por mes'!K1064+'Detalle por mes'!K1081+'Detalle por mes'!K1098+'Detalle por mes'!K1115+'Detalle por mes'!K1132</f>
        <v>18715</v>
      </c>
      <c r="L146" s="15">
        <f>'Detalle por mes'!L945+'Detalle por mes'!L962+'Detalle por mes'!L979+'Detalle por mes'!L996+'Detalle por mes'!L1013+'Detalle por mes'!L1030+'Detalle por mes'!L1047+'Detalle por mes'!L1064+'Detalle por mes'!L1081+'Detalle por mes'!L1098+'Detalle por mes'!L1115+'Detalle por mes'!L1132</f>
        <v>3102242.4</v>
      </c>
      <c r="M146" s="15">
        <f>'Detalle por mes'!M945+'Detalle por mes'!M962+'Detalle por mes'!M979+'Detalle por mes'!M996+'Detalle por mes'!M1013+'Detalle por mes'!M1030+'Detalle por mes'!M1047+'Detalle por mes'!M1064+'Detalle por mes'!M1081+'Detalle por mes'!M1098+'Detalle por mes'!M1115+'Detalle por mes'!M1132</f>
        <v>2665</v>
      </c>
      <c r="N146" s="15">
        <f>'Detalle por mes'!N945+'Detalle por mes'!N962+'Detalle por mes'!N979+'Detalle por mes'!N996+'Detalle por mes'!N1013+'Detalle por mes'!N1030+'Detalle por mes'!N1047+'Detalle por mes'!N1064+'Detalle por mes'!N1081+'Detalle por mes'!N1098+'Detalle por mes'!N1115+'Detalle por mes'!N1132</f>
        <v>551729</v>
      </c>
      <c r="O146" s="15">
        <f>'Detalle por mes'!O945+'Detalle por mes'!O962+'Detalle por mes'!O979+'Detalle por mes'!O996+'Detalle por mes'!O1013+'Detalle por mes'!O1030+'Detalle por mes'!O1047+'Detalle por mes'!O1064+'Detalle por mes'!O1081+'Detalle por mes'!O1098+'Detalle por mes'!O1115+'Detalle por mes'!O1132</f>
        <v>142944</v>
      </c>
      <c r="P146" s="15">
        <f>'Detalle por mes'!P945+'Detalle por mes'!P962+'Detalle por mes'!P979+'Detalle por mes'!P996+'Detalle por mes'!P1013+'Detalle por mes'!P1030+'Detalle por mes'!P1047+'Detalle por mes'!P1064+'Detalle por mes'!P1081+'Detalle por mes'!P1098+'Detalle por mes'!P1115+'Detalle por mes'!P1132</f>
        <v>47764223.770000011</v>
      </c>
      <c r="Q146" s="15">
        <f>'Detalle por mes'!Q945+'Detalle por mes'!Q962+'Detalle por mes'!Q979+'Detalle por mes'!Q996+'Detalle por mes'!Q1013+'Detalle por mes'!Q1030+'Detalle por mes'!Q1047+'Detalle por mes'!Q1064+'Detalle por mes'!Q1081+'Detalle por mes'!Q1098+'Detalle por mes'!Q1115+'Detalle por mes'!Q1132</f>
        <v>730998</v>
      </c>
      <c r="R146" s="15">
        <f>'Detalle por mes'!R945+'Detalle por mes'!R962+'Detalle por mes'!R979+'Detalle por mes'!R996+'Detalle por mes'!R1013+'Detalle por mes'!R1030+'Detalle por mes'!R1047+'Detalle por mes'!R1064+'Detalle por mes'!R1081+'Detalle por mes'!R1098+'Detalle por mes'!R1115+'Detalle por mes'!R1132</f>
        <v>121263770.89000002</v>
      </c>
      <c r="S146" s="15">
        <f>'Detalle por mes'!S945+'Detalle por mes'!S962+'Detalle por mes'!S979+'Detalle por mes'!S996+'Detalle por mes'!S1013+'Detalle por mes'!S1030+'Detalle por mes'!S1047+'Detalle por mes'!S1064+'Detalle por mes'!S1081+'Detalle por mes'!S1098+'Detalle por mes'!S1115+'Detalle por mes'!S1132</f>
        <v>99396533.516393453</v>
      </c>
    </row>
    <row r="147" spans="2:19" x14ac:dyDescent="0.25">
      <c r="B147" s="11" t="s">
        <v>47</v>
      </c>
      <c r="C147" s="15">
        <f>'Detalle por mes'!C946+'Detalle por mes'!C963+'Detalle por mes'!C980+'Detalle por mes'!C997+'Detalle por mes'!C1014+'Detalle por mes'!C1031+'Detalle por mes'!C1048+'Detalle por mes'!C1065+'Detalle por mes'!C1082+'Detalle por mes'!C1099+'Detalle por mes'!C1116+'Detalle por mes'!C1133</f>
        <v>878684</v>
      </c>
      <c r="D147" s="15">
        <f>'Detalle por mes'!D946+'Detalle por mes'!D963+'Detalle por mes'!D980+'Detalle por mes'!D997+'Detalle por mes'!D1014+'Detalle por mes'!D1031+'Detalle por mes'!D1048+'Detalle por mes'!D1065+'Detalle por mes'!D1082+'Detalle por mes'!D1099+'Detalle por mes'!D1116+'Detalle por mes'!D1133</f>
        <v>107515357.28999999</v>
      </c>
      <c r="E147" s="15">
        <f>'Detalle por mes'!E946+'Detalle por mes'!E963+'Detalle por mes'!E980+'Detalle por mes'!E997+'Detalle por mes'!E1014+'Detalle por mes'!E1031+'Detalle por mes'!E1048+'Detalle por mes'!E1065+'Detalle por mes'!E1082+'Detalle por mes'!E1099+'Detalle por mes'!E1116+'Detalle por mes'!E1133</f>
        <v>11436</v>
      </c>
      <c r="F147" s="15">
        <f>'Detalle por mes'!F946+'Detalle por mes'!F963+'Detalle por mes'!F980+'Detalle por mes'!F997+'Detalle por mes'!F1014+'Detalle por mes'!F1031+'Detalle por mes'!F1048+'Detalle por mes'!F1065+'Detalle por mes'!F1082+'Detalle por mes'!F1099+'Detalle por mes'!F1116+'Detalle por mes'!F1133</f>
        <v>840936.71000000031</v>
      </c>
      <c r="G147" s="15">
        <f>'Detalle por mes'!G946+'Detalle por mes'!G963+'Detalle por mes'!G980+'Detalle por mes'!G997+'Detalle por mes'!G1014+'Detalle por mes'!G1031+'Detalle por mes'!G1048+'Detalle por mes'!G1065+'Detalle por mes'!G1082+'Detalle por mes'!G1099+'Detalle por mes'!G1116+'Detalle por mes'!G1133</f>
        <v>51038</v>
      </c>
      <c r="H147" s="15">
        <f>'Detalle por mes'!H946+'Detalle por mes'!H963+'Detalle por mes'!H980+'Detalle por mes'!H997+'Detalle por mes'!H1014+'Detalle por mes'!H1031+'Detalle por mes'!H1048+'Detalle por mes'!H1065+'Detalle por mes'!H1082+'Detalle por mes'!H1099+'Detalle por mes'!H1116+'Detalle por mes'!H1133</f>
        <v>8787179.5199999996</v>
      </c>
      <c r="I147" s="15">
        <f>'Detalle por mes'!I946+'Detalle por mes'!I963+'Detalle por mes'!I980+'Detalle por mes'!I997+'Detalle por mes'!I1014+'Detalle por mes'!I1031+'Detalle por mes'!I1048+'Detalle por mes'!I1065+'Detalle por mes'!I1082+'Detalle por mes'!I1099+'Detalle por mes'!I1116+'Detalle por mes'!I1133</f>
        <v>21839</v>
      </c>
      <c r="J147" s="15">
        <f>'Detalle por mes'!J946+'Detalle por mes'!J963+'Detalle por mes'!J980+'Detalle por mes'!J997+'Detalle por mes'!J1014+'Detalle por mes'!J1031+'Detalle por mes'!J1048+'Detalle por mes'!J1065+'Detalle por mes'!J1082+'Detalle por mes'!J1099+'Detalle por mes'!J1116+'Detalle por mes'!J1133</f>
        <v>2166342.8000000003</v>
      </c>
      <c r="K147" s="15">
        <f>'Detalle por mes'!K946+'Detalle por mes'!K963+'Detalle por mes'!K980+'Detalle por mes'!K997+'Detalle por mes'!K1014+'Detalle por mes'!K1031+'Detalle por mes'!K1048+'Detalle por mes'!K1065+'Detalle por mes'!K1082+'Detalle por mes'!K1099+'Detalle por mes'!K1116+'Detalle por mes'!K1133</f>
        <v>21355</v>
      </c>
      <c r="L147" s="15">
        <f>'Detalle por mes'!L946+'Detalle por mes'!L963+'Detalle por mes'!L980+'Detalle por mes'!L997+'Detalle por mes'!L1014+'Detalle por mes'!L1031+'Detalle por mes'!L1048+'Detalle por mes'!L1065+'Detalle por mes'!L1082+'Detalle por mes'!L1099+'Detalle por mes'!L1116+'Detalle por mes'!L1133</f>
        <v>3405302.46</v>
      </c>
      <c r="M147" s="15">
        <f>'Detalle por mes'!M946+'Detalle por mes'!M963+'Detalle por mes'!M980+'Detalle por mes'!M997+'Detalle por mes'!M1014+'Detalle por mes'!M1031+'Detalle por mes'!M1048+'Detalle por mes'!M1065+'Detalle por mes'!M1082+'Detalle por mes'!M1099+'Detalle por mes'!M1116+'Detalle por mes'!M1133</f>
        <v>7785</v>
      </c>
      <c r="N147" s="15">
        <f>'Detalle por mes'!N946+'Detalle por mes'!N963+'Detalle por mes'!N980+'Detalle por mes'!N997+'Detalle por mes'!N1014+'Detalle por mes'!N1031+'Detalle por mes'!N1048+'Detalle por mes'!N1065+'Detalle por mes'!N1082+'Detalle por mes'!N1099+'Detalle por mes'!N1116+'Detalle por mes'!N1133</f>
        <v>1629705.2</v>
      </c>
      <c r="O147" s="15">
        <f>'Detalle por mes'!O946+'Detalle por mes'!O963+'Detalle por mes'!O980+'Detalle por mes'!O997+'Detalle por mes'!O1014+'Detalle por mes'!O1031+'Detalle por mes'!O1048+'Detalle por mes'!O1065+'Detalle por mes'!O1082+'Detalle por mes'!O1099+'Detalle por mes'!O1116+'Detalle por mes'!O1133</f>
        <v>201494</v>
      </c>
      <c r="P147" s="15">
        <f>'Detalle por mes'!P946+'Detalle por mes'!P963+'Detalle por mes'!P980+'Detalle por mes'!P997+'Detalle por mes'!P1014+'Detalle por mes'!P1031+'Detalle por mes'!P1048+'Detalle por mes'!P1065+'Detalle por mes'!P1082+'Detalle por mes'!P1099+'Detalle por mes'!P1116+'Detalle por mes'!P1133</f>
        <v>64150990.920000039</v>
      </c>
      <c r="Q147" s="15">
        <f>'Detalle por mes'!Q946+'Detalle por mes'!Q963+'Detalle por mes'!Q980+'Detalle por mes'!Q997+'Detalle por mes'!Q1014+'Detalle por mes'!Q1031+'Detalle por mes'!Q1048+'Detalle por mes'!Q1065+'Detalle por mes'!Q1082+'Detalle por mes'!Q1099+'Detalle por mes'!Q1116+'Detalle por mes'!Q1133</f>
        <v>1193631</v>
      </c>
      <c r="R147" s="15">
        <f>'Detalle por mes'!R946+'Detalle por mes'!R963+'Detalle por mes'!R980+'Detalle por mes'!R997+'Detalle por mes'!R1014+'Detalle por mes'!R1031+'Detalle por mes'!R1048+'Detalle por mes'!R1065+'Detalle por mes'!R1082+'Detalle por mes'!R1099+'Detalle por mes'!R1116+'Detalle por mes'!R1133</f>
        <v>188495814.89999992</v>
      </c>
      <c r="S147" s="15">
        <f>'Detalle por mes'!S946+'Detalle por mes'!S963+'Detalle por mes'!S980+'Detalle por mes'!S997+'Detalle por mes'!S1014+'Detalle por mes'!S1031+'Detalle por mes'!S1048+'Detalle por mes'!S1065+'Detalle por mes'!S1082+'Detalle por mes'!S1099+'Detalle por mes'!S1116+'Detalle por mes'!S1133</f>
        <v>154504766.31147546</v>
      </c>
    </row>
    <row r="148" spans="2:19" x14ac:dyDescent="0.25">
      <c r="B148" s="11" t="s">
        <v>48</v>
      </c>
      <c r="C148" s="15">
        <f>'Detalle por mes'!C947+'Detalle por mes'!C964+'Detalle por mes'!C981+'Detalle por mes'!C998+'Detalle por mes'!C1015+'Detalle por mes'!C1032+'Detalle por mes'!C1049+'Detalle por mes'!C1066+'Detalle por mes'!C1083+'Detalle por mes'!C1100+'Detalle por mes'!C1117+'Detalle por mes'!C1134</f>
        <v>4650395</v>
      </c>
      <c r="D148" s="15">
        <f>'Detalle por mes'!D947+'Detalle por mes'!D964+'Detalle por mes'!D981+'Detalle por mes'!D998+'Detalle por mes'!D1015+'Detalle por mes'!D1032+'Detalle por mes'!D1049+'Detalle por mes'!D1066+'Detalle por mes'!D1083+'Detalle por mes'!D1100+'Detalle por mes'!D1117+'Detalle por mes'!D1134</f>
        <v>547097420.43999982</v>
      </c>
      <c r="E148" s="15">
        <f>'Detalle por mes'!E947+'Detalle por mes'!E964+'Detalle por mes'!E981+'Detalle por mes'!E998+'Detalle por mes'!E1015+'Detalle por mes'!E1032+'Detalle por mes'!E1049+'Detalle por mes'!E1066+'Detalle por mes'!E1083+'Detalle por mes'!E1100+'Detalle por mes'!E1117+'Detalle por mes'!E1134</f>
        <v>11359</v>
      </c>
      <c r="F148" s="15">
        <f>'Detalle por mes'!F947+'Detalle por mes'!F964+'Detalle por mes'!F981+'Detalle por mes'!F998+'Detalle por mes'!F1015+'Detalle por mes'!F1032+'Detalle por mes'!F1049+'Detalle por mes'!F1066+'Detalle por mes'!F1083+'Detalle por mes'!F1100+'Detalle por mes'!F1117+'Detalle por mes'!F1134</f>
        <v>1307764.2900000007</v>
      </c>
      <c r="G148" s="15">
        <f>'Detalle por mes'!G947+'Detalle por mes'!G964+'Detalle por mes'!G981+'Detalle por mes'!G998+'Detalle por mes'!G1015+'Detalle por mes'!G1032+'Detalle por mes'!G1049+'Detalle por mes'!G1066+'Detalle por mes'!G1083+'Detalle por mes'!G1100+'Detalle por mes'!G1117+'Detalle por mes'!G1134</f>
        <v>130518</v>
      </c>
      <c r="H148" s="15">
        <f>'Detalle por mes'!H947+'Detalle por mes'!H964+'Detalle por mes'!H981+'Detalle por mes'!H998+'Detalle por mes'!H1015+'Detalle por mes'!H1032+'Detalle por mes'!H1049+'Detalle por mes'!H1066+'Detalle por mes'!H1083+'Detalle por mes'!H1100+'Detalle por mes'!H1117+'Detalle por mes'!H1134</f>
        <v>22746531.280000001</v>
      </c>
      <c r="I148" s="15">
        <f>'Detalle por mes'!I947+'Detalle por mes'!I964+'Detalle por mes'!I981+'Detalle por mes'!I998+'Detalle por mes'!I1015+'Detalle por mes'!I1032+'Detalle por mes'!I1049+'Detalle por mes'!I1066+'Detalle por mes'!I1083+'Detalle por mes'!I1100+'Detalle por mes'!I1117+'Detalle por mes'!I1134</f>
        <v>71018</v>
      </c>
      <c r="J148" s="15">
        <f>'Detalle por mes'!J947+'Detalle por mes'!J964+'Detalle por mes'!J981+'Detalle por mes'!J998+'Detalle por mes'!J1015+'Detalle por mes'!J1032+'Detalle por mes'!J1049+'Detalle por mes'!J1066+'Detalle por mes'!J1083+'Detalle por mes'!J1100+'Detalle por mes'!J1117+'Detalle por mes'!J1134</f>
        <v>10584997.1</v>
      </c>
      <c r="K148" s="15">
        <f>'Detalle por mes'!K947+'Detalle por mes'!K964+'Detalle por mes'!K981+'Detalle por mes'!K998+'Detalle por mes'!K1015+'Detalle por mes'!K1032+'Detalle por mes'!K1049+'Detalle por mes'!K1066+'Detalle por mes'!K1083+'Detalle por mes'!K1100+'Detalle por mes'!K1117+'Detalle por mes'!K1134</f>
        <v>33155</v>
      </c>
      <c r="L148" s="15">
        <f>'Detalle por mes'!L947+'Detalle por mes'!L964+'Detalle por mes'!L981+'Detalle por mes'!L998+'Detalle por mes'!L1015+'Detalle por mes'!L1032+'Detalle por mes'!L1049+'Detalle por mes'!L1066+'Detalle por mes'!L1083+'Detalle por mes'!L1100+'Detalle por mes'!L1117+'Detalle por mes'!L1134</f>
        <v>5375192.9000000004</v>
      </c>
      <c r="M148" s="15">
        <f>'Detalle por mes'!M947+'Detalle por mes'!M964+'Detalle por mes'!M981+'Detalle por mes'!M998+'Detalle por mes'!M1015+'Detalle por mes'!M1032+'Detalle por mes'!M1049+'Detalle por mes'!M1066+'Detalle por mes'!M1083+'Detalle por mes'!M1100+'Detalle por mes'!M1117+'Detalle por mes'!M1134</f>
        <v>5961</v>
      </c>
      <c r="N148" s="15">
        <f>'Detalle por mes'!N947+'Detalle por mes'!N964+'Detalle por mes'!N981+'Detalle por mes'!N998+'Detalle por mes'!N1015+'Detalle por mes'!N1032+'Detalle por mes'!N1049+'Detalle por mes'!N1066+'Detalle por mes'!N1083+'Detalle por mes'!N1100+'Detalle por mes'!N1117+'Detalle por mes'!N1134</f>
        <v>1213079.6000000001</v>
      </c>
      <c r="O148" s="15">
        <f>'Detalle por mes'!O947+'Detalle por mes'!O964+'Detalle por mes'!O981+'Detalle por mes'!O998+'Detalle por mes'!O1015+'Detalle por mes'!O1032+'Detalle por mes'!O1049+'Detalle por mes'!O1066+'Detalle por mes'!O1083+'Detalle por mes'!O1100+'Detalle por mes'!O1117+'Detalle por mes'!O1134</f>
        <v>11285</v>
      </c>
      <c r="P148" s="15">
        <f>'Detalle por mes'!P947+'Detalle por mes'!P964+'Detalle por mes'!P981+'Detalle por mes'!P998+'Detalle por mes'!P1015+'Detalle por mes'!P1032+'Detalle por mes'!P1049+'Detalle por mes'!P1066+'Detalle por mes'!P1083+'Detalle por mes'!P1100+'Detalle por mes'!P1117+'Detalle por mes'!P1134</f>
        <v>3411024.4899999998</v>
      </c>
      <c r="Q148" s="15">
        <f>'Detalle por mes'!Q947+'Detalle por mes'!Q964+'Detalle por mes'!Q981+'Detalle por mes'!Q998+'Detalle por mes'!Q1015+'Detalle por mes'!Q1032+'Detalle por mes'!Q1049+'Detalle por mes'!Q1066+'Detalle por mes'!Q1083+'Detalle por mes'!Q1100+'Detalle por mes'!Q1117+'Detalle por mes'!Q1134</f>
        <v>4913691</v>
      </c>
      <c r="R148" s="15">
        <f>'Detalle por mes'!R947+'Detalle por mes'!R964+'Detalle por mes'!R981+'Detalle por mes'!R998+'Detalle por mes'!R1015+'Detalle por mes'!R1032+'Detalle por mes'!R1049+'Detalle por mes'!R1066+'Detalle por mes'!R1083+'Detalle por mes'!R1100+'Detalle por mes'!R1117+'Detalle por mes'!R1134</f>
        <v>591736010.09999979</v>
      </c>
      <c r="S148" s="15">
        <f>'Detalle por mes'!S947+'Detalle por mes'!S964+'Detalle por mes'!S981+'Detalle por mes'!S998+'Detalle por mes'!S1015+'Detalle por mes'!S1032+'Detalle por mes'!S1049+'Detalle por mes'!S1066+'Detalle por mes'!S1083+'Detalle por mes'!S1100+'Detalle por mes'!S1117+'Detalle por mes'!S1134</f>
        <v>485029516.47540992</v>
      </c>
    </row>
    <row r="149" spans="2:19" x14ac:dyDescent="0.25">
      <c r="B149" s="8">
        <v>2022</v>
      </c>
      <c r="C149" s="9">
        <f>SUM(C150:C162)</f>
        <v>24687100</v>
      </c>
      <c r="D149" s="9">
        <f t="shared" ref="D149:S149" si="10">SUM(D150:D162)</f>
        <v>2895291652.8499994</v>
      </c>
      <c r="E149" s="9">
        <f t="shared" si="10"/>
        <v>168929</v>
      </c>
      <c r="F149" s="9">
        <f t="shared" si="10"/>
        <v>16659913.620000001</v>
      </c>
      <c r="G149" s="9">
        <f t="shared" si="10"/>
        <v>792979</v>
      </c>
      <c r="H149" s="9">
        <f t="shared" si="10"/>
        <v>139615581.32999998</v>
      </c>
      <c r="I149" s="9">
        <f t="shared" si="10"/>
        <v>1009457</v>
      </c>
      <c r="J149" s="9">
        <f t="shared" si="10"/>
        <v>128790756.87000002</v>
      </c>
      <c r="K149" s="9">
        <f t="shared" si="10"/>
        <v>294326</v>
      </c>
      <c r="L149" s="9">
        <f t="shared" si="10"/>
        <v>49182369.95000001</v>
      </c>
      <c r="M149" s="9">
        <f t="shared" si="10"/>
        <v>58327</v>
      </c>
      <c r="N149" s="9">
        <f t="shared" si="10"/>
        <v>11921097.9</v>
      </c>
      <c r="O149" s="9">
        <f t="shared" si="10"/>
        <v>2409562</v>
      </c>
      <c r="P149" s="9">
        <f t="shared" si="10"/>
        <v>815877285.72000003</v>
      </c>
      <c r="Q149" s="9">
        <f t="shared" si="10"/>
        <v>29420680</v>
      </c>
      <c r="R149" s="9">
        <f t="shared" si="10"/>
        <v>4057338658.2400007</v>
      </c>
      <c r="S149" s="9">
        <f t="shared" si="10"/>
        <v>3325687424.7868857</v>
      </c>
    </row>
    <row r="150" spans="2:19" x14ac:dyDescent="0.25">
      <c r="B150" s="11" t="s">
        <v>37</v>
      </c>
      <c r="C150" s="15">
        <f>'Detalle por mes'!C1142+'Detalle por mes'!C1159+'Detalle por mes'!C1176+'Detalle por mes'!C1193+'Detalle por mes'!C1210+'Detalle por mes'!C1227+'Detalle por mes'!C1244+'Detalle por mes'!C1261+'Detalle por mes'!C1278+'Detalle por mes'!C1295+'Detalle por mes'!C1312+'Detalle por mes'!C1329</f>
        <v>346201</v>
      </c>
      <c r="D150" s="15">
        <f>'Detalle por mes'!D1142+'Detalle por mes'!D1159+'Detalle por mes'!D1176+'Detalle por mes'!D1193+'Detalle por mes'!D1210+'Detalle por mes'!D1227+'Detalle por mes'!D1244+'Detalle por mes'!D1261+'Detalle por mes'!D1278+'Detalle por mes'!D1295+'Detalle por mes'!D1312+'Detalle por mes'!D1329</f>
        <v>42104933.399999999</v>
      </c>
      <c r="E150" s="15">
        <f>'Detalle por mes'!E1142+'Detalle por mes'!E1159+'Detalle por mes'!E1176+'Detalle por mes'!E1193+'Detalle por mes'!E1210+'Detalle por mes'!E1227+'Detalle por mes'!E1244+'Detalle por mes'!E1261+'Detalle por mes'!E1278+'Detalle por mes'!E1295+'Detalle por mes'!E1312+'Detalle por mes'!E1329</f>
        <v>2307</v>
      </c>
      <c r="F150" s="15">
        <f>'Detalle por mes'!F1142+'Detalle por mes'!F1159+'Detalle por mes'!F1176+'Detalle por mes'!F1193+'Detalle por mes'!F1210+'Detalle por mes'!F1227+'Detalle por mes'!F1244+'Detalle por mes'!F1261+'Detalle por mes'!F1278+'Detalle por mes'!F1295+'Detalle por mes'!F1312+'Detalle por mes'!F1329</f>
        <v>270913.24999999994</v>
      </c>
      <c r="G150" s="15">
        <f>'Detalle por mes'!G1142+'Detalle por mes'!G1159+'Detalle por mes'!G1176+'Detalle por mes'!G1193+'Detalle por mes'!G1210+'Detalle por mes'!G1227+'Detalle por mes'!G1244+'Detalle por mes'!G1261+'Detalle por mes'!G1278+'Detalle por mes'!G1295+'Detalle por mes'!G1312+'Detalle por mes'!G1329</f>
        <v>16326</v>
      </c>
      <c r="H150" s="15">
        <f>'Detalle por mes'!H1142+'Detalle por mes'!H1159+'Detalle por mes'!H1176+'Detalle por mes'!H1193+'Detalle por mes'!H1210+'Detalle por mes'!H1227+'Detalle por mes'!H1244+'Detalle por mes'!H1261+'Detalle por mes'!H1278+'Detalle por mes'!H1295+'Detalle por mes'!H1312+'Detalle por mes'!H1329</f>
        <v>2853849.3000000017</v>
      </c>
      <c r="I150" s="15">
        <f>'Detalle por mes'!I1142+'Detalle por mes'!I1159+'Detalle por mes'!I1176+'Detalle por mes'!I1193+'Detalle por mes'!I1210+'Detalle por mes'!I1227+'Detalle por mes'!I1244+'Detalle por mes'!I1261+'Detalle por mes'!I1278+'Detalle por mes'!I1295+'Detalle por mes'!I1312+'Detalle por mes'!I1329</f>
        <v>20927</v>
      </c>
      <c r="J150" s="15">
        <f>'Detalle por mes'!J1142+'Detalle por mes'!J1159+'Detalle por mes'!J1176+'Detalle por mes'!J1193+'Detalle por mes'!J1210+'Detalle por mes'!J1227+'Detalle por mes'!J1244+'Detalle por mes'!J1261+'Detalle por mes'!J1278+'Detalle por mes'!J1295+'Detalle por mes'!J1312+'Detalle por mes'!J1329</f>
        <v>3400950.9000000013</v>
      </c>
      <c r="K150" s="15">
        <f>'Detalle por mes'!K1142+'Detalle por mes'!K1159+'Detalle por mes'!K1176+'Detalle por mes'!K1193+'Detalle por mes'!K1210+'Detalle por mes'!K1227+'Detalle por mes'!K1244+'Detalle por mes'!K1261+'Detalle por mes'!K1278+'Detalle por mes'!K1295+'Detalle por mes'!K1312+'Detalle por mes'!K1329</f>
        <v>7466</v>
      </c>
      <c r="L150" s="15">
        <f>'Detalle por mes'!L1142+'Detalle por mes'!L1159+'Detalle por mes'!L1176+'Detalle por mes'!L1193+'Detalle por mes'!L1210+'Detalle por mes'!L1227+'Detalle por mes'!L1244+'Detalle por mes'!L1261+'Detalle por mes'!L1278+'Detalle por mes'!L1295+'Detalle por mes'!L1312+'Detalle por mes'!L1329</f>
        <v>1290831.7000000002</v>
      </c>
      <c r="M150" s="15">
        <f>'Detalle por mes'!M1142+'Detalle por mes'!M1159+'Detalle por mes'!M1176+'Detalle por mes'!M1193+'Detalle por mes'!M1210+'Detalle por mes'!M1227+'Detalle por mes'!M1244+'Detalle por mes'!M1261+'Detalle por mes'!M1278+'Detalle por mes'!M1295+'Detalle por mes'!M1312+'Detalle por mes'!M1329</f>
        <v>2364</v>
      </c>
      <c r="N150" s="15">
        <f>'Detalle por mes'!N1142+'Detalle por mes'!N1159+'Detalle por mes'!N1176+'Detalle por mes'!N1193+'Detalle por mes'!N1210+'Detalle por mes'!N1227+'Detalle por mes'!N1244+'Detalle por mes'!N1261+'Detalle por mes'!N1278+'Detalle por mes'!N1295+'Detalle por mes'!N1312+'Detalle por mes'!N1329</f>
        <v>462769.80000000005</v>
      </c>
      <c r="O150" s="15">
        <f>'Detalle por mes'!O1142+'Detalle por mes'!O1159+'Detalle por mes'!O1176+'Detalle por mes'!O1193+'Detalle por mes'!O1210+'Detalle por mes'!O1227+'Detalle por mes'!O1244+'Detalle por mes'!O1261+'Detalle por mes'!O1278+'Detalle por mes'!O1295+'Detalle por mes'!O1312+'Detalle por mes'!O1329</f>
        <v>173674</v>
      </c>
      <c r="P150" s="15">
        <f>'Detalle por mes'!P1142+'Detalle por mes'!P1159+'Detalle por mes'!P1176+'Detalle por mes'!P1193+'Detalle por mes'!P1210+'Detalle por mes'!P1227+'Detalle por mes'!P1244+'Detalle por mes'!P1261+'Detalle por mes'!P1278+'Detalle por mes'!P1295+'Detalle por mes'!P1312+'Detalle por mes'!P1329</f>
        <v>59881408.899999999</v>
      </c>
      <c r="Q150" s="15">
        <f>'Detalle por mes'!Q1142+'Detalle por mes'!Q1159+'Detalle por mes'!Q1176+'Detalle por mes'!Q1193+'Detalle por mes'!Q1210+'Detalle por mes'!Q1227+'Detalle por mes'!Q1244+'Detalle por mes'!Q1261+'Detalle por mes'!Q1278+'Detalle por mes'!Q1295+'Detalle por mes'!Q1312+'Detalle por mes'!Q1329</f>
        <v>569265</v>
      </c>
      <c r="R150" s="15">
        <f>'Detalle por mes'!R1142+'Detalle por mes'!R1159+'Detalle por mes'!R1176+'Detalle por mes'!R1193+'Detalle por mes'!R1210+'Detalle por mes'!R1227+'Detalle por mes'!R1244+'Detalle por mes'!R1261+'Detalle por mes'!R1278+'Detalle por mes'!R1295+'Detalle por mes'!R1312+'Detalle por mes'!R1329</f>
        <v>110265657.24999997</v>
      </c>
      <c r="S150" s="15">
        <f>'Detalle por mes'!S1142+'Detalle por mes'!S1159+'Detalle por mes'!S1176+'Detalle por mes'!S1193+'Detalle por mes'!S1210+'Detalle por mes'!S1227+'Detalle por mes'!S1244+'Detalle por mes'!S1261+'Detalle por mes'!S1278+'Detalle por mes'!S1295+'Detalle por mes'!S1312+'Detalle por mes'!S1329</f>
        <v>90381686.270491824</v>
      </c>
    </row>
    <row r="151" spans="2:19" x14ac:dyDescent="0.25">
      <c r="B151" s="11" t="s">
        <v>38</v>
      </c>
      <c r="C151" s="15">
        <f>'Detalle por mes'!C1143+'Detalle por mes'!C1160+'Detalle por mes'!C1177+'Detalle por mes'!C1194+'Detalle por mes'!C1211+'Detalle por mes'!C1228+'Detalle por mes'!C1245+'Detalle por mes'!C1262+'Detalle por mes'!C1279+'Detalle por mes'!C1296+'Detalle por mes'!C1313+'Detalle por mes'!C1330</f>
        <v>858910</v>
      </c>
      <c r="D151" s="15">
        <f>'Detalle por mes'!D1143+'Detalle por mes'!D1160+'Detalle por mes'!D1177+'Detalle por mes'!D1194+'Detalle por mes'!D1211+'Detalle por mes'!D1228+'Detalle por mes'!D1245+'Detalle por mes'!D1262+'Detalle por mes'!D1279+'Detalle por mes'!D1296+'Detalle por mes'!D1313+'Detalle por mes'!D1330</f>
        <v>98119270.799999997</v>
      </c>
      <c r="E151" s="15">
        <f>'Detalle por mes'!E1143+'Detalle por mes'!E1160+'Detalle por mes'!E1177+'Detalle por mes'!E1194+'Detalle por mes'!E1211+'Detalle por mes'!E1228+'Detalle por mes'!E1245+'Detalle por mes'!E1262+'Detalle por mes'!E1279+'Detalle por mes'!E1296+'Detalle por mes'!E1313+'Detalle por mes'!E1330</f>
        <v>37654</v>
      </c>
      <c r="F151" s="15">
        <f>'Detalle por mes'!F1143+'Detalle por mes'!F1160+'Detalle por mes'!F1177+'Detalle por mes'!F1194+'Detalle por mes'!F1211+'Detalle por mes'!F1228+'Detalle por mes'!F1245+'Detalle por mes'!F1262+'Detalle por mes'!F1279+'Detalle por mes'!F1296+'Detalle por mes'!F1313+'Detalle por mes'!F1330</f>
        <v>2580399.7000000002</v>
      </c>
      <c r="G151" s="15">
        <f>'Detalle por mes'!G1143+'Detalle por mes'!G1160+'Detalle por mes'!G1177+'Detalle por mes'!G1194+'Detalle por mes'!G1211+'Detalle por mes'!G1228+'Detalle por mes'!G1245+'Detalle por mes'!G1262+'Detalle por mes'!G1279+'Detalle por mes'!G1296+'Detalle por mes'!G1313+'Detalle por mes'!G1330</f>
        <v>35145</v>
      </c>
      <c r="H151" s="15">
        <f>'Detalle por mes'!H1143+'Detalle por mes'!H1160+'Detalle por mes'!H1177+'Detalle por mes'!H1194+'Detalle por mes'!H1211+'Detalle por mes'!H1228+'Detalle por mes'!H1245+'Detalle por mes'!H1262+'Detalle por mes'!H1279+'Detalle por mes'!H1296+'Detalle por mes'!H1313+'Detalle por mes'!H1330</f>
        <v>5932034.5000000019</v>
      </c>
      <c r="I151" s="15">
        <f>'Detalle por mes'!I1143+'Detalle por mes'!I1160+'Detalle por mes'!I1177+'Detalle por mes'!I1194+'Detalle por mes'!I1211+'Detalle por mes'!I1228+'Detalle por mes'!I1245+'Detalle por mes'!I1262+'Detalle por mes'!I1279+'Detalle por mes'!I1296+'Detalle por mes'!I1313+'Detalle por mes'!I1330</f>
        <v>105480</v>
      </c>
      <c r="J151" s="15">
        <f>'Detalle por mes'!J1143+'Detalle por mes'!J1160+'Detalle por mes'!J1177+'Detalle por mes'!J1194+'Detalle por mes'!J1211+'Detalle por mes'!J1228+'Detalle por mes'!J1245+'Detalle por mes'!J1262+'Detalle por mes'!J1279+'Detalle por mes'!J1296+'Detalle por mes'!J1313+'Detalle por mes'!J1330</f>
        <v>8583289.25</v>
      </c>
      <c r="K151" s="15">
        <f>'Detalle por mes'!K1143+'Detalle por mes'!K1160+'Detalle por mes'!K1177+'Detalle por mes'!K1194+'Detalle por mes'!K1211+'Detalle por mes'!K1228+'Detalle por mes'!K1245+'Detalle por mes'!K1262+'Detalle por mes'!K1279+'Detalle por mes'!K1296+'Detalle por mes'!K1313+'Detalle por mes'!K1330</f>
        <v>20045</v>
      </c>
      <c r="L151" s="15">
        <f>'Detalle por mes'!L1143+'Detalle por mes'!L1160+'Detalle por mes'!L1177+'Detalle por mes'!L1194+'Detalle por mes'!L1211+'Detalle por mes'!L1228+'Detalle por mes'!L1245+'Detalle por mes'!L1262+'Detalle por mes'!L1279+'Detalle por mes'!L1296+'Detalle por mes'!L1313+'Detalle por mes'!L1330</f>
        <v>3264887.9000000004</v>
      </c>
      <c r="M151" s="15">
        <f>'Detalle por mes'!M1143+'Detalle por mes'!M1160+'Detalle por mes'!M1177+'Detalle por mes'!M1194+'Detalle por mes'!M1211+'Detalle por mes'!M1228+'Detalle por mes'!M1245+'Detalle por mes'!M1262+'Detalle por mes'!M1279+'Detalle por mes'!M1296+'Detalle por mes'!M1313+'Detalle por mes'!M1330</f>
        <v>3612</v>
      </c>
      <c r="N151" s="15">
        <f>'Detalle por mes'!N1143+'Detalle por mes'!N1160+'Detalle por mes'!N1177+'Detalle por mes'!N1194+'Detalle por mes'!N1211+'Detalle por mes'!N1228+'Detalle por mes'!N1245+'Detalle por mes'!N1262+'Detalle por mes'!N1279+'Detalle por mes'!N1296+'Detalle por mes'!N1313+'Detalle por mes'!N1330</f>
        <v>745042.39999999979</v>
      </c>
      <c r="O151" s="15">
        <f>'Detalle por mes'!O1143+'Detalle por mes'!O1160+'Detalle por mes'!O1177+'Detalle por mes'!O1194+'Detalle por mes'!O1211+'Detalle por mes'!O1228+'Detalle por mes'!O1245+'Detalle por mes'!O1262+'Detalle por mes'!O1279+'Detalle por mes'!O1296+'Detalle por mes'!O1313+'Detalle por mes'!O1330</f>
        <v>244729</v>
      </c>
      <c r="P151" s="15">
        <f>'Detalle por mes'!P1143+'Detalle por mes'!P1160+'Detalle por mes'!P1177+'Detalle por mes'!P1194+'Detalle por mes'!P1211+'Detalle por mes'!P1228+'Detalle por mes'!P1245+'Detalle por mes'!P1262+'Detalle por mes'!P1279+'Detalle por mes'!P1296+'Detalle por mes'!P1313+'Detalle por mes'!P1330</f>
        <v>82458542.299999997</v>
      </c>
      <c r="Q151" s="15">
        <f>'Detalle por mes'!Q1143+'Detalle por mes'!Q1160+'Detalle por mes'!Q1177+'Detalle por mes'!Q1194+'Detalle por mes'!Q1211+'Detalle por mes'!Q1228+'Detalle por mes'!Q1245+'Detalle por mes'!Q1262+'Detalle por mes'!Q1279+'Detalle por mes'!Q1296+'Detalle por mes'!Q1313+'Detalle por mes'!Q1330</f>
        <v>1305575</v>
      </c>
      <c r="R151" s="15">
        <f>'Detalle por mes'!R1143+'Detalle por mes'!R1160+'Detalle por mes'!R1177+'Detalle por mes'!R1194+'Detalle por mes'!R1211+'Detalle por mes'!R1228+'Detalle por mes'!R1245+'Detalle por mes'!R1262+'Detalle por mes'!R1279+'Detalle por mes'!R1296+'Detalle por mes'!R1313+'Detalle por mes'!R1330</f>
        <v>201683466.84999999</v>
      </c>
      <c r="S151" s="15">
        <f>'Detalle por mes'!S1143+'Detalle por mes'!S1160+'Detalle por mes'!S1177+'Detalle por mes'!S1194+'Detalle por mes'!S1211+'Detalle por mes'!S1228+'Detalle por mes'!S1245+'Detalle por mes'!S1262+'Detalle por mes'!S1279+'Detalle por mes'!S1296+'Detalle por mes'!S1313+'Detalle por mes'!S1330</f>
        <v>165314317.09016395</v>
      </c>
    </row>
    <row r="152" spans="2:19" x14ac:dyDescent="0.25">
      <c r="B152" s="11" t="s">
        <v>39</v>
      </c>
      <c r="C152" s="15">
        <f>'Detalle por mes'!C1144+'Detalle por mes'!C1161+'Detalle por mes'!C1178+'Detalle por mes'!C1195+'Detalle por mes'!C1212+'Detalle por mes'!C1229+'Detalle por mes'!C1246+'Detalle por mes'!C1263+'Detalle por mes'!C1280+'Detalle por mes'!C1297+'Detalle por mes'!C1314+'Detalle por mes'!C1331</f>
        <v>1469826</v>
      </c>
      <c r="D152" s="15">
        <f>'Detalle por mes'!D1144+'Detalle por mes'!D1161+'Detalle por mes'!D1178+'Detalle por mes'!D1195+'Detalle por mes'!D1212+'Detalle por mes'!D1229+'Detalle por mes'!D1246+'Detalle por mes'!D1263+'Detalle por mes'!D1280+'Detalle por mes'!D1297+'Detalle por mes'!D1314+'Detalle por mes'!D1331</f>
        <v>181322046.05999997</v>
      </c>
      <c r="E152" s="15">
        <f>'Detalle por mes'!E1144+'Detalle por mes'!E1161+'Detalle por mes'!E1178+'Detalle por mes'!E1195+'Detalle por mes'!E1212+'Detalle por mes'!E1229+'Detalle por mes'!E1246+'Detalle por mes'!E1263+'Detalle por mes'!E1280+'Detalle por mes'!E1297+'Detalle por mes'!E1314+'Detalle por mes'!E1331</f>
        <v>10707</v>
      </c>
      <c r="F152" s="15">
        <f>'Detalle por mes'!F1144+'Detalle por mes'!F1161+'Detalle por mes'!F1178+'Detalle por mes'!F1195+'Detalle por mes'!F1212+'Detalle por mes'!F1229+'Detalle por mes'!F1246+'Detalle por mes'!F1263+'Detalle por mes'!F1280+'Detalle por mes'!F1297+'Detalle por mes'!F1314+'Detalle por mes'!F1331</f>
        <v>1185493.1000000001</v>
      </c>
      <c r="G152" s="15">
        <f>'Detalle por mes'!G1144+'Detalle por mes'!G1161+'Detalle por mes'!G1178+'Detalle por mes'!G1195+'Detalle por mes'!G1212+'Detalle por mes'!G1229+'Detalle por mes'!G1246+'Detalle por mes'!G1263+'Detalle por mes'!G1280+'Detalle por mes'!G1297+'Detalle por mes'!G1314+'Detalle por mes'!G1331</f>
        <v>60308</v>
      </c>
      <c r="H152" s="15">
        <f>'Detalle por mes'!H1144+'Detalle por mes'!H1161+'Detalle por mes'!H1178+'Detalle por mes'!H1195+'Detalle por mes'!H1212+'Detalle por mes'!H1229+'Detalle por mes'!H1246+'Detalle por mes'!H1263+'Detalle por mes'!H1280+'Detalle por mes'!H1297+'Detalle por mes'!H1314+'Detalle por mes'!H1331</f>
        <v>10332734.699999997</v>
      </c>
      <c r="I152" s="15">
        <f>'Detalle por mes'!I1144+'Detalle por mes'!I1161+'Detalle por mes'!I1178+'Detalle por mes'!I1195+'Detalle por mes'!I1212+'Detalle por mes'!I1229+'Detalle por mes'!I1246+'Detalle por mes'!I1263+'Detalle por mes'!I1280+'Detalle por mes'!I1297+'Detalle por mes'!I1314+'Detalle por mes'!I1331</f>
        <v>73702</v>
      </c>
      <c r="J152" s="15">
        <f>'Detalle por mes'!J1144+'Detalle por mes'!J1161+'Detalle por mes'!J1178+'Detalle por mes'!J1195+'Detalle por mes'!J1212+'Detalle por mes'!J1229+'Detalle por mes'!J1246+'Detalle por mes'!J1263+'Detalle por mes'!J1280+'Detalle por mes'!J1297+'Detalle por mes'!J1314+'Detalle por mes'!J1331</f>
        <v>11935665.050000001</v>
      </c>
      <c r="K152" s="15">
        <f>'Detalle por mes'!K1144+'Detalle por mes'!K1161+'Detalle por mes'!K1178+'Detalle por mes'!K1195+'Detalle por mes'!K1212+'Detalle por mes'!K1229+'Detalle por mes'!K1246+'Detalle por mes'!K1263+'Detalle por mes'!K1280+'Detalle por mes'!K1297+'Detalle por mes'!K1314+'Detalle por mes'!K1331</f>
        <v>27962</v>
      </c>
      <c r="L152" s="15">
        <f>'Detalle por mes'!L1144+'Detalle por mes'!L1161+'Detalle por mes'!L1178+'Detalle por mes'!L1195+'Detalle por mes'!L1212+'Detalle por mes'!L1229+'Detalle por mes'!L1246+'Detalle por mes'!L1263+'Detalle por mes'!L1280+'Detalle por mes'!L1297+'Detalle por mes'!L1314+'Detalle por mes'!L1331</f>
        <v>4447895.1000000015</v>
      </c>
      <c r="M152" s="15">
        <f>'Detalle por mes'!M1144+'Detalle por mes'!M1161+'Detalle por mes'!M1178+'Detalle por mes'!M1195+'Detalle por mes'!M1212+'Detalle por mes'!M1229+'Detalle por mes'!M1246+'Detalle por mes'!M1263+'Detalle por mes'!M1280+'Detalle por mes'!M1297+'Detalle por mes'!M1314+'Detalle por mes'!M1331</f>
        <v>5930</v>
      </c>
      <c r="N152" s="15">
        <f>'Detalle por mes'!N1144+'Detalle por mes'!N1161+'Detalle por mes'!N1178+'Detalle por mes'!N1195+'Detalle por mes'!N1212+'Detalle por mes'!N1229+'Detalle por mes'!N1246+'Detalle por mes'!N1263+'Detalle por mes'!N1280+'Detalle por mes'!N1297+'Detalle por mes'!N1314+'Detalle por mes'!N1331</f>
        <v>1201560.3999999999</v>
      </c>
      <c r="O152" s="15">
        <f>'Detalle por mes'!O1144+'Detalle por mes'!O1161+'Detalle por mes'!O1178+'Detalle por mes'!O1195+'Detalle por mes'!O1212+'Detalle por mes'!O1229+'Detalle por mes'!O1246+'Detalle por mes'!O1263+'Detalle por mes'!O1280+'Detalle por mes'!O1297+'Detalle por mes'!O1314+'Detalle por mes'!O1331</f>
        <v>164417</v>
      </c>
      <c r="P152" s="15">
        <f>'Detalle por mes'!P1144+'Detalle por mes'!P1161+'Detalle por mes'!P1178+'Detalle por mes'!P1195+'Detalle por mes'!P1212+'Detalle por mes'!P1229+'Detalle por mes'!P1246+'Detalle por mes'!P1263+'Detalle por mes'!P1280+'Detalle por mes'!P1297+'Detalle por mes'!P1314+'Detalle por mes'!P1331</f>
        <v>54883465.100000001</v>
      </c>
      <c r="Q152" s="15">
        <f>'Detalle por mes'!Q1144+'Detalle por mes'!Q1161+'Detalle por mes'!Q1178+'Detalle por mes'!Q1195+'Detalle por mes'!Q1212+'Detalle por mes'!Q1229+'Detalle por mes'!Q1246+'Detalle por mes'!Q1263+'Detalle por mes'!Q1280+'Detalle por mes'!Q1297+'Detalle por mes'!Q1314+'Detalle por mes'!Q1331</f>
        <v>1812852</v>
      </c>
      <c r="R152" s="15">
        <f>'Detalle por mes'!R1144+'Detalle por mes'!R1161+'Detalle por mes'!R1178+'Detalle por mes'!R1195+'Detalle por mes'!R1212+'Detalle por mes'!R1229+'Detalle por mes'!R1246+'Detalle por mes'!R1263+'Detalle por mes'!R1280+'Detalle por mes'!R1297+'Detalle por mes'!R1314+'Detalle por mes'!R1331</f>
        <v>265308859.51000008</v>
      </c>
      <c r="S152" s="15">
        <f>'Detalle por mes'!S1144+'Detalle por mes'!S1161+'Detalle por mes'!S1178+'Detalle por mes'!S1195+'Detalle por mes'!S1212+'Detalle por mes'!S1229+'Detalle por mes'!S1246+'Detalle por mes'!S1263+'Detalle por mes'!S1280+'Detalle por mes'!S1297+'Detalle por mes'!S1314+'Detalle por mes'!S1331</f>
        <v>217466278.28688538</v>
      </c>
    </row>
    <row r="153" spans="2:19" x14ac:dyDescent="0.25">
      <c r="B153" s="11" t="s">
        <v>40</v>
      </c>
      <c r="C153" s="15">
        <f>'Detalle por mes'!C1145+'Detalle por mes'!C1162+'Detalle por mes'!C1179+'Detalle por mes'!C1196+'Detalle por mes'!C1213+'Detalle por mes'!C1230+'Detalle por mes'!C1247+'Detalle por mes'!C1264+'Detalle por mes'!C1281+'Detalle por mes'!C1298+'Detalle por mes'!C1315+'Detalle por mes'!C1332</f>
        <v>1075423</v>
      </c>
      <c r="D153" s="15">
        <f>'Detalle por mes'!D1145+'Detalle por mes'!D1162+'Detalle por mes'!D1179+'Detalle por mes'!D1196+'Detalle por mes'!D1213+'Detalle por mes'!D1230+'Detalle por mes'!D1247+'Detalle por mes'!D1264+'Detalle por mes'!D1281+'Detalle por mes'!D1298+'Detalle por mes'!D1315+'Detalle por mes'!D1332</f>
        <v>134378114.5</v>
      </c>
      <c r="E153" s="15">
        <f>'Detalle por mes'!E1145+'Detalle por mes'!E1162+'Detalle por mes'!E1179+'Detalle por mes'!E1196+'Detalle por mes'!E1213+'Detalle por mes'!E1230+'Detalle por mes'!E1247+'Detalle por mes'!E1264+'Detalle por mes'!E1281+'Detalle por mes'!E1298+'Detalle por mes'!E1315+'Detalle por mes'!E1332</f>
        <v>3067</v>
      </c>
      <c r="F153" s="15">
        <f>'Detalle por mes'!F1145+'Detalle por mes'!F1162+'Detalle por mes'!F1179+'Detalle por mes'!F1196+'Detalle por mes'!F1213+'Detalle por mes'!F1230+'Detalle por mes'!F1247+'Detalle por mes'!F1264+'Detalle por mes'!F1281+'Detalle por mes'!F1298+'Detalle por mes'!F1315+'Detalle por mes'!F1332</f>
        <v>362082.25000000006</v>
      </c>
      <c r="G153" s="15">
        <f>'Detalle por mes'!G1145+'Detalle por mes'!G1162+'Detalle por mes'!G1179+'Detalle por mes'!G1196+'Detalle por mes'!G1213+'Detalle por mes'!G1230+'Detalle por mes'!G1247+'Detalle por mes'!G1264+'Detalle por mes'!G1281+'Detalle por mes'!G1298+'Detalle por mes'!G1315+'Detalle por mes'!G1332</f>
        <v>29520</v>
      </c>
      <c r="H153" s="15">
        <f>'Detalle por mes'!H1145+'Detalle por mes'!H1162+'Detalle por mes'!H1179+'Detalle por mes'!H1196+'Detalle por mes'!H1213+'Detalle por mes'!H1230+'Detalle por mes'!H1247+'Detalle por mes'!H1264+'Detalle por mes'!H1281+'Detalle por mes'!H1298+'Detalle por mes'!H1315+'Detalle por mes'!H1332</f>
        <v>5290664.1000000006</v>
      </c>
      <c r="I153" s="15">
        <f>'Detalle por mes'!I1145+'Detalle por mes'!I1162+'Detalle por mes'!I1179+'Detalle por mes'!I1196+'Detalle por mes'!I1213+'Detalle por mes'!I1230+'Detalle por mes'!I1247+'Detalle por mes'!I1264+'Detalle por mes'!I1281+'Detalle por mes'!I1298+'Detalle por mes'!I1315+'Detalle por mes'!I1332</f>
        <v>26438</v>
      </c>
      <c r="J153" s="15">
        <f>'Detalle por mes'!J1145+'Detalle por mes'!J1162+'Detalle por mes'!J1179+'Detalle por mes'!J1196+'Detalle por mes'!J1213+'Detalle por mes'!J1230+'Detalle por mes'!J1247+'Detalle por mes'!J1264+'Detalle por mes'!J1281+'Detalle por mes'!J1298+'Detalle por mes'!J1315+'Detalle por mes'!J1332</f>
        <v>4287191.5999999996</v>
      </c>
      <c r="K153" s="15">
        <f>'Detalle por mes'!K1145+'Detalle por mes'!K1162+'Detalle por mes'!K1179+'Detalle por mes'!K1196+'Detalle por mes'!K1213+'Detalle por mes'!K1230+'Detalle por mes'!K1247+'Detalle por mes'!K1264+'Detalle por mes'!K1281+'Detalle por mes'!K1298+'Detalle por mes'!K1315+'Detalle por mes'!K1332</f>
        <v>14026</v>
      </c>
      <c r="L153" s="15">
        <f>'Detalle por mes'!L1145+'Detalle por mes'!L1162+'Detalle por mes'!L1179+'Detalle por mes'!L1196+'Detalle por mes'!L1213+'Detalle por mes'!L1230+'Detalle por mes'!L1247+'Detalle por mes'!L1264+'Detalle por mes'!L1281+'Detalle por mes'!L1298+'Detalle por mes'!L1315+'Detalle por mes'!L1332</f>
        <v>2463697.600000001</v>
      </c>
      <c r="M153" s="15">
        <f>'Detalle por mes'!M1145+'Detalle por mes'!M1162+'Detalle por mes'!M1179+'Detalle por mes'!M1196+'Detalle por mes'!M1213+'Detalle por mes'!M1230+'Detalle por mes'!M1247+'Detalle por mes'!M1264+'Detalle por mes'!M1281+'Detalle por mes'!M1298+'Detalle por mes'!M1315+'Detalle por mes'!M1332</f>
        <v>1688</v>
      </c>
      <c r="N153" s="15">
        <f>'Detalle por mes'!N1145+'Detalle por mes'!N1162+'Detalle por mes'!N1179+'Detalle por mes'!N1196+'Detalle por mes'!N1213+'Detalle por mes'!N1230+'Detalle por mes'!N1247+'Detalle por mes'!N1264+'Detalle por mes'!N1281+'Detalle por mes'!N1298+'Detalle por mes'!N1315+'Detalle por mes'!N1332</f>
        <v>360650.60000000003</v>
      </c>
      <c r="O153" s="15">
        <f>'Detalle por mes'!O1145+'Detalle por mes'!O1162+'Detalle por mes'!O1179+'Detalle por mes'!O1196+'Detalle por mes'!O1213+'Detalle por mes'!O1230+'Detalle por mes'!O1247+'Detalle por mes'!O1264+'Detalle por mes'!O1281+'Detalle por mes'!O1298+'Detalle por mes'!O1315+'Detalle por mes'!O1332</f>
        <v>80974</v>
      </c>
      <c r="P153" s="15">
        <f>'Detalle por mes'!P1145+'Detalle por mes'!P1162+'Detalle por mes'!P1179+'Detalle por mes'!P1196+'Detalle por mes'!P1213+'Detalle por mes'!P1230+'Detalle por mes'!P1247+'Detalle por mes'!P1264+'Detalle por mes'!P1281+'Detalle por mes'!P1298+'Detalle por mes'!P1315+'Detalle por mes'!P1332</f>
        <v>28767556.760000009</v>
      </c>
      <c r="Q153" s="15">
        <f>'Detalle por mes'!Q1145+'Detalle por mes'!Q1162+'Detalle por mes'!Q1179+'Detalle por mes'!Q1196+'Detalle por mes'!Q1213+'Detalle por mes'!Q1230+'Detalle por mes'!Q1247+'Detalle por mes'!Q1264+'Detalle por mes'!Q1281+'Detalle por mes'!Q1298+'Detalle por mes'!Q1315+'Detalle por mes'!Q1332</f>
        <v>1231136</v>
      </c>
      <c r="R153" s="15">
        <f>'Detalle por mes'!R1145+'Detalle por mes'!R1162+'Detalle por mes'!R1179+'Detalle por mes'!R1196+'Detalle por mes'!R1213+'Detalle por mes'!R1230+'Detalle por mes'!R1247+'Detalle por mes'!R1264+'Detalle por mes'!R1281+'Detalle por mes'!R1298+'Detalle por mes'!R1315+'Detalle por mes'!R1332</f>
        <v>175909957.40999997</v>
      </c>
      <c r="S153" s="15">
        <f>'Detalle por mes'!S1145+'Detalle por mes'!S1162+'Detalle por mes'!S1179+'Detalle por mes'!S1196+'Detalle por mes'!S1213+'Detalle por mes'!S1230+'Detalle por mes'!S1247+'Detalle por mes'!S1264+'Detalle por mes'!S1281+'Detalle por mes'!S1298+'Detalle por mes'!S1315+'Detalle por mes'!S1332</f>
        <v>144188489.68032795</v>
      </c>
    </row>
    <row r="154" spans="2:19" x14ac:dyDescent="0.25">
      <c r="B154" s="11" t="s">
        <v>41</v>
      </c>
      <c r="C154" s="15">
        <f>'Detalle por mes'!C1146+'Detalle por mes'!C1163+'Detalle por mes'!C1180+'Detalle por mes'!C1197+'Detalle por mes'!C1214+'Detalle por mes'!C1231+'Detalle por mes'!C1248+'Detalle por mes'!C1265+'Detalle por mes'!C1282+'Detalle por mes'!C1299+'Detalle por mes'!C1316+'Detalle por mes'!C1333</f>
        <v>3622598</v>
      </c>
      <c r="D154" s="15">
        <f>'Detalle por mes'!D1146+'Detalle por mes'!D1163+'Detalle por mes'!D1180+'Detalle por mes'!D1197+'Detalle por mes'!D1214+'Detalle por mes'!D1231+'Detalle por mes'!D1248+'Detalle por mes'!D1265+'Detalle por mes'!D1282+'Detalle por mes'!D1299+'Detalle por mes'!D1316+'Detalle por mes'!D1333</f>
        <v>439683410.68000007</v>
      </c>
      <c r="E154" s="15">
        <f>'Detalle por mes'!E1146+'Detalle por mes'!E1163+'Detalle por mes'!E1180+'Detalle por mes'!E1197+'Detalle por mes'!E1214+'Detalle por mes'!E1231+'Detalle por mes'!E1248+'Detalle por mes'!E1265+'Detalle por mes'!E1282+'Detalle por mes'!E1299+'Detalle por mes'!E1316+'Detalle por mes'!E1333</f>
        <v>32823</v>
      </c>
      <c r="F154" s="15">
        <f>'Detalle por mes'!F1146+'Detalle por mes'!F1163+'Detalle por mes'!F1180+'Detalle por mes'!F1197+'Detalle por mes'!F1214+'Detalle por mes'!F1231+'Detalle por mes'!F1248+'Detalle por mes'!F1265+'Detalle por mes'!F1282+'Detalle por mes'!F1299+'Detalle por mes'!F1316+'Detalle por mes'!F1333</f>
        <v>3530733.3000000003</v>
      </c>
      <c r="G154" s="15">
        <f>'Detalle por mes'!G1146+'Detalle por mes'!G1163+'Detalle por mes'!G1180+'Detalle por mes'!G1197+'Detalle por mes'!G1214+'Detalle por mes'!G1231+'Detalle por mes'!G1248+'Detalle por mes'!G1265+'Detalle por mes'!G1282+'Detalle por mes'!G1299+'Detalle por mes'!G1316+'Detalle por mes'!G1333</f>
        <v>159668</v>
      </c>
      <c r="H154" s="15">
        <f>'Detalle por mes'!H1146+'Detalle por mes'!H1163+'Detalle por mes'!H1180+'Detalle por mes'!H1197+'Detalle por mes'!H1214+'Detalle por mes'!H1231+'Detalle por mes'!H1248+'Detalle por mes'!H1265+'Detalle por mes'!H1282+'Detalle por mes'!H1299+'Detalle por mes'!H1316+'Detalle por mes'!H1333</f>
        <v>28778125.499999993</v>
      </c>
      <c r="I154" s="15">
        <f>'Detalle por mes'!I1146+'Detalle por mes'!I1163+'Detalle por mes'!I1180+'Detalle por mes'!I1197+'Detalle por mes'!I1214+'Detalle por mes'!I1231+'Detalle por mes'!I1248+'Detalle por mes'!I1265+'Detalle por mes'!I1282+'Detalle por mes'!I1299+'Detalle por mes'!I1316+'Detalle por mes'!I1333</f>
        <v>253492</v>
      </c>
      <c r="J154" s="15">
        <f>'Detalle por mes'!J1146+'Detalle por mes'!J1163+'Detalle por mes'!J1180+'Detalle por mes'!J1197+'Detalle por mes'!J1214+'Detalle por mes'!J1231+'Detalle por mes'!J1248+'Detalle por mes'!J1265+'Detalle por mes'!J1282+'Detalle por mes'!J1299+'Detalle por mes'!J1316+'Detalle por mes'!J1333</f>
        <v>29300452.499999993</v>
      </c>
      <c r="K154" s="15">
        <f>'Detalle por mes'!K1146+'Detalle por mes'!K1163+'Detalle por mes'!K1180+'Detalle por mes'!K1197+'Detalle por mes'!K1214+'Detalle por mes'!K1231+'Detalle por mes'!K1248+'Detalle por mes'!K1265+'Detalle por mes'!K1282+'Detalle por mes'!K1299+'Detalle por mes'!K1316+'Detalle por mes'!K1333</f>
        <v>66744</v>
      </c>
      <c r="L154" s="15">
        <f>'Detalle por mes'!L1146+'Detalle por mes'!L1163+'Detalle por mes'!L1180+'Detalle por mes'!L1197+'Detalle por mes'!L1214+'Detalle por mes'!L1231+'Detalle por mes'!L1248+'Detalle por mes'!L1265+'Detalle por mes'!L1282+'Detalle por mes'!L1299+'Detalle por mes'!L1316+'Detalle por mes'!L1333</f>
        <v>11221338.300000001</v>
      </c>
      <c r="M154" s="15">
        <f>'Detalle por mes'!M1146+'Detalle por mes'!M1163+'Detalle por mes'!M1180+'Detalle por mes'!M1197+'Detalle por mes'!M1214+'Detalle por mes'!M1231+'Detalle por mes'!M1248+'Detalle por mes'!M1265+'Detalle por mes'!M1282+'Detalle por mes'!M1299+'Detalle por mes'!M1316+'Detalle por mes'!M1333</f>
        <v>9939</v>
      </c>
      <c r="N154" s="15">
        <f>'Detalle por mes'!N1146+'Detalle por mes'!N1163+'Detalle por mes'!N1180+'Detalle por mes'!N1197+'Detalle por mes'!N1214+'Detalle por mes'!N1231+'Detalle por mes'!N1248+'Detalle por mes'!N1265+'Detalle por mes'!N1282+'Detalle por mes'!N1299+'Detalle por mes'!N1316+'Detalle por mes'!N1333</f>
        <v>2029704.9000000004</v>
      </c>
      <c r="O154" s="15">
        <f>'Detalle por mes'!O1146+'Detalle por mes'!O1163+'Detalle por mes'!O1180+'Detalle por mes'!O1197+'Detalle por mes'!O1214+'Detalle por mes'!O1231+'Detalle por mes'!O1248+'Detalle por mes'!O1265+'Detalle por mes'!O1282+'Detalle por mes'!O1299+'Detalle por mes'!O1316+'Detalle por mes'!O1333</f>
        <v>433635</v>
      </c>
      <c r="P154" s="15">
        <f>'Detalle por mes'!P1146+'Detalle por mes'!P1163+'Detalle por mes'!P1180+'Detalle por mes'!P1197+'Detalle por mes'!P1214+'Detalle por mes'!P1231+'Detalle por mes'!P1248+'Detalle por mes'!P1265+'Detalle por mes'!P1282+'Detalle por mes'!P1299+'Detalle por mes'!P1316+'Detalle por mes'!P1333</f>
        <v>147892985.75999999</v>
      </c>
      <c r="Q154" s="15">
        <f>'Detalle por mes'!Q1146+'Detalle por mes'!Q1163+'Detalle por mes'!Q1180+'Detalle por mes'!Q1197+'Detalle por mes'!Q1214+'Detalle por mes'!Q1231+'Detalle por mes'!Q1248+'Detalle por mes'!Q1265+'Detalle por mes'!Q1282+'Detalle por mes'!Q1299+'Detalle por mes'!Q1316+'Detalle por mes'!Q1333</f>
        <v>4578899</v>
      </c>
      <c r="R154" s="15">
        <f>'Detalle por mes'!R1146+'Detalle por mes'!R1163+'Detalle por mes'!R1180+'Detalle por mes'!R1197+'Detalle por mes'!R1214+'Detalle por mes'!R1231+'Detalle por mes'!R1248+'Detalle por mes'!R1265+'Detalle por mes'!R1282+'Detalle por mes'!R1299+'Detalle por mes'!R1316+'Detalle por mes'!R1333</f>
        <v>662436750.94000006</v>
      </c>
      <c r="S154" s="15">
        <f>'Detalle por mes'!S1146+'Detalle por mes'!S1163+'Detalle por mes'!S1180+'Detalle por mes'!S1197+'Detalle por mes'!S1214+'Detalle por mes'!S1231+'Detalle por mes'!S1248+'Detalle por mes'!S1265+'Detalle por mes'!S1282+'Detalle por mes'!S1299+'Detalle por mes'!S1316+'Detalle por mes'!S1333</f>
        <v>542980943.39344263</v>
      </c>
    </row>
    <row r="155" spans="2:19" x14ac:dyDescent="0.25">
      <c r="B155" s="11" t="s">
        <v>42</v>
      </c>
      <c r="C155" s="15">
        <f>'Detalle por mes'!C1147+'Detalle por mes'!C1164+'Detalle por mes'!C1181+'Detalle por mes'!C1198+'Detalle por mes'!C1215+'Detalle por mes'!C1232+'Detalle por mes'!C1249+'Detalle por mes'!C1266+'Detalle por mes'!C1283+'Detalle por mes'!C1300+'Detalle por mes'!C1317+'Detalle por mes'!C1334</f>
        <v>436263</v>
      </c>
      <c r="D155" s="15">
        <f>'Detalle por mes'!D1147+'Detalle por mes'!D1164+'Detalle por mes'!D1181+'Detalle por mes'!D1198+'Detalle por mes'!D1215+'Detalle por mes'!D1232+'Detalle por mes'!D1249+'Detalle por mes'!D1266+'Detalle por mes'!D1283+'Detalle por mes'!D1300+'Detalle por mes'!D1317+'Detalle por mes'!D1334</f>
        <v>55042500.300000004</v>
      </c>
      <c r="E155" s="15">
        <f>'Detalle por mes'!E1147+'Detalle por mes'!E1164+'Detalle por mes'!E1181+'Detalle por mes'!E1198+'Detalle por mes'!E1215+'Detalle por mes'!E1232+'Detalle por mes'!E1249+'Detalle por mes'!E1266+'Detalle por mes'!E1283+'Detalle por mes'!E1300+'Detalle por mes'!E1317+'Detalle por mes'!E1334</f>
        <v>5364</v>
      </c>
      <c r="F155" s="15">
        <f>'Detalle por mes'!F1147+'Detalle por mes'!F1164+'Detalle por mes'!F1181+'Detalle por mes'!F1198+'Detalle por mes'!F1215+'Detalle por mes'!F1232+'Detalle por mes'!F1249+'Detalle por mes'!F1266+'Detalle por mes'!F1283+'Detalle por mes'!F1300+'Detalle por mes'!F1317+'Detalle por mes'!F1334</f>
        <v>670017.6</v>
      </c>
      <c r="G155" s="15">
        <f>'Detalle por mes'!G1147+'Detalle por mes'!G1164+'Detalle por mes'!G1181+'Detalle por mes'!G1198+'Detalle por mes'!G1215+'Detalle por mes'!G1232+'Detalle por mes'!G1249+'Detalle por mes'!G1266+'Detalle por mes'!G1283+'Detalle por mes'!G1300+'Detalle por mes'!G1317+'Detalle por mes'!G1334</f>
        <v>17266</v>
      </c>
      <c r="H155" s="15">
        <f>'Detalle por mes'!H1147+'Detalle por mes'!H1164+'Detalle por mes'!H1181+'Detalle por mes'!H1198+'Detalle por mes'!H1215+'Detalle por mes'!H1232+'Detalle por mes'!H1249+'Detalle por mes'!H1266+'Detalle por mes'!H1283+'Detalle por mes'!H1300+'Detalle por mes'!H1317+'Detalle por mes'!H1334</f>
        <v>3094544.8</v>
      </c>
      <c r="I155" s="15">
        <f>'Detalle por mes'!I1147+'Detalle por mes'!I1164+'Detalle por mes'!I1181+'Detalle por mes'!I1198+'Detalle por mes'!I1215+'Detalle por mes'!I1232+'Detalle por mes'!I1249+'Detalle por mes'!I1266+'Detalle por mes'!I1283+'Detalle por mes'!I1300+'Detalle por mes'!I1317+'Detalle por mes'!I1334</f>
        <v>25249</v>
      </c>
      <c r="J155" s="15">
        <f>'Detalle por mes'!J1147+'Detalle por mes'!J1164+'Detalle por mes'!J1181+'Detalle por mes'!J1198+'Detalle por mes'!J1215+'Detalle por mes'!J1232+'Detalle por mes'!J1249+'Detalle por mes'!J1266+'Detalle por mes'!J1283+'Detalle por mes'!J1300+'Detalle por mes'!J1317+'Detalle por mes'!J1334</f>
        <v>4093900.2</v>
      </c>
      <c r="K155" s="15">
        <f>'Detalle por mes'!K1147+'Detalle por mes'!K1164+'Detalle por mes'!K1181+'Detalle por mes'!K1198+'Detalle por mes'!K1215+'Detalle por mes'!K1232+'Detalle por mes'!K1249+'Detalle por mes'!K1266+'Detalle por mes'!K1283+'Detalle por mes'!K1300+'Detalle por mes'!K1317+'Detalle por mes'!K1334</f>
        <v>10930</v>
      </c>
      <c r="L155" s="15">
        <f>'Detalle por mes'!L1147+'Detalle por mes'!L1164+'Detalle por mes'!L1181+'Detalle por mes'!L1198+'Detalle por mes'!L1215+'Detalle por mes'!L1232+'Detalle por mes'!L1249+'Detalle por mes'!L1266+'Detalle por mes'!L1283+'Detalle por mes'!L1300+'Detalle por mes'!L1317+'Detalle por mes'!L1334</f>
        <v>1899092.4000000004</v>
      </c>
      <c r="M155" s="15">
        <f>'Detalle por mes'!M1147+'Detalle por mes'!M1164+'Detalle por mes'!M1181+'Detalle por mes'!M1198+'Detalle por mes'!M1215+'Detalle por mes'!M1232+'Detalle por mes'!M1249+'Detalle por mes'!M1266+'Detalle por mes'!M1283+'Detalle por mes'!M1300+'Detalle por mes'!M1317+'Detalle por mes'!M1334</f>
        <v>2781</v>
      </c>
      <c r="N155" s="15">
        <f>'Detalle por mes'!N1147+'Detalle por mes'!N1164+'Detalle por mes'!N1181+'Detalle por mes'!N1198+'Detalle por mes'!N1215+'Detalle por mes'!N1232+'Detalle por mes'!N1249+'Detalle por mes'!N1266+'Detalle por mes'!N1283+'Detalle por mes'!N1300+'Detalle por mes'!N1317+'Detalle por mes'!N1334</f>
        <v>582729.19999999984</v>
      </c>
      <c r="O155" s="15">
        <f>'Detalle por mes'!O1147+'Detalle por mes'!O1164+'Detalle por mes'!O1181+'Detalle por mes'!O1198+'Detalle por mes'!O1215+'Detalle por mes'!O1232+'Detalle por mes'!O1249+'Detalle por mes'!O1266+'Detalle por mes'!O1283+'Detalle por mes'!O1300+'Detalle por mes'!O1317+'Detalle por mes'!O1334</f>
        <v>177387</v>
      </c>
      <c r="P155" s="15">
        <f>'Detalle por mes'!P1147+'Detalle por mes'!P1164+'Detalle por mes'!P1181+'Detalle por mes'!P1198+'Detalle por mes'!P1215+'Detalle por mes'!P1232+'Detalle por mes'!P1249+'Detalle por mes'!P1266+'Detalle por mes'!P1283+'Detalle por mes'!P1300+'Detalle por mes'!P1317+'Detalle por mes'!P1334</f>
        <v>61150569.200000003</v>
      </c>
      <c r="Q155" s="15">
        <f>'Detalle por mes'!Q1147+'Detalle por mes'!Q1164+'Detalle por mes'!Q1181+'Detalle por mes'!Q1198+'Detalle por mes'!Q1215+'Detalle por mes'!Q1232+'Detalle por mes'!Q1249+'Detalle por mes'!Q1266+'Detalle por mes'!Q1283+'Detalle por mes'!Q1300+'Detalle por mes'!Q1317+'Detalle por mes'!Q1334</f>
        <v>675240</v>
      </c>
      <c r="R155" s="15">
        <f>'Detalle por mes'!R1147+'Detalle por mes'!R1164+'Detalle por mes'!R1181+'Detalle por mes'!R1198+'Detalle por mes'!R1215+'Detalle por mes'!R1232+'Detalle por mes'!R1249+'Detalle por mes'!R1266+'Detalle por mes'!R1283+'Detalle por mes'!R1300+'Detalle por mes'!R1317+'Detalle por mes'!R1334</f>
        <v>126533353.69999997</v>
      </c>
      <c r="S155" s="15">
        <f>'Detalle por mes'!S1147+'Detalle por mes'!S1164+'Detalle por mes'!S1181+'Detalle por mes'!S1198+'Detalle por mes'!S1215+'Detalle por mes'!S1232+'Detalle por mes'!S1249+'Detalle por mes'!S1266+'Detalle por mes'!S1283+'Detalle por mes'!S1300+'Detalle por mes'!S1317+'Detalle por mes'!S1334</f>
        <v>103715863.68852463</v>
      </c>
    </row>
    <row r="156" spans="2:19" x14ac:dyDescent="0.25">
      <c r="B156" s="11" t="s">
        <v>43</v>
      </c>
      <c r="C156" s="15">
        <f>'Detalle por mes'!C1148+'Detalle por mes'!C1165+'Detalle por mes'!C1182+'Detalle por mes'!C1199+'Detalle por mes'!C1216+'Detalle por mes'!C1233+'Detalle por mes'!C1250+'Detalle por mes'!C1267+'Detalle por mes'!C1284+'Detalle por mes'!C1301+'Detalle por mes'!C1318+'Detalle por mes'!C1335</f>
        <v>888860</v>
      </c>
      <c r="D156" s="15">
        <f>'Detalle por mes'!D1148+'Detalle por mes'!D1165+'Detalle por mes'!D1182+'Detalle por mes'!D1199+'Detalle por mes'!D1216+'Detalle por mes'!D1233+'Detalle por mes'!D1250+'Detalle por mes'!D1267+'Detalle por mes'!D1284+'Detalle por mes'!D1301+'Detalle por mes'!D1318+'Detalle por mes'!D1335</f>
        <v>107744271.29999998</v>
      </c>
      <c r="E156" s="15">
        <f>'Detalle por mes'!E1148+'Detalle por mes'!E1165+'Detalle por mes'!E1182+'Detalle por mes'!E1199+'Detalle por mes'!E1216+'Detalle por mes'!E1233+'Detalle por mes'!E1250+'Detalle por mes'!E1267+'Detalle por mes'!E1284+'Detalle por mes'!E1301+'Detalle por mes'!E1318+'Detalle por mes'!E1335</f>
        <v>14390</v>
      </c>
      <c r="F156" s="15">
        <f>'Detalle por mes'!F1148+'Detalle por mes'!F1165+'Detalle por mes'!F1182+'Detalle por mes'!F1199+'Detalle por mes'!F1216+'Detalle por mes'!F1233+'Detalle por mes'!F1250+'Detalle por mes'!F1267+'Detalle por mes'!F1284+'Detalle por mes'!F1301+'Detalle por mes'!F1318+'Detalle por mes'!F1335</f>
        <v>1095783.75</v>
      </c>
      <c r="G156" s="15">
        <f>'Detalle por mes'!G1148+'Detalle por mes'!G1165+'Detalle por mes'!G1182+'Detalle por mes'!G1199+'Detalle por mes'!G1216+'Detalle por mes'!G1233+'Detalle por mes'!G1250+'Detalle por mes'!G1267+'Detalle por mes'!G1284+'Detalle por mes'!G1301+'Detalle por mes'!G1318+'Detalle por mes'!G1335</f>
        <v>38830</v>
      </c>
      <c r="H156" s="15">
        <f>'Detalle por mes'!H1148+'Detalle por mes'!H1165+'Detalle por mes'!H1182+'Detalle por mes'!H1199+'Detalle por mes'!H1216+'Detalle por mes'!H1233+'Detalle por mes'!H1250+'Detalle por mes'!H1267+'Detalle por mes'!H1284+'Detalle por mes'!H1301+'Detalle por mes'!H1318+'Detalle por mes'!H1335</f>
        <v>6411393.2999999998</v>
      </c>
      <c r="I156" s="15">
        <f>'Detalle por mes'!I1148+'Detalle por mes'!I1165+'Detalle por mes'!I1182+'Detalle por mes'!I1199+'Detalle por mes'!I1216+'Detalle por mes'!I1233+'Detalle por mes'!I1250+'Detalle por mes'!I1267+'Detalle por mes'!I1284+'Detalle por mes'!I1301+'Detalle por mes'!I1318+'Detalle por mes'!I1335</f>
        <v>30234</v>
      </c>
      <c r="J156" s="15">
        <f>'Detalle por mes'!J1148+'Detalle por mes'!J1165+'Detalle por mes'!J1182+'Detalle por mes'!J1199+'Detalle por mes'!J1216+'Detalle por mes'!J1233+'Detalle por mes'!J1250+'Detalle por mes'!J1267+'Detalle por mes'!J1284+'Detalle por mes'!J1301+'Detalle por mes'!J1318+'Detalle por mes'!J1335</f>
        <v>4772430.1000000006</v>
      </c>
      <c r="K156" s="15">
        <f>'Detalle por mes'!K1148+'Detalle por mes'!K1165+'Detalle por mes'!K1182+'Detalle por mes'!K1199+'Detalle por mes'!K1216+'Detalle por mes'!K1233+'Detalle por mes'!K1250+'Detalle por mes'!K1267+'Detalle por mes'!K1284+'Detalle por mes'!K1301+'Detalle por mes'!K1318+'Detalle por mes'!K1335</f>
        <v>14511</v>
      </c>
      <c r="L156" s="15">
        <f>'Detalle por mes'!L1148+'Detalle por mes'!L1165+'Detalle por mes'!L1182+'Detalle por mes'!L1199+'Detalle por mes'!L1216+'Detalle por mes'!L1233+'Detalle por mes'!L1250+'Detalle por mes'!L1267+'Detalle por mes'!L1284+'Detalle por mes'!L1301+'Detalle por mes'!L1318+'Detalle por mes'!L1335</f>
        <v>2089519.2</v>
      </c>
      <c r="M156" s="15">
        <f>'Detalle por mes'!M1148+'Detalle por mes'!M1165+'Detalle por mes'!M1182+'Detalle por mes'!M1199+'Detalle por mes'!M1216+'Detalle por mes'!M1233+'Detalle por mes'!M1250+'Detalle por mes'!M1267+'Detalle por mes'!M1284+'Detalle por mes'!M1301+'Detalle por mes'!M1318+'Detalle por mes'!M1335</f>
        <v>3115</v>
      </c>
      <c r="N156" s="15">
        <f>'Detalle por mes'!N1148+'Detalle por mes'!N1165+'Detalle por mes'!N1182+'Detalle por mes'!N1199+'Detalle por mes'!N1216+'Detalle por mes'!N1233+'Detalle por mes'!N1250+'Detalle por mes'!N1267+'Detalle por mes'!N1284+'Detalle por mes'!N1301+'Detalle por mes'!N1318+'Detalle por mes'!N1335</f>
        <v>646070.19999999984</v>
      </c>
      <c r="O156" s="15">
        <f>'Detalle por mes'!O1148+'Detalle por mes'!O1165+'Detalle por mes'!O1182+'Detalle por mes'!O1199+'Detalle por mes'!O1216+'Detalle por mes'!O1233+'Detalle por mes'!O1250+'Detalle por mes'!O1267+'Detalle por mes'!O1284+'Detalle por mes'!O1301+'Detalle por mes'!O1318+'Detalle por mes'!O1335</f>
        <v>328833</v>
      </c>
      <c r="P156" s="15">
        <f>'Detalle por mes'!P1148+'Detalle por mes'!P1165+'Detalle por mes'!P1182+'Detalle por mes'!P1199+'Detalle por mes'!P1216+'Detalle por mes'!P1233+'Detalle por mes'!P1250+'Detalle por mes'!P1267+'Detalle por mes'!P1284+'Detalle por mes'!P1301+'Detalle por mes'!P1318+'Detalle por mes'!P1335</f>
        <v>102971592.39999996</v>
      </c>
      <c r="Q156" s="15">
        <f>'Detalle por mes'!Q1148+'Detalle por mes'!Q1165+'Detalle por mes'!Q1182+'Detalle por mes'!Q1199+'Detalle por mes'!Q1216+'Detalle por mes'!Q1233+'Detalle por mes'!Q1250+'Detalle por mes'!Q1267+'Detalle por mes'!Q1284+'Detalle por mes'!Q1301+'Detalle por mes'!Q1318+'Detalle por mes'!Q1335</f>
        <v>1318773</v>
      </c>
      <c r="R156" s="15">
        <f>'Detalle por mes'!R1148+'Detalle por mes'!R1165+'Detalle por mes'!R1182+'Detalle por mes'!R1199+'Detalle por mes'!R1216+'Detalle por mes'!R1233+'Detalle por mes'!R1250+'Detalle por mes'!R1267+'Detalle por mes'!R1284+'Detalle por mes'!R1301+'Detalle por mes'!R1318+'Detalle por mes'!R1335</f>
        <v>225731060.25000003</v>
      </c>
      <c r="S156" s="15">
        <f>'Detalle por mes'!S1148+'Detalle por mes'!S1165+'Detalle por mes'!S1182+'Detalle por mes'!S1199+'Detalle por mes'!S1216+'Detalle por mes'!S1233+'Detalle por mes'!S1250+'Detalle por mes'!S1267+'Detalle por mes'!S1284+'Detalle por mes'!S1301+'Detalle por mes'!S1318+'Detalle por mes'!S1335</f>
        <v>185025459.22131154</v>
      </c>
    </row>
    <row r="157" spans="2:19" x14ac:dyDescent="0.25">
      <c r="B157" s="11" t="s">
        <v>44</v>
      </c>
      <c r="C157" s="15">
        <f>'Detalle por mes'!C1149+'Detalle por mes'!C1166+'Detalle por mes'!C1183+'Detalle por mes'!C1200+'Detalle por mes'!C1217+'Detalle por mes'!C1234+'Detalle por mes'!C1251+'Detalle por mes'!C1268+'Detalle por mes'!C1285+'Detalle por mes'!C1302+'Detalle por mes'!C1319+'Detalle por mes'!C1336</f>
        <v>8509406</v>
      </c>
      <c r="D157" s="15">
        <f>'Detalle por mes'!D1149+'Detalle por mes'!D1166+'Detalle por mes'!D1183+'Detalle por mes'!D1200+'Detalle por mes'!D1217+'Detalle por mes'!D1234+'Detalle por mes'!D1251+'Detalle por mes'!D1268+'Detalle por mes'!D1285+'Detalle por mes'!D1302+'Detalle por mes'!D1319+'Detalle por mes'!D1336</f>
        <v>916710756.56999981</v>
      </c>
      <c r="E157" s="15">
        <f>'Detalle por mes'!E1149+'Detalle por mes'!E1166+'Detalle por mes'!E1183+'Detalle por mes'!E1200+'Detalle por mes'!E1217+'Detalle por mes'!E1234+'Detalle por mes'!E1251+'Detalle por mes'!E1268+'Detalle por mes'!E1285+'Detalle por mes'!E1302+'Detalle por mes'!E1319+'Detalle por mes'!E1336</f>
        <v>26240</v>
      </c>
      <c r="F157" s="15">
        <f>'Detalle por mes'!F1149+'Detalle por mes'!F1166+'Detalle por mes'!F1183+'Detalle por mes'!F1200+'Detalle por mes'!F1217+'Detalle por mes'!F1234+'Detalle por mes'!F1251+'Detalle por mes'!F1268+'Detalle por mes'!F1285+'Detalle por mes'!F1302+'Detalle por mes'!F1319+'Detalle por mes'!F1336</f>
        <v>2982070.77</v>
      </c>
      <c r="G157" s="15">
        <f>'Detalle por mes'!G1149+'Detalle por mes'!G1166+'Detalle por mes'!G1183+'Detalle por mes'!G1200+'Detalle por mes'!G1217+'Detalle por mes'!G1234+'Detalle por mes'!G1251+'Detalle por mes'!G1268+'Detalle por mes'!G1285+'Detalle por mes'!G1302+'Detalle por mes'!G1319+'Detalle por mes'!G1336</f>
        <v>178373</v>
      </c>
      <c r="H157" s="15">
        <f>'Detalle por mes'!H1149+'Detalle por mes'!H1166+'Detalle por mes'!H1183+'Detalle por mes'!H1200+'Detalle por mes'!H1217+'Detalle por mes'!H1234+'Detalle por mes'!H1251+'Detalle por mes'!H1268+'Detalle por mes'!H1285+'Detalle por mes'!H1302+'Detalle por mes'!H1319+'Detalle por mes'!H1336</f>
        <v>30690830.929999996</v>
      </c>
      <c r="I157" s="15">
        <f>'Detalle por mes'!I1149+'Detalle por mes'!I1166+'Detalle por mes'!I1183+'Detalle por mes'!I1200+'Detalle por mes'!I1217+'Detalle por mes'!I1234+'Detalle por mes'!I1251+'Detalle por mes'!I1268+'Detalle por mes'!I1285+'Detalle por mes'!I1302+'Detalle por mes'!I1319+'Detalle por mes'!I1336</f>
        <v>311871</v>
      </c>
      <c r="J157" s="15">
        <f>'Detalle por mes'!J1149+'Detalle por mes'!J1166+'Detalle por mes'!J1183+'Detalle por mes'!J1200+'Detalle por mes'!J1217+'Detalle por mes'!J1234+'Detalle por mes'!J1251+'Detalle por mes'!J1268+'Detalle por mes'!J1285+'Detalle por mes'!J1302+'Detalle por mes'!J1319+'Detalle por mes'!J1336</f>
        <v>37642408.270000011</v>
      </c>
      <c r="K157" s="15">
        <f>'Detalle por mes'!K1149+'Detalle por mes'!K1166+'Detalle por mes'!K1183+'Detalle por mes'!K1200+'Detalle por mes'!K1217+'Detalle por mes'!K1234+'Detalle por mes'!K1251+'Detalle por mes'!K1268+'Detalle por mes'!K1285+'Detalle por mes'!K1302+'Detalle por mes'!K1319+'Detalle por mes'!K1336</f>
        <v>38696</v>
      </c>
      <c r="L157" s="15">
        <f>'Detalle por mes'!L1149+'Detalle por mes'!L1166+'Detalle por mes'!L1183+'Detalle por mes'!L1200+'Detalle por mes'!L1217+'Detalle por mes'!L1234+'Detalle por mes'!L1251+'Detalle por mes'!L1268+'Detalle por mes'!L1285+'Detalle por mes'!L1302+'Detalle por mes'!L1319+'Detalle por mes'!L1336</f>
        <v>6309176.6499999994</v>
      </c>
      <c r="M157" s="15">
        <f>'Detalle por mes'!M1149+'Detalle por mes'!M1166+'Detalle por mes'!M1183+'Detalle por mes'!M1200+'Detalle por mes'!M1217+'Detalle por mes'!M1234+'Detalle por mes'!M1251+'Detalle por mes'!M1268+'Detalle por mes'!M1285+'Detalle por mes'!M1302+'Detalle por mes'!M1319+'Detalle por mes'!M1336</f>
        <v>5690</v>
      </c>
      <c r="N157" s="15">
        <f>'Detalle por mes'!N1149+'Detalle por mes'!N1166+'Detalle por mes'!N1183+'Detalle por mes'!N1200+'Detalle por mes'!N1217+'Detalle por mes'!N1234+'Detalle por mes'!N1251+'Detalle por mes'!N1268+'Detalle por mes'!N1285+'Detalle por mes'!N1302+'Detalle por mes'!N1319+'Detalle por mes'!N1336</f>
        <v>1077800.1000000001</v>
      </c>
      <c r="O157" s="15">
        <f>'Detalle por mes'!O1149+'Detalle por mes'!O1166+'Detalle por mes'!O1183+'Detalle por mes'!O1200+'Detalle por mes'!O1217+'Detalle por mes'!O1234+'Detalle por mes'!O1251+'Detalle por mes'!O1268+'Detalle por mes'!O1285+'Detalle por mes'!O1302+'Detalle por mes'!O1319+'Detalle por mes'!O1336</f>
        <v>17947</v>
      </c>
      <c r="P157" s="15">
        <f>'Detalle por mes'!P1149+'Detalle por mes'!P1166+'Detalle por mes'!P1183+'Detalle por mes'!P1200+'Detalle por mes'!P1217+'Detalle por mes'!P1234+'Detalle por mes'!P1251+'Detalle por mes'!P1268+'Detalle por mes'!P1285+'Detalle por mes'!P1302+'Detalle por mes'!P1319+'Detalle por mes'!P1336</f>
        <v>5615140.9400000004</v>
      </c>
      <c r="Q157" s="15">
        <f>'Detalle por mes'!Q1149+'Detalle por mes'!Q1166+'Detalle por mes'!Q1183+'Detalle por mes'!Q1200+'Detalle por mes'!Q1217+'Detalle por mes'!Q1234+'Detalle por mes'!Q1251+'Detalle por mes'!Q1268+'Detalle por mes'!Q1285+'Detalle por mes'!Q1302+'Detalle por mes'!Q1319+'Detalle por mes'!Q1336</f>
        <v>9088223</v>
      </c>
      <c r="R157" s="15">
        <f>'Detalle por mes'!R1149+'Detalle por mes'!R1166+'Detalle por mes'!R1183+'Detalle por mes'!R1200+'Detalle por mes'!R1217+'Detalle por mes'!R1234+'Detalle por mes'!R1251+'Detalle por mes'!R1268+'Detalle por mes'!R1285+'Detalle por mes'!R1302+'Detalle por mes'!R1319+'Detalle por mes'!R1336</f>
        <v>1001028184.23</v>
      </c>
      <c r="S157" s="15">
        <f>'Detalle por mes'!S1149+'Detalle por mes'!S1166+'Detalle por mes'!S1183+'Detalle por mes'!S1200+'Detalle por mes'!S1217+'Detalle por mes'!S1234+'Detalle por mes'!S1251+'Detalle por mes'!S1268+'Detalle por mes'!S1285+'Detalle por mes'!S1302+'Detalle por mes'!S1319+'Detalle por mes'!S1336</f>
        <v>820514905.10655737</v>
      </c>
    </row>
    <row r="158" spans="2:19" x14ac:dyDescent="0.25">
      <c r="B158" s="11" t="s">
        <v>45</v>
      </c>
      <c r="C158" s="15">
        <f>'Detalle por mes'!C1150+'Detalle por mes'!C1167+'Detalle por mes'!C1184+'Detalle por mes'!C1201+'Detalle por mes'!C1218+'Detalle por mes'!C1235+'Detalle por mes'!C1252+'Detalle por mes'!C1269+'Detalle por mes'!C1286+'Detalle por mes'!C1303+'Detalle por mes'!C1320+'Detalle por mes'!C1337</f>
        <v>459793</v>
      </c>
      <c r="D158" s="15">
        <f>'Detalle por mes'!D1150+'Detalle por mes'!D1167+'Detalle por mes'!D1184+'Detalle por mes'!D1201+'Detalle por mes'!D1218+'Detalle por mes'!D1235+'Detalle por mes'!D1252+'Detalle por mes'!D1269+'Detalle por mes'!D1286+'Detalle por mes'!D1303+'Detalle por mes'!D1320+'Detalle por mes'!D1337</f>
        <v>55375611.799999997</v>
      </c>
      <c r="E158" s="15">
        <f>'Detalle por mes'!E1150+'Detalle por mes'!E1167+'Detalle por mes'!E1184+'Detalle por mes'!E1201+'Detalle por mes'!E1218+'Detalle por mes'!E1235+'Detalle por mes'!E1252+'Detalle por mes'!E1269+'Detalle por mes'!E1286+'Detalle por mes'!E1303+'Detalle por mes'!E1320+'Detalle por mes'!E1337</f>
        <v>3799</v>
      </c>
      <c r="F158" s="15">
        <f>'Detalle por mes'!F1150+'Detalle por mes'!F1167+'Detalle por mes'!F1184+'Detalle por mes'!F1201+'Detalle por mes'!F1218+'Detalle por mes'!F1235+'Detalle por mes'!F1252+'Detalle por mes'!F1269+'Detalle por mes'!F1286+'Detalle por mes'!F1303+'Detalle por mes'!F1320+'Detalle por mes'!F1337</f>
        <v>444207.84999999992</v>
      </c>
      <c r="G158" s="15">
        <f>'Detalle por mes'!G1150+'Detalle por mes'!G1167+'Detalle por mes'!G1184+'Detalle por mes'!G1201+'Detalle por mes'!G1218+'Detalle por mes'!G1235+'Detalle por mes'!G1252+'Detalle por mes'!G1269+'Detalle por mes'!G1286+'Detalle por mes'!G1303+'Detalle por mes'!G1320+'Detalle por mes'!G1337</f>
        <v>19729</v>
      </c>
      <c r="H158" s="15">
        <f>'Detalle por mes'!H1150+'Detalle por mes'!H1167+'Detalle por mes'!H1184+'Detalle por mes'!H1201+'Detalle por mes'!H1218+'Detalle por mes'!H1235+'Detalle por mes'!H1252+'Detalle por mes'!H1269+'Detalle por mes'!H1286+'Detalle por mes'!H1303+'Detalle por mes'!H1320+'Detalle por mes'!H1337</f>
        <v>3436224.5000000009</v>
      </c>
      <c r="I158" s="15">
        <f>'Detalle por mes'!I1150+'Detalle por mes'!I1167+'Detalle por mes'!I1184+'Detalle por mes'!I1201+'Detalle por mes'!I1218+'Detalle por mes'!I1235+'Detalle por mes'!I1252+'Detalle por mes'!I1269+'Detalle por mes'!I1286+'Detalle por mes'!I1303+'Detalle por mes'!I1320+'Detalle por mes'!I1337</f>
        <v>25753</v>
      </c>
      <c r="J158" s="15">
        <f>'Detalle por mes'!J1150+'Detalle por mes'!J1167+'Detalle por mes'!J1184+'Detalle por mes'!J1201+'Detalle por mes'!J1218+'Detalle por mes'!J1235+'Detalle por mes'!J1252+'Detalle por mes'!J1269+'Detalle por mes'!J1286+'Detalle por mes'!J1303+'Detalle por mes'!J1320+'Detalle por mes'!J1337</f>
        <v>4154994.9000000008</v>
      </c>
      <c r="K158" s="15">
        <f>'Detalle por mes'!K1150+'Detalle por mes'!K1167+'Detalle por mes'!K1184+'Detalle por mes'!K1201+'Detalle por mes'!K1218+'Detalle por mes'!K1235+'Detalle por mes'!K1252+'Detalle por mes'!K1269+'Detalle por mes'!K1286+'Detalle por mes'!K1303+'Detalle por mes'!K1320+'Detalle por mes'!K1337</f>
        <v>9362</v>
      </c>
      <c r="L158" s="15">
        <f>'Detalle por mes'!L1150+'Detalle por mes'!L1167+'Detalle por mes'!L1184+'Detalle por mes'!L1201+'Detalle por mes'!L1218+'Detalle por mes'!L1235+'Detalle por mes'!L1252+'Detalle por mes'!L1269+'Detalle por mes'!L1286+'Detalle por mes'!L1303+'Detalle por mes'!L1320+'Detalle por mes'!L1337</f>
        <v>1618933</v>
      </c>
      <c r="M158" s="15">
        <f>'Detalle por mes'!M1150+'Detalle por mes'!M1167+'Detalle por mes'!M1184+'Detalle por mes'!M1201+'Detalle por mes'!M1218+'Detalle por mes'!M1235+'Detalle por mes'!M1252+'Detalle por mes'!M1269+'Detalle por mes'!M1286+'Detalle por mes'!M1303+'Detalle por mes'!M1320+'Detalle por mes'!M1337</f>
        <v>2602</v>
      </c>
      <c r="N158" s="15">
        <f>'Detalle por mes'!N1150+'Detalle por mes'!N1167+'Detalle por mes'!N1184+'Detalle por mes'!N1201+'Detalle por mes'!N1218+'Detalle por mes'!N1235+'Detalle por mes'!N1252+'Detalle por mes'!N1269+'Detalle por mes'!N1286+'Detalle por mes'!N1303+'Detalle por mes'!N1320+'Detalle por mes'!N1337</f>
        <v>499841.69999999995</v>
      </c>
      <c r="O158" s="15">
        <f>'Detalle por mes'!O1150+'Detalle por mes'!O1167+'Detalle por mes'!O1184+'Detalle por mes'!O1201+'Detalle por mes'!O1218+'Detalle por mes'!O1235+'Detalle por mes'!O1252+'Detalle por mes'!O1269+'Detalle por mes'!O1286+'Detalle por mes'!O1303+'Detalle por mes'!O1320+'Detalle por mes'!O1337</f>
        <v>157118</v>
      </c>
      <c r="P158" s="15">
        <f>'Detalle por mes'!P1150+'Detalle por mes'!P1167+'Detalle por mes'!P1184+'Detalle por mes'!P1201+'Detalle por mes'!P1218+'Detalle por mes'!P1235+'Detalle por mes'!P1252+'Detalle por mes'!P1269+'Detalle por mes'!P1286+'Detalle por mes'!P1303+'Detalle por mes'!P1320+'Detalle por mes'!P1337</f>
        <v>54738805.300000004</v>
      </c>
      <c r="Q158" s="15">
        <f>'Detalle por mes'!Q1150+'Detalle por mes'!Q1167+'Detalle por mes'!Q1184+'Detalle por mes'!Q1201+'Detalle por mes'!Q1218+'Detalle por mes'!Q1235+'Detalle por mes'!Q1252+'Detalle por mes'!Q1269+'Detalle por mes'!Q1286+'Detalle por mes'!Q1303+'Detalle por mes'!Q1320+'Detalle por mes'!Q1337</f>
        <v>678156</v>
      </c>
      <c r="R158" s="15">
        <f>'Detalle por mes'!R1150+'Detalle por mes'!R1167+'Detalle por mes'!R1184+'Detalle por mes'!R1201+'Detalle por mes'!R1218+'Detalle por mes'!R1235+'Detalle por mes'!R1252+'Detalle por mes'!R1269+'Detalle por mes'!R1286+'Detalle por mes'!R1303+'Detalle por mes'!R1320+'Detalle por mes'!R1337</f>
        <v>120268619.04999995</v>
      </c>
      <c r="S158" s="15">
        <f>'Detalle por mes'!S1150+'Detalle por mes'!S1167+'Detalle por mes'!S1184+'Detalle por mes'!S1201+'Detalle por mes'!S1218+'Detalle por mes'!S1235+'Detalle por mes'!S1252+'Detalle por mes'!S1269+'Detalle por mes'!S1286+'Detalle por mes'!S1303+'Detalle por mes'!S1320+'Detalle por mes'!S1337</f>
        <v>98580835.286885291</v>
      </c>
    </row>
    <row r="159" spans="2:19" x14ac:dyDescent="0.25">
      <c r="B159" s="11" t="s">
        <v>46</v>
      </c>
      <c r="C159" s="15">
        <f>'Detalle por mes'!C1151+'Detalle por mes'!C1168+'Detalle por mes'!C1185+'Detalle por mes'!C1202+'Detalle por mes'!C1219+'Detalle por mes'!C1236+'Detalle por mes'!C1253+'Detalle por mes'!C1270+'Detalle por mes'!C1287+'Detalle por mes'!C1304+'Detalle por mes'!C1321+'Detalle por mes'!C1338</f>
        <v>617704</v>
      </c>
      <c r="D159" s="15">
        <f>'Detalle por mes'!D1151+'Detalle por mes'!D1168+'Detalle por mes'!D1185+'Detalle por mes'!D1202+'Detalle por mes'!D1219+'Detalle por mes'!D1236+'Detalle por mes'!D1253+'Detalle por mes'!D1270+'Detalle por mes'!D1287+'Detalle por mes'!D1304+'Detalle por mes'!D1321+'Detalle por mes'!D1338</f>
        <v>78544120.5</v>
      </c>
      <c r="E159" s="15">
        <f>'Detalle por mes'!E1151+'Detalle por mes'!E1168+'Detalle por mes'!E1185+'Detalle por mes'!E1202+'Detalle por mes'!E1219+'Detalle por mes'!E1236+'Detalle por mes'!E1253+'Detalle por mes'!E1270+'Detalle por mes'!E1287+'Detalle por mes'!E1304+'Detalle por mes'!E1321+'Detalle por mes'!E1338</f>
        <v>4661</v>
      </c>
      <c r="F159" s="15">
        <f>'Detalle por mes'!F1151+'Detalle por mes'!F1168+'Detalle por mes'!F1185+'Detalle por mes'!F1202+'Detalle por mes'!F1219+'Detalle por mes'!F1236+'Detalle por mes'!F1253+'Detalle por mes'!F1270+'Detalle por mes'!F1287+'Detalle por mes'!F1304+'Detalle por mes'!F1321+'Detalle por mes'!F1338</f>
        <v>556406.55000000005</v>
      </c>
      <c r="G159" s="15">
        <f>'Detalle por mes'!G1151+'Detalle por mes'!G1168+'Detalle por mes'!G1185+'Detalle por mes'!G1202+'Detalle por mes'!G1219+'Detalle por mes'!G1236+'Detalle por mes'!G1253+'Detalle por mes'!G1270+'Detalle por mes'!G1287+'Detalle por mes'!G1304+'Detalle por mes'!G1321+'Detalle por mes'!G1338</f>
        <v>27663</v>
      </c>
      <c r="H159" s="15">
        <f>'Detalle por mes'!H1151+'Detalle por mes'!H1168+'Detalle por mes'!H1185+'Detalle por mes'!H1202+'Detalle por mes'!H1219+'Detalle por mes'!H1236+'Detalle por mes'!H1253+'Detalle por mes'!H1270+'Detalle por mes'!H1287+'Detalle por mes'!H1304+'Detalle por mes'!H1321+'Detalle por mes'!H1338</f>
        <v>5160303.3000000007</v>
      </c>
      <c r="I159" s="15">
        <f>'Detalle por mes'!I1151+'Detalle por mes'!I1168+'Detalle por mes'!I1185+'Detalle por mes'!I1202+'Detalle por mes'!I1219+'Detalle por mes'!I1236+'Detalle por mes'!I1253+'Detalle por mes'!I1270+'Detalle por mes'!I1287+'Detalle por mes'!I1304+'Detalle por mes'!I1321+'Detalle por mes'!I1338</f>
        <v>19815</v>
      </c>
      <c r="J159" s="15">
        <f>'Detalle por mes'!J1151+'Detalle por mes'!J1168+'Detalle por mes'!J1185+'Detalle por mes'!J1202+'Detalle por mes'!J1219+'Detalle por mes'!J1236+'Detalle por mes'!J1253+'Detalle por mes'!J1270+'Detalle por mes'!J1287+'Detalle por mes'!J1304+'Detalle por mes'!J1321+'Detalle por mes'!J1338</f>
        <v>3284190.6500000008</v>
      </c>
      <c r="K159" s="15">
        <f>'Detalle por mes'!K1151+'Detalle por mes'!K1168+'Detalle por mes'!K1185+'Detalle por mes'!K1202+'Detalle por mes'!K1219+'Detalle por mes'!K1236+'Detalle por mes'!K1253+'Detalle por mes'!K1270+'Detalle por mes'!K1287+'Detalle por mes'!K1304+'Detalle por mes'!K1321+'Detalle por mes'!K1338</f>
        <v>11555</v>
      </c>
      <c r="L159" s="15">
        <f>'Detalle por mes'!L1151+'Detalle por mes'!L1168+'Detalle por mes'!L1185+'Detalle por mes'!L1202+'Detalle por mes'!L1219+'Detalle por mes'!L1236+'Detalle por mes'!L1253+'Detalle por mes'!L1270+'Detalle por mes'!L1287+'Detalle por mes'!L1304+'Detalle por mes'!L1321+'Detalle por mes'!L1338</f>
        <v>2046620.4000000006</v>
      </c>
      <c r="M159" s="15">
        <f>'Detalle por mes'!M1151+'Detalle por mes'!M1168+'Detalle por mes'!M1185+'Detalle por mes'!M1202+'Detalle por mes'!M1219+'Detalle por mes'!M1236+'Detalle por mes'!M1253+'Detalle por mes'!M1270+'Detalle por mes'!M1287+'Detalle por mes'!M1304+'Detalle por mes'!M1321+'Detalle por mes'!M1338</f>
        <v>4102</v>
      </c>
      <c r="N159" s="15">
        <f>'Detalle por mes'!N1151+'Detalle por mes'!N1168+'Detalle por mes'!N1185+'Detalle por mes'!N1202+'Detalle por mes'!N1219+'Detalle por mes'!N1236+'Detalle por mes'!N1253+'Detalle por mes'!N1270+'Detalle por mes'!N1287+'Detalle por mes'!N1304+'Detalle por mes'!N1321+'Detalle por mes'!N1338</f>
        <v>883831.7</v>
      </c>
      <c r="O159" s="15">
        <f>'Detalle por mes'!O1151+'Detalle por mes'!O1168+'Detalle por mes'!O1185+'Detalle por mes'!O1202+'Detalle por mes'!O1219+'Detalle por mes'!O1236+'Detalle por mes'!O1253+'Detalle por mes'!O1270+'Detalle por mes'!O1287+'Detalle por mes'!O1304+'Detalle por mes'!O1321+'Detalle por mes'!O1338</f>
        <v>236847</v>
      </c>
      <c r="P159" s="15">
        <f>'Detalle por mes'!P1151+'Detalle por mes'!P1168+'Detalle por mes'!P1185+'Detalle por mes'!P1202+'Detalle por mes'!P1219+'Detalle por mes'!P1236+'Detalle por mes'!P1253+'Detalle por mes'!P1270+'Detalle por mes'!P1287+'Detalle por mes'!P1304+'Detalle por mes'!P1321+'Detalle por mes'!P1338</f>
        <v>82558350</v>
      </c>
      <c r="Q159" s="15">
        <f>'Detalle por mes'!Q1151+'Detalle por mes'!Q1168+'Detalle por mes'!Q1185+'Detalle por mes'!Q1202+'Detalle por mes'!Q1219+'Detalle por mes'!Q1236+'Detalle por mes'!Q1253+'Detalle por mes'!Q1270+'Detalle por mes'!Q1287+'Detalle por mes'!Q1304+'Detalle por mes'!Q1321+'Detalle por mes'!Q1338</f>
        <v>922347</v>
      </c>
      <c r="R159" s="15">
        <f>'Detalle por mes'!R1151+'Detalle por mes'!R1168+'Detalle por mes'!R1185+'Detalle por mes'!R1202+'Detalle por mes'!R1219+'Detalle por mes'!R1236+'Detalle por mes'!R1253+'Detalle por mes'!R1270+'Detalle por mes'!R1287+'Detalle por mes'!R1304+'Detalle por mes'!R1321+'Detalle por mes'!R1338</f>
        <v>173033823.09999993</v>
      </c>
      <c r="S159" s="15">
        <f>'Detalle por mes'!S1151+'Detalle por mes'!S1168+'Detalle por mes'!S1185+'Detalle por mes'!S1202+'Detalle por mes'!S1219+'Detalle por mes'!S1236+'Detalle por mes'!S1253+'Detalle por mes'!S1270+'Detalle por mes'!S1287+'Detalle por mes'!S1304+'Detalle por mes'!S1321+'Detalle por mes'!S1338</f>
        <v>141831002.54098362</v>
      </c>
    </row>
    <row r="160" spans="2:19" x14ac:dyDescent="0.25">
      <c r="B160" s="11" t="s">
        <v>13</v>
      </c>
      <c r="C160" s="15">
        <f>'Detalle por mes'!C1152+'Detalle por mes'!C1169+'Detalle por mes'!C1186+'Detalle por mes'!C1203+'Detalle por mes'!C1220+'Detalle por mes'!C1237+'Detalle por mes'!C1254+'Detalle por mes'!C1271+'Detalle por mes'!C1288+'Detalle por mes'!C1305+'Detalle por mes'!C1322+'Detalle por mes'!C1339</f>
        <v>579912</v>
      </c>
      <c r="D160" s="15">
        <f>'Detalle por mes'!D1152+'Detalle por mes'!D1169+'Detalle por mes'!D1186+'Detalle por mes'!D1203+'Detalle por mes'!D1220+'Detalle por mes'!D1237+'Detalle por mes'!D1254+'Detalle por mes'!D1271+'Detalle por mes'!D1288+'Detalle por mes'!D1305+'Detalle por mes'!D1322+'Detalle por mes'!D1339</f>
        <v>71579137</v>
      </c>
      <c r="E160" s="15">
        <f>'Detalle por mes'!E1152+'Detalle por mes'!E1169+'Detalle por mes'!E1186+'Detalle por mes'!E1203+'Detalle por mes'!E1220+'Detalle por mes'!E1237+'Detalle por mes'!E1254+'Detalle por mes'!E1271+'Detalle por mes'!E1288+'Detalle por mes'!E1305+'Detalle por mes'!E1322+'Detalle por mes'!E1339</f>
        <v>1786</v>
      </c>
      <c r="F160" s="15">
        <f>'Detalle por mes'!F1152+'Detalle por mes'!F1169+'Detalle por mes'!F1186+'Detalle por mes'!F1203+'Detalle por mes'!F1220+'Detalle por mes'!F1237+'Detalle por mes'!F1254+'Detalle por mes'!F1271+'Detalle por mes'!F1288+'Detalle por mes'!F1305+'Detalle por mes'!F1322+'Detalle por mes'!F1339</f>
        <v>212950.2</v>
      </c>
      <c r="G160" s="15">
        <f>'Detalle por mes'!G1152+'Detalle por mes'!G1169+'Detalle por mes'!G1186+'Detalle por mes'!G1203+'Detalle por mes'!G1220+'Detalle por mes'!G1237+'Detalle por mes'!G1254+'Detalle por mes'!G1271+'Detalle por mes'!G1288+'Detalle por mes'!G1305+'Detalle por mes'!G1322+'Detalle por mes'!G1339</f>
        <v>26799</v>
      </c>
      <c r="H160" s="15">
        <f>'Detalle por mes'!H1152+'Detalle por mes'!H1169+'Detalle por mes'!H1186+'Detalle por mes'!H1203+'Detalle por mes'!H1220+'Detalle por mes'!H1237+'Detalle por mes'!H1254+'Detalle por mes'!H1271+'Detalle por mes'!H1288+'Detalle por mes'!H1305+'Detalle por mes'!H1322+'Detalle por mes'!H1339</f>
        <v>4735873.2</v>
      </c>
      <c r="I160" s="15">
        <f>'Detalle por mes'!I1152+'Detalle por mes'!I1169+'Detalle por mes'!I1186+'Detalle por mes'!I1203+'Detalle por mes'!I1220+'Detalle por mes'!I1237+'Detalle por mes'!I1254+'Detalle por mes'!I1271+'Detalle por mes'!I1288+'Detalle por mes'!I1305+'Detalle por mes'!I1322+'Detalle por mes'!I1339</f>
        <v>5556</v>
      </c>
      <c r="J160" s="15">
        <f>'Detalle por mes'!J1152+'Detalle por mes'!J1169+'Detalle por mes'!J1186+'Detalle por mes'!J1203+'Detalle por mes'!J1220+'Detalle por mes'!J1237+'Detalle por mes'!J1254+'Detalle por mes'!J1271+'Detalle por mes'!J1288+'Detalle por mes'!J1305+'Detalle por mes'!J1322+'Detalle por mes'!J1339</f>
        <v>959080.75</v>
      </c>
      <c r="K160" s="15">
        <f>'Detalle por mes'!K1152+'Detalle por mes'!K1169+'Detalle por mes'!K1186+'Detalle por mes'!K1203+'Detalle por mes'!K1220+'Detalle por mes'!K1237+'Detalle por mes'!K1254+'Detalle por mes'!K1271+'Detalle por mes'!K1288+'Detalle por mes'!K1305+'Detalle por mes'!K1322+'Detalle por mes'!K1339</f>
        <v>17818</v>
      </c>
      <c r="L160" s="15">
        <f>'Detalle por mes'!L1152+'Detalle por mes'!L1169+'Detalle por mes'!L1186+'Detalle por mes'!L1203+'Detalle por mes'!L1220+'Detalle por mes'!L1237+'Detalle por mes'!L1254+'Detalle por mes'!L1271+'Detalle por mes'!L1288+'Detalle por mes'!L1305+'Detalle por mes'!L1322+'Detalle por mes'!L1339</f>
        <v>3089059.0000000009</v>
      </c>
      <c r="M160" s="15">
        <f>'Detalle por mes'!M1152+'Detalle por mes'!M1169+'Detalle por mes'!M1186+'Detalle por mes'!M1203+'Detalle por mes'!M1220+'Detalle por mes'!M1237+'Detalle por mes'!M1254+'Detalle por mes'!M1271+'Detalle por mes'!M1288+'Detalle por mes'!M1305+'Detalle por mes'!M1322+'Detalle por mes'!M1339</f>
        <v>2634</v>
      </c>
      <c r="N160" s="15">
        <f>'Detalle por mes'!N1152+'Detalle por mes'!N1169+'Detalle por mes'!N1186+'Detalle por mes'!N1203+'Detalle por mes'!N1220+'Detalle por mes'!N1237+'Detalle por mes'!N1254+'Detalle por mes'!N1271+'Detalle por mes'!N1288+'Detalle por mes'!N1305+'Detalle por mes'!N1322+'Detalle por mes'!N1339</f>
        <v>536585.70000000007</v>
      </c>
      <c r="O160" s="15">
        <f>'Detalle por mes'!O1152+'Detalle por mes'!O1169+'Detalle por mes'!O1186+'Detalle por mes'!O1203+'Detalle por mes'!O1220+'Detalle por mes'!O1237+'Detalle por mes'!O1254+'Detalle por mes'!O1271+'Detalle por mes'!O1288+'Detalle por mes'!O1305+'Detalle por mes'!O1322+'Detalle por mes'!O1339</f>
        <v>153194</v>
      </c>
      <c r="P160" s="15">
        <f>'Detalle por mes'!P1152+'Detalle por mes'!P1169+'Detalle por mes'!P1186+'Detalle por mes'!P1203+'Detalle por mes'!P1220+'Detalle por mes'!P1237+'Detalle por mes'!P1254+'Detalle por mes'!P1271+'Detalle por mes'!P1288+'Detalle por mes'!P1305+'Detalle por mes'!P1322+'Detalle por mes'!P1339</f>
        <v>53868030.060000002</v>
      </c>
      <c r="Q160" s="15">
        <f>'Detalle por mes'!Q1152+'Detalle por mes'!Q1169+'Detalle por mes'!Q1186+'Detalle por mes'!Q1203+'Detalle por mes'!Q1220+'Detalle por mes'!Q1237+'Detalle por mes'!Q1254+'Detalle por mes'!Q1271+'Detalle por mes'!Q1288+'Detalle por mes'!Q1305+'Detalle por mes'!Q1322+'Detalle por mes'!Q1339</f>
        <v>787699</v>
      </c>
      <c r="R160" s="15">
        <f>'Detalle por mes'!R1152+'Detalle por mes'!R1169+'Detalle por mes'!R1186+'Detalle por mes'!R1203+'Detalle por mes'!R1220+'Detalle por mes'!R1237+'Detalle por mes'!R1254+'Detalle por mes'!R1271+'Detalle por mes'!R1288+'Detalle por mes'!R1305+'Detalle por mes'!R1322+'Detalle por mes'!R1339</f>
        <v>134980715.90999994</v>
      </c>
      <c r="S160" s="15">
        <f>'Detalle por mes'!S1152+'Detalle por mes'!S1169+'Detalle por mes'!S1186+'Detalle por mes'!S1203+'Detalle por mes'!S1220+'Detalle por mes'!S1237+'Detalle por mes'!S1254+'Detalle por mes'!S1271+'Detalle por mes'!S1288+'Detalle por mes'!S1305+'Detalle por mes'!S1322+'Detalle por mes'!S1339</f>
        <v>110639931.07377054</v>
      </c>
    </row>
    <row r="161" spans="2:19" x14ac:dyDescent="0.25">
      <c r="B161" s="11" t="s">
        <v>47</v>
      </c>
      <c r="C161" s="15">
        <f>'Detalle por mes'!C1153+'Detalle por mes'!C1170+'Detalle por mes'!C1187+'Detalle por mes'!C1204+'Detalle por mes'!C1221+'Detalle por mes'!C1238+'Detalle por mes'!C1255+'Detalle por mes'!C1272+'Detalle por mes'!C1289+'Detalle por mes'!C1306+'Detalle por mes'!C1323+'Detalle por mes'!C1340</f>
        <v>993333</v>
      </c>
      <c r="D161" s="15">
        <f>'Detalle por mes'!D1153+'Detalle por mes'!D1170+'Detalle por mes'!D1187+'Detalle por mes'!D1204+'Detalle por mes'!D1221+'Detalle por mes'!D1238+'Detalle por mes'!D1255+'Detalle por mes'!D1272+'Detalle por mes'!D1289+'Detalle por mes'!D1306+'Detalle por mes'!D1323+'Detalle por mes'!D1340</f>
        <v>123745822.19999999</v>
      </c>
      <c r="E161" s="15">
        <f>'Detalle por mes'!E1153+'Detalle por mes'!E1170+'Detalle por mes'!E1187+'Detalle por mes'!E1204+'Detalle por mes'!E1221+'Detalle por mes'!E1238+'Detalle por mes'!E1255+'Detalle por mes'!E1272+'Detalle por mes'!E1289+'Detalle por mes'!E1306+'Detalle por mes'!E1323+'Detalle por mes'!E1340</f>
        <v>10015</v>
      </c>
      <c r="F161" s="15">
        <f>'Detalle por mes'!F1153+'Detalle por mes'!F1170+'Detalle por mes'!F1187+'Detalle por mes'!F1204+'Detalle por mes'!F1221+'Detalle por mes'!F1238+'Detalle por mes'!F1255+'Detalle por mes'!F1272+'Detalle por mes'!F1289+'Detalle por mes'!F1306+'Detalle por mes'!F1323+'Detalle por mes'!F1340</f>
        <v>821727</v>
      </c>
      <c r="G161" s="15">
        <f>'Detalle por mes'!G1153+'Detalle por mes'!G1170+'Detalle por mes'!G1187+'Detalle por mes'!G1204+'Detalle por mes'!G1221+'Detalle por mes'!G1238+'Detalle por mes'!G1255+'Detalle por mes'!G1272+'Detalle por mes'!G1289+'Detalle por mes'!G1306+'Detalle por mes'!G1323+'Detalle por mes'!G1340</f>
        <v>52511</v>
      </c>
      <c r="H161" s="15">
        <f>'Detalle por mes'!H1153+'Detalle por mes'!H1170+'Detalle por mes'!H1187+'Detalle por mes'!H1204+'Detalle por mes'!H1221+'Detalle por mes'!H1238+'Detalle por mes'!H1255+'Detalle por mes'!H1272+'Detalle por mes'!H1289+'Detalle por mes'!H1306+'Detalle por mes'!H1323+'Detalle por mes'!H1340</f>
        <v>9242942.3000000007</v>
      </c>
      <c r="I161" s="15">
        <f>'Detalle por mes'!I1153+'Detalle por mes'!I1170+'Detalle por mes'!I1187+'Detalle por mes'!I1204+'Detalle por mes'!I1221+'Detalle por mes'!I1238+'Detalle por mes'!I1255+'Detalle por mes'!I1272+'Detalle por mes'!I1289+'Detalle por mes'!I1306+'Detalle por mes'!I1323+'Detalle por mes'!I1340</f>
        <v>27696</v>
      </c>
      <c r="J161" s="15">
        <f>'Detalle por mes'!J1153+'Detalle por mes'!J1170+'Detalle por mes'!J1187+'Detalle por mes'!J1204+'Detalle por mes'!J1221+'Detalle por mes'!J1238+'Detalle por mes'!J1255+'Detalle por mes'!J1272+'Detalle por mes'!J1289+'Detalle por mes'!J1306+'Detalle por mes'!J1323+'Detalle por mes'!J1340</f>
        <v>2863939.9000000008</v>
      </c>
      <c r="K161" s="15">
        <f>'Detalle por mes'!K1153+'Detalle por mes'!K1170+'Detalle por mes'!K1187+'Detalle por mes'!K1204+'Detalle por mes'!K1221+'Detalle por mes'!K1238+'Detalle por mes'!K1255+'Detalle por mes'!K1272+'Detalle por mes'!K1289+'Detalle por mes'!K1306+'Detalle por mes'!K1323+'Detalle por mes'!K1340</f>
        <v>22135</v>
      </c>
      <c r="L161" s="15">
        <f>'Detalle por mes'!L1153+'Detalle por mes'!L1170+'Detalle por mes'!L1187+'Detalle por mes'!L1204+'Detalle por mes'!L1221+'Detalle por mes'!L1238+'Detalle por mes'!L1255+'Detalle por mes'!L1272+'Detalle por mes'!L1289+'Detalle por mes'!L1306+'Detalle por mes'!L1323+'Detalle por mes'!L1340</f>
        <v>3720789.5000000005</v>
      </c>
      <c r="M161" s="15">
        <f>'Detalle por mes'!M1153+'Detalle por mes'!M1170+'Detalle por mes'!M1187+'Detalle por mes'!M1204+'Detalle por mes'!M1221+'Detalle por mes'!M1238+'Detalle por mes'!M1255+'Detalle por mes'!M1272+'Detalle por mes'!M1289+'Detalle por mes'!M1306+'Detalle por mes'!M1323+'Detalle por mes'!M1340</f>
        <v>7163</v>
      </c>
      <c r="N161" s="15">
        <f>'Detalle por mes'!N1153+'Detalle por mes'!N1170+'Detalle por mes'!N1187+'Detalle por mes'!N1204+'Detalle por mes'!N1221+'Detalle por mes'!N1238+'Detalle por mes'!N1255+'Detalle por mes'!N1272+'Detalle por mes'!N1289+'Detalle por mes'!N1306+'Detalle por mes'!N1323+'Detalle por mes'!N1340</f>
        <v>1499707.7999999998</v>
      </c>
      <c r="O161" s="15">
        <f>'Detalle por mes'!O1153+'Detalle por mes'!O1170+'Detalle por mes'!O1187+'Detalle por mes'!O1204+'Detalle por mes'!O1221+'Detalle por mes'!O1238+'Detalle por mes'!O1255+'Detalle por mes'!O1272+'Detalle por mes'!O1289+'Detalle por mes'!O1306+'Detalle por mes'!O1323+'Detalle por mes'!O1340</f>
        <v>227657</v>
      </c>
      <c r="P161" s="15">
        <f>'Detalle por mes'!P1153+'Detalle por mes'!P1170+'Detalle por mes'!P1187+'Detalle por mes'!P1204+'Detalle por mes'!P1221+'Detalle por mes'!P1238+'Detalle por mes'!P1255+'Detalle por mes'!P1272+'Detalle por mes'!P1289+'Detalle por mes'!P1306+'Detalle por mes'!P1323+'Detalle por mes'!P1340</f>
        <v>76876098.199999988</v>
      </c>
      <c r="Q161" s="15">
        <f>'Detalle por mes'!Q1153+'Detalle por mes'!Q1170+'Detalle por mes'!Q1187+'Detalle por mes'!Q1204+'Detalle por mes'!Q1221+'Detalle por mes'!Q1238+'Detalle por mes'!Q1255+'Detalle por mes'!Q1272+'Detalle por mes'!Q1289+'Detalle por mes'!Q1306+'Detalle por mes'!Q1323+'Detalle por mes'!Q1340</f>
        <v>1340510</v>
      </c>
      <c r="R161" s="15">
        <f>'Detalle por mes'!R1153+'Detalle por mes'!R1170+'Detalle por mes'!R1187+'Detalle por mes'!R1204+'Detalle por mes'!R1221+'Detalle por mes'!R1238+'Detalle por mes'!R1255+'Detalle por mes'!R1272+'Detalle por mes'!R1289+'Detalle por mes'!R1306+'Detalle por mes'!R1323+'Detalle por mes'!R1340</f>
        <v>218771026.90000004</v>
      </c>
      <c r="S161" s="15">
        <f>'Detalle por mes'!S1153+'Detalle por mes'!S1170+'Detalle por mes'!S1187+'Detalle por mes'!S1204+'Detalle por mes'!S1221+'Detalle por mes'!S1238+'Detalle por mes'!S1255+'Detalle por mes'!S1272+'Detalle por mes'!S1289+'Detalle por mes'!S1306+'Detalle por mes'!S1323+'Detalle por mes'!S1340</f>
        <v>179320513.85245901</v>
      </c>
    </row>
    <row r="162" spans="2:19" x14ac:dyDescent="0.25">
      <c r="B162" s="11" t="s">
        <v>48</v>
      </c>
      <c r="C162" s="15">
        <f>'Detalle por mes'!C1154+'Detalle por mes'!C1171+'Detalle por mes'!C1188+'Detalle por mes'!C1205+'Detalle por mes'!C1222+'Detalle por mes'!C1239+'Detalle por mes'!C1256+'Detalle por mes'!C1273+'Detalle por mes'!C1290+'Detalle por mes'!C1307+'Detalle por mes'!C1324+'Detalle por mes'!C1341</f>
        <v>4828871</v>
      </c>
      <c r="D162" s="15">
        <f>'Detalle por mes'!D1154+'Detalle por mes'!D1171+'Detalle por mes'!D1188+'Detalle por mes'!D1205+'Detalle por mes'!D1222+'Detalle por mes'!D1239+'Detalle por mes'!D1256+'Detalle por mes'!D1273+'Detalle por mes'!D1290+'Detalle por mes'!D1307+'Detalle por mes'!D1324+'Detalle por mes'!D1341</f>
        <v>590941657.74000001</v>
      </c>
      <c r="E162" s="15">
        <f>'Detalle por mes'!E1154+'Detalle por mes'!E1171+'Detalle por mes'!E1188+'Detalle por mes'!E1205+'Detalle por mes'!E1222+'Detalle por mes'!E1239+'Detalle por mes'!E1256+'Detalle por mes'!E1273+'Detalle por mes'!E1290+'Detalle por mes'!E1307+'Detalle por mes'!E1324+'Detalle por mes'!E1341</f>
        <v>16116</v>
      </c>
      <c r="F162" s="15">
        <f>'Detalle por mes'!F1154+'Detalle por mes'!F1171+'Detalle por mes'!F1188+'Detalle por mes'!F1205+'Detalle por mes'!F1222+'Detalle por mes'!F1239+'Detalle por mes'!F1256+'Detalle por mes'!F1273+'Detalle por mes'!F1290+'Detalle por mes'!F1307+'Detalle por mes'!F1324+'Detalle por mes'!F1341</f>
        <v>1947128.3</v>
      </c>
      <c r="G162" s="15">
        <f>'Detalle por mes'!G1154+'Detalle por mes'!G1171+'Detalle por mes'!G1188+'Detalle por mes'!G1205+'Detalle por mes'!G1222+'Detalle por mes'!G1239+'Detalle por mes'!G1256+'Detalle por mes'!G1273+'Detalle por mes'!G1290+'Detalle por mes'!G1307+'Detalle por mes'!G1324+'Detalle por mes'!G1341</f>
        <v>130841</v>
      </c>
      <c r="H162" s="15">
        <f>'Detalle por mes'!H1154+'Detalle por mes'!H1171+'Detalle por mes'!H1188+'Detalle por mes'!H1205+'Detalle por mes'!H1222+'Detalle por mes'!H1239+'Detalle por mes'!H1256+'Detalle por mes'!H1273+'Detalle por mes'!H1290+'Detalle por mes'!H1307+'Detalle por mes'!H1324+'Detalle por mes'!H1341</f>
        <v>23656060.900000006</v>
      </c>
      <c r="I162" s="15">
        <f>'Detalle por mes'!I1154+'Detalle por mes'!I1171+'Detalle por mes'!I1188+'Detalle por mes'!I1205+'Detalle por mes'!I1222+'Detalle por mes'!I1239+'Detalle por mes'!I1256+'Detalle por mes'!I1273+'Detalle por mes'!I1290+'Detalle por mes'!I1307+'Detalle por mes'!I1324+'Detalle por mes'!I1341</f>
        <v>83244</v>
      </c>
      <c r="J162" s="15">
        <f>'Detalle por mes'!J1154+'Detalle por mes'!J1171+'Detalle por mes'!J1188+'Detalle por mes'!J1205+'Detalle por mes'!J1222+'Detalle por mes'!J1239+'Detalle por mes'!J1256+'Detalle por mes'!J1273+'Detalle por mes'!J1290+'Detalle por mes'!J1307+'Detalle por mes'!J1324+'Detalle por mes'!J1341</f>
        <v>13512262.799999997</v>
      </c>
      <c r="K162" s="15">
        <f>'Detalle por mes'!K1154+'Detalle por mes'!K1171+'Detalle por mes'!K1188+'Detalle por mes'!K1205+'Detalle por mes'!K1222+'Detalle por mes'!K1239+'Detalle por mes'!K1256+'Detalle por mes'!K1273+'Detalle por mes'!K1290+'Detalle por mes'!K1307+'Detalle por mes'!K1324+'Detalle por mes'!K1341</f>
        <v>33076</v>
      </c>
      <c r="L162" s="15">
        <f>'Detalle por mes'!L1154+'Detalle por mes'!L1171+'Detalle por mes'!L1188+'Detalle por mes'!L1205+'Detalle por mes'!L1222+'Detalle por mes'!L1239+'Detalle por mes'!L1256+'Detalle por mes'!L1273+'Detalle por mes'!L1290+'Detalle por mes'!L1307+'Detalle por mes'!L1324+'Detalle por mes'!L1341</f>
        <v>5720529.2000000002</v>
      </c>
      <c r="M162" s="15">
        <f>'Detalle por mes'!M1154+'Detalle por mes'!M1171+'Detalle por mes'!M1188+'Detalle por mes'!M1205+'Detalle por mes'!M1222+'Detalle por mes'!M1239+'Detalle por mes'!M1256+'Detalle por mes'!M1273+'Detalle por mes'!M1290+'Detalle por mes'!M1307+'Detalle por mes'!M1324+'Detalle por mes'!M1341</f>
        <v>6707</v>
      </c>
      <c r="N162" s="15">
        <f>'Detalle por mes'!N1154+'Detalle por mes'!N1171+'Detalle por mes'!N1188+'Detalle por mes'!N1205+'Detalle por mes'!N1222+'Detalle por mes'!N1239+'Detalle por mes'!N1256+'Detalle por mes'!N1273+'Detalle por mes'!N1290+'Detalle por mes'!N1307+'Detalle por mes'!N1324+'Detalle por mes'!N1341</f>
        <v>1394803.4</v>
      </c>
      <c r="O162" s="15">
        <f>'Detalle por mes'!O1154+'Detalle por mes'!O1171+'Detalle por mes'!O1188+'Detalle por mes'!O1205+'Detalle por mes'!O1222+'Detalle por mes'!O1239+'Detalle por mes'!O1256+'Detalle por mes'!O1273+'Detalle por mes'!O1290+'Detalle por mes'!O1307+'Detalle por mes'!O1324+'Detalle por mes'!O1341</f>
        <v>13150</v>
      </c>
      <c r="P162" s="15">
        <f>'Detalle por mes'!P1154+'Detalle por mes'!P1171+'Detalle por mes'!P1188+'Detalle por mes'!P1205+'Detalle por mes'!P1222+'Detalle por mes'!P1239+'Detalle por mes'!P1256+'Detalle por mes'!P1273+'Detalle por mes'!P1290+'Detalle por mes'!P1307+'Detalle por mes'!P1324+'Detalle por mes'!P1341</f>
        <v>4214740.7999999989</v>
      </c>
      <c r="Q162" s="15">
        <f>'Detalle por mes'!Q1154+'Detalle por mes'!Q1171+'Detalle por mes'!Q1188+'Detalle por mes'!Q1205+'Detalle por mes'!Q1222+'Detalle por mes'!Q1239+'Detalle por mes'!Q1256+'Detalle por mes'!Q1273+'Detalle por mes'!Q1290+'Detalle por mes'!Q1307+'Detalle por mes'!Q1324+'Detalle por mes'!Q1341</f>
        <v>5112005</v>
      </c>
      <c r="R162" s="15">
        <f>'Detalle por mes'!R1154+'Detalle por mes'!R1171+'Detalle por mes'!R1188+'Detalle por mes'!R1205+'Detalle por mes'!R1222+'Detalle por mes'!R1239+'Detalle por mes'!R1256+'Detalle por mes'!R1273+'Detalle por mes'!R1290+'Detalle por mes'!R1307+'Detalle por mes'!R1324+'Detalle por mes'!R1341</f>
        <v>641387183.1400001</v>
      </c>
      <c r="S162" s="15">
        <f>'Detalle por mes'!S1154+'Detalle por mes'!S1171+'Detalle por mes'!S1188+'Detalle por mes'!S1205+'Detalle por mes'!S1222+'Detalle por mes'!S1239+'Detalle por mes'!S1256+'Detalle por mes'!S1273+'Detalle por mes'!S1290+'Detalle por mes'!S1307+'Detalle por mes'!S1324+'Detalle por mes'!S1341</f>
        <v>525727199.29508215</v>
      </c>
    </row>
    <row r="163" spans="2:19" x14ac:dyDescent="0.25">
      <c r="B163" s="16" t="s">
        <v>161</v>
      </c>
      <c r="C163" s="35">
        <f>C9+C23+C37+C51+C65+C79+C93+C107+C121+C135+C149</f>
        <v>258006529</v>
      </c>
      <c r="D163" s="35">
        <f t="shared" ref="D163:S163" si="11">D9+D23+D37+D51+D65+D79+D93+D107+D121+D135+D149</f>
        <v>20801667766.009998</v>
      </c>
      <c r="E163" s="35">
        <f t="shared" si="11"/>
        <v>1864081</v>
      </c>
      <c r="F163" s="35">
        <f t="shared" si="11"/>
        <v>130382608.01000001</v>
      </c>
      <c r="G163" s="35">
        <f t="shared" si="11"/>
        <v>8831595</v>
      </c>
      <c r="H163" s="35">
        <f t="shared" si="11"/>
        <v>1148590560.78</v>
      </c>
      <c r="I163" s="35">
        <f t="shared" si="11"/>
        <v>11784090</v>
      </c>
      <c r="J163" s="35">
        <f t="shared" si="11"/>
        <v>1113269948.3699999</v>
      </c>
      <c r="K163" s="35">
        <f t="shared" si="11"/>
        <v>3052406</v>
      </c>
      <c r="L163" s="35">
        <f t="shared" si="11"/>
        <v>381903181.81</v>
      </c>
      <c r="M163" s="35">
        <f t="shared" si="11"/>
        <v>1143828</v>
      </c>
      <c r="N163" s="35">
        <f t="shared" si="11"/>
        <v>194570708.02000001</v>
      </c>
      <c r="O163" s="35">
        <f t="shared" si="11"/>
        <v>22645682</v>
      </c>
      <c r="P163" s="35">
        <f t="shared" si="11"/>
        <v>5685675294.670001</v>
      </c>
      <c r="Q163" s="35">
        <f t="shared" si="11"/>
        <v>307328400</v>
      </c>
      <c r="R163" s="35">
        <f t="shared" si="11"/>
        <v>29456082910.670002</v>
      </c>
      <c r="S163" s="35">
        <f t="shared" si="11"/>
        <v>24144330254.643063</v>
      </c>
    </row>
  </sheetData>
  <pageMargins left="0.31496062992125984" right="0.31496062992125984" top="0.74803149606299213" bottom="0.74803149606299213" header="0.31496062992125984" footer="0.31496062992125984"/>
  <pageSetup paperSize="9" scale="49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1346"/>
  <sheetViews>
    <sheetView showGridLines="0" tabSelected="1" zoomScale="85" zoomScaleNormal="85" workbookViewId="0">
      <pane xSplit="2" ySplit="6" topLeftCell="C1343" activePane="bottomRight" state="frozen"/>
      <selection pane="topRight" activeCell="C1" sqref="C1"/>
      <selection pane="bottomLeft" activeCell="A9" sqref="A9"/>
      <selection pane="bottomRight" activeCell="H1351" sqref="H1351"/>
    </sheetView>
  </sheetViews>
  <sheetFormatPr baseColWidth="10" defaultColWidth="11.42578125" defaultRowHeight="15" x14ac:dyDescent="0.25"/>
  <cols>
    <col min="1" max="1" width="4.85546875" style="1" customWidth="1"/>
    <col min="2" max="2" width="26.85546875" style="1" bestFit="1" customWidth="1"/>
    <col min="3" max="3" width="16.28515625" style="1" customWidth="1"/>
    <col min="4" max="4" width="16.85546875" style="1" bestFit="1" customWidth="1"/>
    <col min="5" max="17" width="16.28515625" style="1" customWidth="1"/>
    <col min="18" max="18" width="17.85546875" style="1" bestFit="1" customWidth="1"/>
    <col min="19" max="19" width="18.7109375" style="1" customWidth="1"/>
    <col min="20" max="20" width="29.5703125" style="1" customWidth="1"/>
    <col min="21" max="16384" width="11.42578125" style="1"/>
  </cols>
  <sheetData>
    <row r="1" spans="2:19" x14ac:dyDescent="0.25">
      <c r="C1" s="26" t="s">
        <v>33</v>
      </c>
    </row>
    <row r="2" spans="2:19" x14ac:dyDescent="0.25">
      <c r="C2" s="5" t="s">
        <v>34</v>
      </c>
      <c r="D2" s="3"/>
      <c r="E2" s="4"/>
    </row>
    <row r="3" spans="2:19" x14ac:dyDescent="0.25">
      <c r="C3" s="27" t="s">
        <v>31</v>
      </c>
      <c r="E3" s="4"/>
    </row>
    <row r="4" spans="2:19" x14ac:dyDescent="0.25">
      <c r="C4" s="5" t="s">
        <v>35</v>
      </c>
      <c r="E4" s="4"/>
    </row>
    <row r="5" spans="2:19" x14ac:dyDescent="0.25">
      <c r="C5" s="5" t="s">
        <v>36</v>
      </c>
      <c r="D5" s="3"/>
      <c r="E5" s="4"/>
    </row>
    <row r="6" spans="2:19" s="7" customFormat="1" ht="30" x14ac:dyDescent="0.25">
      <c r="B6" s="6" t="s">
        <v>50</v>
      </c>
      <c r="C6" s="6" t="s">
        <v>14</v>
      </c>
      <c r="D6" s="6" t="s">
        <v>15</v>
      </c>
      <c r="E6" s="6" t="s">
        <v>16</v>
      </c>
      <c r="F6" s="6" t="s">
        <v>17</v>
      </c>
      <c r="G6" s="6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36" t="s">
        <v>28</v>
      </c>
      <c r="R6" s="36" t="s">
        <v>29</v>
      </c>
      <c r="S6" s="36" t="s">
        <v>30</v>
      </c>
    </row>
    <row r="7" spans="2:19" x14ac:dyDescent="0.25">
      <c r="B7" s="22" t="s">
        <v>80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2:19" x14ac:dyDescent="0.25">
      <c r="B8" s="1" t="s">
        <v>37</v>
      </c>
      <c r="C8" s="15">
        <v>39508</v>
      </c>
      <c r="D8" s="15">
        <v>2728369</v>
      </c>
      <c r="E8" s="15">
        <v>114</v>
      </c>
      <c r="F8" s="15">
        <v>7703.5</v>
      </c>
      <c r="G8" s="15">
        <v>1552</v>
      </c>
      <c r="H8" s="15">
        <v>184392</v>
      </c>
      <c r="I8" s="15">
        <v>2208</v>
      </c>
      <c r="J8" s="15">
        <v>220822</v>
      </c>
      <c r="K8" s="15">
        <v>565</v>
      </c>
      <c r="L8" s="15">
        <v>67093</v>
      </c>
      <c r="M8" s="15">
        <v>182</v>
      </c>
      <c r="N8" s="15">
        <v>25795.5</v>
      </c>
      <c r="O8" s="15">
        <v>7632</v>
      </c>
      <c r="P8" s="15">
        <v>1752030</v>
      </c>
      <c r="Q8" s="15">
        <v>51761</v>
      </c>
      <c r="R8" s="15">
        <v>4986205</v>
      </c>
      <c r="S8" s="15">
        <v>4087053.2786885211</v>
      </c>
    </row>
    <row r="9" spans="2:19" x14ac:dyDescent="0.25">
      <c r="B9" s="1" t="s">
        <v>38</v>
      </c>
      <c r="C9" s="15">
        <v>46650</v>
      </c>
      <c r="D9" s="15">
        <v>3031084</v>
      </c>
      <c r="E9" s="15">
        <v>855</v>
      </c>
      <c r="F9" s="15">
        <v>39735.5</v>
      </c>
      <c r="G9" s="15">
        <v>1955</v>
      </c>
      <c r="H9" s="15">
        <v>235924</v>
      </c>
      <c r="I9" s="15">
        <v>2922</v>
      </c>
      <c r="J9" s="15">
        <v>264385</v>
      </c>
      <c r="K9" s="15">
        <v>870</v>
      </c>
      <c r="L9" s="15">
        <v>99905</v>
      </c>
      <c r="M9" s="15">
        <v>170</v>
      </c>
      <c r="N9" s="15">
        <v>22156</v>
      </c>
      <c r="O9" s="15">
        <v>10447</v>
      </c>
      <c r="P9" s="15">
        <v>2265111</v>
      </c>
      <c r="Q9" s="15">
        <v>63869</v>
      </c>
      <c r="R9" s="15">
        <v>5958300.5</v>
      </c>
      <c r="S9" s="15">
        <v>4883852.868852458</v>
      </c>
    </row>
    <row r="10" spans="2:19" x14ac:dyDescent="0.25">
      <c r="B10" s="1" t="s">
        <v>39</v>
      </c>
      <c r="C10" s="15">
        <v>170771</v>
      </c>
      <c r="D10" s="15">
        <v>11485313</v>
      </c>
      <c r="E10" s="15">
        <v>1452</v>
      </c>
      <c r="F10" s="15">
        <v>93061.5</v>
      </c>
      <c r="G10" s="15">
        <v>6151</v>
      </c>
      <c r="H10" s="15">
        <v>668291</v>
      </c>
      <c r="I10" s="15">
        <v>8728</v>
      </c>
      <c r="J10" s="15">
        <v>893830.5</v>
      </c>
      <c r="K10" s="15">
        <v>2156</v>
      </c>
      <c r="L10" s="15">
        <v>231920</v>
      </c>
      <c r="M10" s="15">
        <v>339</v>
      </c>
      <c r="N10" s="15">
        <v>48488</v>
      </c>
      <c r="O10" s="15">
        <v>17240</v>
      </c>
      <c r="P10" s="15">
        <v>3737826</v>
      </c>
      <c r="Q10" s="15">
        <v>206837</v>
      </c>
      <c r="R10" s="15">
        <v>17158730</v>
      </c>
      <c r="S10" s="15">
        <v>14064532.786885245</v>
      </c>
    </row>
    <row r="11" spans="2:19" x14ac:dyDescent="0.25">
      <c r="B11" s="1" t="s">
        <v>40</v>
      </c>
      <c r="C11" s="15">
        <v>205657</v>
      </c>
      <c r="D11" s="15">
        <v>14321720</v>
      </c>
      <c r="E11" s="15">
        <v>607</v>
      </c>
      <c r="F11" s="15">
        <v>39035.5</v>
      </c>
      <c r="G11" s="15">
        <v>3390</v>
      </c>
      <c r="H11" s="15">
        <v>415142</v>
      </c>
      <c r="I11" s="15">
        <v>5788</v>
      </c>
      <c r="J11" s="15">
        <v>608722.5</v>
      </c>
      <c r="K11" s="15">
        <v>1303</v>
      </c>
      <c r="L11" s="15">
        <v>150722</v>
      </c>
      <c r="M11" s="15">
        <v>172</v>
      </c>
      <c r="N11" s="15">
        <v>24708</v>
      </c>
      <c r="O11" s="15">
        <v>9817</v>
      </c>
      <c r="P11" s="15">
        <v>2212218</v>
      </c>
      <c r="Q11" s="15">
        <v>226734</v>
      </c>
      <c r="R11" s="15">
        <v>17772268</v>
      </c>
      <c r="S11" s="15">
        <v>14567432.78688525</v>
      </c>
    </row>
    <row r="12" spans="2:19" x14ac:dyDescent="0.25">
      <c r="B12" s="1" t="s">
        <v>41</v>
      </c>
      <c r="C12" s="15">
        <v>329897</v>
      </c>
      <c r="D12" s="15">
        <v>22421595</v>
      </c>
      <c r="E12" s="15">
        <v>3635</v>
      </c>
      <c r="F12" s="15">
        <v>234533</v>
      </c>
      <c r="G12" s="15">
        <v>13967</v>
      </c>
      <c r="H12" s="15">
        <v>1677728</v>
      </c>
      <c r="I12" s="15">
        <v>22441</v>
      </c>
      <c r="J12" s="15">
        <v>1794813</v>
      </c>
      <c r="K12" s="15">
        <v>5768</v>
      </c>
      <c r="L12" s="15">
        <v>654875</v>
      </c>
      <c r="M12" s="15">
        <v>533</v>
      </c>
      <c r="N12" s="15">
        <v>75443.5</v>
      </c>
      <c r="O12" s="15">
        <v>29444</v>
      </c>
      <c r="P12" s="15">
        <v>6488073</v>
      </c>
      <c r="Q12" s="15">
        <v>405685</v>
      </c>
      <c r="R12" s="15">
        <v>33347060.5</v>
      </c>
      <c r="S12" s="15">
        <v>27333656.147540987</v>
      </c>
    </row>
    <row r="13" spans="2:19" x14ac:dyDescent="0.25">
      <c r="B13" s="1" t="s">
        <v>42</v>
      </c>
      <c r="C13" s="15">
        <v>63635</v>
      </c>
      <c r="D13" s="15">
        <v>3471539.5</v>
      </c>
      <c r="E13" s="15">
        <v>1099</v>
      </c>
      <c r="F13" s="15">
        <v>58558.5</v>
      </c>
      <c r="G13" s="15">
        <v>1983</v>
      </c>
      <c r="H13" s="15">
        <v>195835.5</v>
      </c>
      <c r="I13" s="15">
        <v>2614</v>
      </c>
      <c r="J13" s="15">
        <v>216715.5</v>
      </c>
      <c r="K13" s="15">
        <v>770</v>
      </c>
      <c r="L13" s="15">
        <v>72933</v>
      </c>
      <c r="M13" s="15">
        <v>125</v>
      </c>
      <c r="N13" s="15">
        <v>14340.5</v>
      </c>
      <c r="O13" s="15">
        <v>9446</v>
      </c>
      <c r="P13" s="15">
        <v>1713722</v>
      </c>
      <c r="Q13" s="15">
        <v>79672</v>
      </c>
      <c r="R13" s="15">
        <v>5743644.5</v>
      </c>
      <c r="S13" s="15">
        <v>4707905.3278688546</v>
      </c>
    </row>
    <row r="14" spans="2:19" x14ac:dyDescent="0.25">
      <c r="B14" s="1" t="s">
        <v>43</v>
      </c>
      <c r="C14" s="15">
        <v>120630</v>
      </c>
      <c r="D14" s="15">
        <v>7681310</v>
      </c>
      <c r="E14" s="15">
        <v>1067</v>
      </c>
      <c r="F14" s="15">
        <v>47271</v>
      </c>
      <c r="G14" s="15">
        <v>2902</v>
      </c>
      <c r="H14" s="15">
        <v>295009</v>
      </c>
      <c r="I14" s="15">
        <v>2674</v>
      </c>
      <c r="J14" s="15">
        <v>230609.5</v>
      </c>
      <c r="K14" s="15">
        <v>1454</v>
      </c>
      <c r="L14" s="15">
        <v>138957</v>
      </c>
      <c r="M14" s="15">
        <v>197</v>
      </c>
      <c r="N14" s="15">
        <v>26955.5</v>
      </c>
      <c r="O14" s="15">
        <v>19127</v>
      </c>
      <c r="P14" s="15">
        <v>3787452</v>
      </c>
      <c r="Q14" s="15">
        <v>148051</v>
      </c>
      <c r="R14" s="15">
        <v>12207564</v>
      </c>
      <c r="S14" s="15">
        <v>10006200</v>
      </c>
    </row>
    <row r="15" spans="2:19" x14ac:dyDescent="0.25">
      <c r="B15" s="1" t="s">
        <v>44</v>
      </c>
      <c r="C15" s="15">
        <v>1166117</v>
      </c>
      <c r="D15" s="15">
        <v>74185580</v>
      </c>
      <c r="E15" s="15">
        <v>4024</v>
      </c>
      <c r="F15" s="15">
        <v>261996</v>
      </c>
      <c r="G15" s="15">
        <v>18823</v>
      </c>
      <c r="H15" s="15">
        <v>2156772.5</v>
      </c>
      <c r="I15" s="15">
        <v>38541</v>
      </c>
      <c r="J15" s="15">
        <v>3038602.5</v>
      </c>
      <c r="K15" s="15">
        <v>3704</v>
      </c>
      <c r="L15" s="15">
        <v>415288.5</v>
      </c>
      <c r="M15" s="15">
        <v>420</v>
      </c>
      <c r="N15" s="15">
        <v>58788.5</v>
      </c>
      <c r="O15" s="15">
        <v>1506</v>
      </c>
      <c r="P15" s="15">
        <v>312714</v>
      </c>
      <c r="Q15" s="15">
        <v>1233135</v>
      </c>
      <c r="R15" s="15">
        <v>80429742</v>
      </c>
      <c r="S15" s="15">
        <v>65926018.032786839</v>
      </c>
    </row>
    <row r="16" spans="2:19" x14ac:dyDescent="0.25">
      <c r="B16" s="1" t="s">
        <v>45</v>
      </c>
      <c r="C16" s="15">
        <v>54677</v>
      </c>
      <c r="D16" s="15">
        <v>3807027</v>
      </c>
      <c r="E16" s="15">
        <v>223</v>
      </c>
      <c r="F16" s="15">
        <v>15120</v>
      </c>
      <c r="G16" s="15">
        <v>1663</v>
      </c>
      <c r="H16" s="15">
        <v>200408</v>
      </c>
      <c r="I16" s="15">
        <v>2521</v>
      </c>
      <c r="J16" s="15">
        <v>252605.5</v>
      </c>
      <c r="K16" s="15">
        <v>697</v>
      </c>
      <c r="L16" s="15">
        <v>80470</v>
      </c>
      <c r="M16" s="15">
        <v>112</v>
      </c>
      <c r="N16" s="15">
        <v>16109.5</v>
      </c>
      <c r="O16" s="15">
        <v>12537</v>
      </c>
      <c r="P16" s="15">
        <v>2870667</v>
      </c>
      <c r="Q16" s="15">
        <v>72455</v>
      </c>
      <c r="R16" s="15">
        <v>7246733</v>
      </c>
      <c r="S16" s="15">
        <v>5939945.0819672113</v>
      </c>
    </row>
    <row r="17" spans="2:19" x14ac:dyDescent="0.25">
      <c r="B17" s="1" t="s">
        <v>46</v>
      </c>
      <c r="C17" s="15">
        <v>70211</v>
      </c>
      <c r="D17" s="15">
        <v>4886084</v>
      </c>
      <c r="E17" s="15">
        <v>330</v>
      </c>
      <c r="F17" s="15">
        <v>22491</v>
      </c>
      <c r="G17" s="15">
        <v>2463</v>
      </c>
      <c r="H17" s="15">
        <v>304577</v>
      </c>
      <c r="I17" s="15">
        <v>1922</v>
      </c>
      <c r="J17" s="15">
        <v>199065.5</v>
      </c>
      <c r="K17" s="15">
        <v>893</v>
      </c>
      <c r="L17" s="15">
        <v>103532</v>
      </c>
      <c r="M17" s="15">
        <v>196</v>
      </c>
      <c r="N17" s="15">
        <v>28318.5</v>
      </c>
      <c r="O17" s="15">
        <v>17130</v>
      </c>
      <c r="P17" s="15">
        <v>3864591</v>
      </c>
      <c r="Q17" s="15">
        <v>93145</v>
      </c>
      <c r="R17" s="15">
        <v>9408659</v>
      </c>
      <c r="S17" s="15">
        <v>7712015.5737704942</v>
      </c>
    </row>
    <row r="18" spans="2:19" x14ac:dyDescent="0.25">
      <c r="B18" s="1" t="s">
        <v>13</v>
      </c>
      <c r="C18" s="15">
        <v>71778</v>
      </c>
      <c r="D18" s="15">
        <v>4972065</v>
      </c>
      <c r="E18" s="15">
        <v>143</v>
      </c>
      <c r="F18" s="15">
        <v>9765</v>
      </c>
      <c r="G18" s="15">
        <v>1835</v>
      </c>
      <c r="H18" s="15">
        <v>224601</v>
      </c>
      <c r="I18" s="15">
        <v>464</v>
      </c>
      <c r="J18" s="15">
        <v>53202.5</v>
      </c>
      <c r="K18" s="15">
        <v>898</v>
      </c>
      <c r="L18" s="15">
        <v>102206</v>
      </c>
      <c r="M18" s="15">
        <v>186</v>
      </c>
      <c r="N18" s="15">
        <v>26216</v>
      </c>
      <c r="O18" s="15">
        <v>14463</v>
      </c>
      <c r="P18" s="15">
        <v>3265434</v>
      </c>
      <c r="Q18" s="15">
        <v>89767</v>
      </c>
      <c r="R18" s="15">
        <v>8653489.5</v>
      </c>
      <c r="S18" s="15">
        <v>7093024.1803278681</v>
      </c>
    </row>
    <row r="19" spans="2:19" x14ac:dyDescent="0.25">
      <c r="B19" s="1" t="s">
        <v>47</v>
      </c>
      <c r="C19" s="15">
        <v>132944</v>
      </c>
      <c r="D19" s="15">
        <v>8458947</v>
      </c>
      <c r="E19" s="15">
        <v>698</v>
      </c>
      <c r="F19" s="15">
        <v>27748</v>
      </c>
      <c r="G19" s="15">
        <v>3812</v>
      </c>
      <c r="H19" s="15">
        <v>420108</v>
      </c>
      <c r="I19" s="15">
        <v>3038</v>
      </c>
      <c r="J19" s="15">
        <v>248288</v>
      </c>
      <c r="K19" s="15">
        <v>1126</v>
      </c>
      <c r="L19" s="15">
        <v>128570</v>
      </c>
      <c r="M19" s="15">
        <v>335</v>
      </c>
      <c r="N19" s="15">
        <v>48140</v>
      </c>
      <c r="O19" s="15">
        <v>15263</v>
      </c>
      <c r="P19" s="15">
        <v>3310507</v>
      </c>
      <c r="Q19" s="15">
        <v>157216</v>
      </c>
      <c r="R19" s="15">
        <v>12642308</v>
      </c>
      <c r="S19" s="15">
        <v>10362547.540983612</v>
      </c>
    </row>
    <row r="20" spans="2:19" x14ac:dyDescent="0.25">
      <c r="B20" s="1" t="s">
        <v>48</v>
      </c>
      <c r="C20" s="15">
        <v>721529</v>
      </c>
      <c r="D20" s="15">
        <v>49961222.5</v>
      </c>
      <c r="E20" s="15">
        <v>2327</v>
      </c>
      <c r="F20" s="15">
        <v>155347.5</v>
      </c>
      <c r="G20" s="15">
        <v>13296</v>
      </c>
      <c r="H20" s="15">
        <v>1603758.75</v>
      </c>
      <c r="I20" s="15">
        <v>16320</v>
      </c>
      <c r="J20" s="15">
        <v>1682640.5</v>
      </c>
      <c r="K20" s="15">
        <v>2939</v>
      </c>
      <c r="L20" s="15">
        <v>338629.5</v>
      </c>
      <c r="M20" s="15">
        <v>501</v>
      </c>
      <c r="N20" s="15">
        <v>71543</v>
      </c>
      <c r="O20" s="15">
        <v>1067</v>
      </c>
      <c r="P20" s="15">
        <v>236196</v>
      </c>
      <c r="Q20" s="15">
        <v>757979</v>
      </c>
      <c r="R20" s="15">
        <v>54049337.75</v>
      </c>
      <c r="S20" s="15">
        <v>44302735.86065574</v>
      </c>
    </row>
    <row r="21" spans="2:19" s="10" customFormat="1" x14ac:dyDescent="0.25">
      <c r="B21" s="8" t="s">
        <v>68</v>
      </c>
      <c r="C21" s="17">
        <f>SUM(C8:C20)</f>
        <v>3194004</v>
      </c>
      <c r="D21" s="17">
        <f t="shared" ref="D21:S21" si="0">SUM(D8:D20)</f>
        <v>211411856</v>
      </c>
      <c r="E21" s="17">
        <f t="shared" si="0"/>
        <v>16574</v>
      </c>
      <c r="F21" s="17">
        <f t="shared" si="0"/>
        <v>1012366</v>
      </c>
      <c r="G21" s="17">
        <f t="shared" si="0"/>
        <v>73792</v>
      </c>
      <c r="H21" s="17">
        <f t="shared" si="0"/>
        <v>8582546.75</v>
      </c>
      <c r="I21" s="17">
        <f t="shared" si="0"/>
        <v>110181</v>
      </c>
      <c r="J21" s="17">
        <f t="shared" si="0"/>
        <v>9704302.5</v>
      </c>
      <c r="K21" s="17">
        <f t="shared" si="0"/>
        <v>23143</v>
      </c>
      <c r="L21" s="17">
        <f t="shared" si="0"/>
        <v>2585101</v>
      </c>
      <c r="M21" s="17">
        <f t="shared" si="0"/>
        <v>3468</v>
      </c>
      <c r="N21" s="17">
        <f t="shared" si="0"/>
        <v>487002.5</v>
      </c>
      <c r="O21" s="17">
        <f t="shared" si="0"/>
        <v>165119</v>
      </c>
      <c r="P21" s="17">
        <f t="shared" si="0"/>
        <v>35816541</v>
      </c>
      <c r="Q21" s="17">
        <f t="shared" si="0"/>
        <v>3586306</v>
      </c>
      <c r="R21" s="17">
        <f t="shared" si="0"/>
        <v>269604041.75</v>
      </c>
      <c r="S21" s="17">
        <f t="shared" si="0"/>
        <v>220986919.46721309</v>
      </c>
    </row>
    <row r="22" spans="2:19" x14ac:dyDescent="0.25">
      <c r="B22" s="1" t="s">
        <v>37</v>
      </c>
      <c r="C22" s="15">
        <v>38095</v>
      </c>
      <c r="D22" s="15">
        <v>2631853</v>
      </c>
      <c r="E22" s="15">
        <v>172</v>
      </c>
      <c r="F22" s="15">
        <v>11511.5</v>
      </c>
      <c r="G22" s="15">
        <v>1671</v>
      </c>
      <c r="H22" s="15">
        <v>199150</v>
      </c>
      <c r="I22" s="15">
        <v>2214</v>
      </c>
      <c r="J22" s="15">
        <v>224323</v>
      </c>
      <c r="K22" s="15">
        <v>656</v>
      </c>
      <c r="L22" s="15">
        <v>78949</v>
      </c>
      <c r="M22" s="15">
        <v>198</v>
      </c>
      <c r="N22" s="15">
        <v>27840</v>
      </c>
      <c r="O22" s="15">
        <v>8424</v>
      </c>
      <c r="P22" s="15">
        <v>1942380</v>
      </c>
      <c r="Q22" s="15">
        <v>51430</v>
      </c>
      <c r="R22" s="15">
        <v>5116006.5</v>
      </c>
      <c r="S22" s="15">
        <v>4193447.9508196707</v>
      </c>
    </row>
    <row r="23" spans="2:19" x14ac:dyDescent="0.25">
      <c r="B23" s="1" t="s">
        <v>38</v>
      </c>
      <c r="C23" s="15">
        <v>48072</v>
      </c>
      <c r="D23" s="15">
        <v>3120845</v>
      </c>
      <c r="E23" s="15">
        <v>955</v>
      </c>
      <c r="F23" s="15">
        <v>46903.5</v>
      </c>
      <c r="G23" s="15">
        <v>2220</v>
      </c>
      <c r="H23" s="15">
        <v>268009</v>
      </c>
      <c r="I23" s="15">
        <v>3025</v>
      </c>
      <c r="J23" s="15">
        <v>278569.5</v>
      </c>
      <c r="K23" s="15">
        <v>914</v>
      </c>
      <c r="L23" s="15">
        <v>105430</v>
      </c>
      <c r="M23" s="15">
        <v>388</v>
      </c>
      <c r="N23" s="15">
        <v>51504</v>
      </c>
      <c r="O23" s="15">
        <v>10637</v>
      </c>
      <c r="P23" s="15">
        <v>2337390</v>
      </c>
      <c r="Q23" s="15">
        <v>66211</v>
      </c>
      <c r="R23" s="15">
        <v>6208651</v>
      </c>
      <c r="S23" s="15">
        <v>5089058.1967213098</v>
      </c>
    </row>
    <row r="24" spans="2:19" x14ac:dyDescent="0.25">
      <c r="B24" s="1" t="s">
        <v>39</v>
      </c>
      <c r="C24" s="15">
        <v>162052</v>
      </c>
      <c r="D24" s="15">
        <v>10871602</v>
      </c>
      <c r="E24" s="15">
        <v>1546</v>
      </c>
      <c r="F24" s="15">
        <v>98861</v>
      </c>
      <c r="G24" s="15">
        <v>6271</v>
      </c>
      <c r="H24" s="15">
        <v>687960</v>
      </c>
      <c r="I24" s="15">
        <v>8670</v>
      </c>
      <c r="J24" s="15">
        <v>892113</v>
      </c>
      <c r="K24" s="15">
        <v>2146</v>
      </c>
      <c r="L24" s="15">
        <v>237042</v>
      </c>
      <c r="M24" s="15">
        <v>397</v>
      </c>
      <c r="N24" s="15">
        <v>56521</v>
      </c>
      <c r="O24" s="15">
        <v>16521</v>
      </c>
      <c r="P24" s="15">
        <v>3583089</v>
      </c>
      <c r="Q24" s="15">
        <v>197603</v>
      </c>
      <c r="R24" s="15">
        <v>16427188</v>
      </c>
      <c r="S24" s="15">
        <v>13464908.196721312</v>
      </c>
    </row>
    <row r="25" spans="2:19" x14ac:dyDescent="0.25">
      <c r="B25" s="1" t="s">
        <v>40</v>
      </c>
      <c r="C25" s="15">
        <v>161657</v>
      </c>
      <c r="D25" s="15">
        <v>11257578.5</v>
      </c>
      <c r="E25" s="15">
        <v>520</v>
      </c>
      <c r="F25" s="15">
        <v>33414.5</v>
      </c>
      <c r="G25" s="15">
        <v>2991</v>
      </c>
      <c r="H25" s="15">
        <v>366600</v>
      </c>
      <c r="I25" s="15">
        <v>4753</v>
      </c>
      <c r="J25" s="15">
        <v>499581.5</v>
      </c>
      <c r="K25" s="15">
        <v>1292</v>
      </c>
      <c r="L25" s="15">
        <v>150124</v>
      </c>
      <c r="M25" s="15">
        <v>168</v>
      </c>
      <c r="N25" s="15">
        <v>24113.5</v>
      </c>
      <c r="O25" s="15">
        <v>8335</v>
      </c>
      <c r="P25" s="15">
        <v>1903122</v>
      </c>
      <c r="Q25" s="15">
        <v>179722</v>
      </c>
      <c r="R25" s="15">
        <v>14235559</v>
      </c>
      <c r="S25" s="15">
        <v>11668490.983606566</v>
      </c>
    </row>
    <row r="26" spans="2:19" x14ac:dyDescent="0.25">
      <c r="B26" s="1" t="s">
        <v>41</v>
      </c>
      <c r="C26" s="15">
        <v>325277</v>
      </c>
      <c r="D26" s="15">
        <v>22050651</v>
      </c>
      <c r="E26" s="15">
        <v>3854</v>
      </c>
      <c r="F26" s="15">
        <v>247362.5</v>
      </c>
      <c r="G26" s="15">
        <v>14563</v>
      </c>
      <c r="H26" s="15">
        <v>1752478</v>
      </c>
      <c r="I26" s="15">
        <v>22704</v>
      </c>
      <c r="J26" s="15">
        <v>1830899</v>
      </c>
      <c r="K26" s="15">
        <v>6359</v>
      </c>
      <c r="L26" s="15">
        <v>715926</v>
      </c>
      <c r="M26" s="15">
        <v>634</v>
      </c>
      <c r="N26" s="15">
        <v>88464.5</v>
      </c>
      <c r="O26" s="15">
        <v>30886</v>
      </c>
      <c r="P26" s="15">
        <v>6896097</v>
      </c>
      <c r="Q26" s="15">
        <v>404277</v>
      </c>
      <c r="R26" s="15">
        <v>33581878</v>
      </c>
      <c r="S26" s="15">
        <v>27526129.508196689</v>
      </c>
    </row>
    <row r="27" spans="2:19" x14ac:dyDescent="0.25">
      <c r="B27" s="1" t="s">
        <v>42</v>
      </c>
      <c r="C27" s="15">
        <v>58844</v>
      </c>
      <c r="D27" s="15">
        <v>3208683.5</v>
      </c>
      <c r="E27" s="15">
        <v>1030</v>
      </c>
      <c r="F27" s="15">
        <v>54906.5</v>
      </c>
      <c r="G27" s="15">
        <v>2131</v>
      </c>
      <c r="H27" s="15">
        <v>210924</v>
      </c>
      <c r="I27" s="15">
        <v>2648</v>
      </c>
      <c r="J27" s="15">
        <v>222257.25</v>
      </c>
      <c r="K27" s="15">
        <v>800</v>
      </c>
      <c r="L27" s="15">
        <v>75316.5</v>
      </c>
      <c r="M27" s="15">
        <v>303</v>
      </c>
      <c r="N27" s="15">
        <v>34638</v>
      </c>
      <c r="O27" s="15">
        <v>10796</v>
      </c>
      <c r="P27" s="15">
        <v>1957209.5</v>
      </c>
      <c r="Q27" s="15">
        <v>76552</v>
      </c>
      <c r="R27" s="15">
        <v>5763935.25</v>
      </c>
      <c r="S27" s="15">
        <v>4724537.090163935</v>
      </c>
    </row>
    <row r="28" spans="2:19" x14ac:dyDescent="0.25">
      <c r="B28" s="1" t="s">
        <v>43</v>
      </c>
      <c r="C28" s="15">
        <v>114382</v>
      </c>
      <c r="D28" s="15">
        <v>7268226</v>
      </c>
      <c r="E28" s="15">
        <v>1122</v>
      </c>
      <c r="F28" s="15">
        <v>51142</v>
      </c>
      <c r="G28" s="15">
        <v>2791</v>
      </c>
      <c r="H28" s="15">
        <v>279162</v>
      </c>
      <c r="I28" s="15">
        <v>2855</v>
      </c>
      <c r="J28" s="15">
        <v>260421.5</v>
      </c>
      <c r="K28" s="15">
        <v>825</v>
      </c>
      <c r="L28" s="15">
        <v>82303</v>
      </c>
      <c r="M28" s="15">
        <v>197</v>
      </c>
      <c r="N28" s="15">
        <v>27695</v>
      </c>
      <c r="O28" s="15">
        <v>20738</v>
      </c>
      <c r="P28" s="15">
        <v>4066794</v>
      </c>
      <c r="Q28" s="15">
        <v>142910</v>
      </c>
      <c r="R28" s="15">
        <v>12035743.5</v>
      </c>
      <c r="S28" s="15">
        <v>9865363.5245901644</v>
      </c>
    </row>
    <row r="29" spans="2:19" x14ac:dyDescent="0.25">
      <c r="B29" s="1" t="s">
        <v>44</v>
      </c>
      <c r="C29" s="15">
        <v>957459</v>
      </c>
      <c r="D29" s="15">
        <v>59285520</v>
      </c>
      <c r="E29" s="15">
        <v>2928</v>
      </c>
      <c r="F29" s="15">
        <v>190687</v>
      </c>
      <c r="G29" s="15">
        <v>16604</v>
      </c>
      <c r="H29" s="15">
        <v>1891295</v>
      </c>
      <c r="I29" s="15">
        <v>34801</v>
      </c>
      <c r="J29" s="15">
        <v>2694081</v>
      </c>
      <c r="K29" s="15">
        <v>3673</v>
      </c>
      <c r="L29" s="15">
        <v>417318</v>
      </c>
      <c r="M29" s="15">
        <v>307</v>
      </c>
      <c r="N29" s="15">
        <v>42992.5</v>
      </c>
      <c r="O29" s="15">
        <v>1403</v>
      </c>
      <c r="P29" s="15">
        <v>293622</v>
      </c>
      <c r="Q29" s="15">
        <v>1017175</v>
      </c>
      <c r="R29" s="15">
        <v>64815515.5</v>
      </c>
      <c r="S29" s="15">
        <v>53127471.721311428</v>
      </c>
    </row>
    <row r="30" spans="2:19" x14ac:dyDescent="0.25">
      <c r="B30" s="1" t="s">
        <v>45</v>
      </c>
      <c r="C30" s="15">
        <v>48234</v>
      </c>
      <c r="D30" s="15">
        <v>3354211</v>
      </c>
      <c r="E30" s="15">
        <v>259</v>
      </c>
      <c r="F30" s="15">
        <v>17181.5</v>
      </c>
      <c r="G30" s="15">
        <v>1749</v>
      </c>
      <c r="H30" s="15">
        <v>210574</v>
      </c>
      <c r="I30" s="15">
        <v>2514</v>
      </c>
      <c r="J30" s="15">
        <v>252907</v>
      </c>
      <c r="K30" s="15">
        <v>754</v>
      </c>
      <c r="L30" s="15">
        <v>86385</v>
      </c>
      <c r="M30" s="15">
        <v>112</v>
      </c>
      <c r="N30" s="15">
        <v>16109.5</v>
      </c>
      <c r="O30" s="15">
        <v>11011</v>
      </c>
      <c r="P30" s="15">
        <v>2520909</v>
      </c>
      <c r="Q30" s="15">
        <v>64634</v>
      </c>
      <c r="R30" s="15">
        <v>6458381</v>
      </c>
      <c r="S30" s="15">
        <v>5293754.918032784</v>
      </c>
    </row>
    <row r="31" spans="2:19" x14ac:dyDescent="0.25">
      <c r="B31" s="1" t="s">
        <v>46</v>
      </c>
      <c r="C31" s="15">
        <v>63749</v>
      </c>
      <c r="D31" s="15">
        <v>4429495</v>
      </c>
      <c r="E31" s="15">
        <v>350</v>
      </c>
      <c r="F31" s="15">
        <v>23397.5</v>
      </c>
      <c r="G31" s="15">
        <v>2538</v>
      </c>
      <c r="H31" s="15">
        <v>313794</v>
      </c>
      <c r="I31" s="15">
        <v>1924</v>
      </c>
      <c r="J31" s="15">
        <v>201391</v>
      </c>
      <c r="K31" s="15">
        <v>851</v>
      </c>
      <c r="L31" s="15">
        <v>98397</v>
      </c>
      <c r="M31" s="15">
        <v>194</v>
      </c>
      <c r="N31" s="15">
        <v>28043</v>
      </c>
      <c r="O31" s="15">
        <v>15450</v>
      </c>
      <c r="P31" s="15">
        <v>3472524</v>
      </c>
      <c r="Q31" s="15">
        <v>85056</v>
      </c>
      <c r="R31" s="15">
        <v>8567041.5</v>
      </c>
      <c r="S31" s="15">
        <v>7022165.1639344245</v>
      </c>
    </row>
    <row r="32" spans="2:19" x14ac:dyDescent="0.25">
      <c r="B32" s="1" t="s">
        <v>13</v>
      </c>
      <c r="C32" s="15">
        <v>57301</v>
      </c>
      <c r="D32" s="15">
        <v>3964240</v>
      </c>
      <c r="E32" s="15">
        <v>140</v>
      </c>
      <c r="F32" s="15">
        <v>9401</v>
      </c>
      <c r="G32" s="15">
        <v>1600</v>
      </c>
      <c r="H32" s="15">
        <v>195195</v>
      </c>
      <c r="I32" s="15">
        <v>441</v>
      </c>
      <c r="J32" s="15">
        <v>50576.5</v>
      </c>
      <c r="K32" s="15">
        <v>907</v>
      </c>
      <c r="L32" s="15">
        <v>105976</v>
      </c>
      <c r="M32" s="15">
        <v>141</v>
      </c>
      <c r="N32" s="15">
        <v>20227.5</v>
      </c>
      <c r="O32" s="15">
        <v>13331</v>
      </c>
      <c r="P32" s="15">
        <v>3026538</v>
      </c>
      <c r="Q32" s="15">
        <v>73861</v>
      </c>
      <c r="R32" s="15">
        <v>7372154</v>
      </c>
      <c r="S32" s="15">
        <v>6042749.1803278681</v>
      </c>
    </row>
    <row r="33" spans="2:19" x14ac:dyDescent="0.25">
      <c r="B33" s="1" t="s">
        <v>47</v>
      </c>
      <c r="C33" s="15">
        <v>120650</v>
      </c>
      <c r="D33" s="15">
        <v>7513296</v>
      </c>
      <c r="E33" s="15">
        <v>760</v>
      </c>
      <c r="F33" s="15">
        <v>32732</v>
      </c>
      <c r="G33" s="15">
        <v>3894</v>
      </c>
      <c r="H33" s="15">
        <v>429052</v>
      </c>
      <c r="I33" s="15">
        <v>2994</v>
      </c>
      <c r="J33" s="15">
        <v>247709.5</v>
      </c>
      <c r="K33" s="15">
        <v>1189</v>
      </c>
      <c r="L33" s="15">
        <v>134108</v>
      </c>
      <c r="M33" s="15">
        <v>427</v>
      </c>
      <c r="N33" s="15">
        <v>61639.5</v>
      </c>
      <c r="O33" s="15">
        <v>15200</v>
      </c>
      <c r="P33" s="15">
        <v>3290598</v>
      </c>
      <c r="Q33" s="15">
        <v>145114</v>
      </c>
      <c r="R33" s="15">
        <v>11709135</v>
      </c>
      <c r="S33" s="15">
        <v>9597651.6393442601</v>
      </c>
    </row>
    <row r="34" spans="2:19" x14ac:dyDescent="0.25">
      <c r="B34" s="1" t="s">
        <v>48</v>
      </c>
      <c r="C34" s="15">
        <v>558705</v>
      </c>
      <c r="D34" s="15">
        <v>38605329</v>
      </c>
      <c r="E34" s="15">
        <v>1741</v>
      </c>
      <c r="F34" s="15">
        <v>115503.5</v>
      </c>
      <c r="G34" s="15">
        <v>11360</v>
      </c>
      <c r="H34" s="15">
        <v>1368112.5</v>
      </c>
      <c r="I34" s="15">
        <v>13976</v>
      </c>
      <c r="J34" s="15">
        <v>1442173</v>
      </c>
      <c r="K34" s="15">
        <v>2934</v>
      </c>
      <c r="L34" s="15">
        <v>326510.75</v>
      </c>
      <c r="M34" s="15">
        <v>397</v>
      </c>
      <c r="N34" s="15">
        <v>56854.5</v>
      </c>
      <c r="O34" s="15">
        <v>933</v>
      </c>
      <c r="P34" s="15">
        <v>205929</v>
      </c>
      <c r="Q34" s="15">
        <v>590046</v>
      </c>
      <c r="R34" s="15">
        <v>42120412.25</v>
      </c>
      <c r="S34" s="15">
        <v>34524928.073770493</v>
      </c>
    </row>
    <row r="35" spans="2:19" s="10" customFormat="1" x14ac:dyDescent="0.25">
      <c r="B35" s="8" t="s">
        <v>69</v>
      </c>
      <c r="C35" s="17">
        <f>SUM(C22:C34)</f>
        <v>2714477</v>
      </c>
      <c r="D35" s="17">
        <f t="shared" ref="D35:S35" si="1">SUM(D22:D34)</f>
        <v>177561530</v>
      </c>
      <c r="E35" s="17">
        <f t="shared" si="1"/>
        <v>15377</v>
      </c>
      <c r="F35" s="17">
        <f t="shared" si="1"/>
        <v>933004</v>
      </c>
      <c r="G35" s="17">
        <f t="shared" si="1"/>
        <v>70383</v>
      </c>
      <c r="H35" s="17">
        <f t="shared" si="1"/>
        <v>8172305.5</v>
      </c>
      <c r="I35" s="17">
        <f t="shared" si="1"/>
        <v>103519</v>
      </c>
      <c r="J35" s="17">
        <f t="shared" si="1"/>
        <v>9097002.75</v>
      </c>
      <c r="K35" s="17">
        <f t="shared" si="1"/>
        <v>23300</v>
      </c>
      <c r="L35" s="17">
        <f t="shared" si="1"/>
        <v>2613785.25</v>
      </c>
      <c r="M35" s="17">
        <f t="shared" si="1"/>
        <v>3863</v>
      </c>
      <c r="N35" s="17">
        <f t="shared" si="1"/>
        <v>536642.5</v>
      </c>
      <c r="O35" s="17">
        <f t="shared" si="1"/>
        <v>163665</v>
      </c>
      <c r="P35" s="17">
        <f t="shared" si="1"/>
        <v>35496201.5</v>
      </c>
      <c r="Q35" s="17">
        <f t="shared" si="1"/>
        <v>3094591</v>
      </c>
      <c r="R35" s="17">
        <f t="shared" si="1"/>
        <v>234411600.5</v>
      </c>
      <c r="S35" s="17">
        <f t="shared" si="1"/>
        <v>192140656.1475409</v>
      </c>
    </row>
    <row r="36" spans="2:19" x14ac:dyDescent="0.25">
      <c r="B36" s="1" t="s">
        <v>37</v>
      </c>
      <c r="C36" s="15">
        <v>48431</v>
      </c>
      <c r="D36" s="15">
        <v>3344083</v>
      </c>
      <c r="E36" s="15">
        <v>212</v>
      </c>
      <c r="F36" s="15">
        <v>14353</v>
      </c>
      <c r="G36" s="15">
        <v>1930</v>
      </c>
      <c r="H36" s="15">
        <v>230111</v>
      </c>
      <c r="I36" s="15">
        <v>2486</v>
      </c>
      <c r="J36" s="15">
        <v>245885</v>
      </c>
      <c r="K36" s="15">
        <v>706</v>
      </c>
      <c r="L36" s="15">
        <v>83433</v>
      </c>
      <c r="M36" s="15">
        <v>206</v>
      </c>
      <c r="N36" s="15">
        <v>29063</v>
      </c>
      <c r="O36" s="15">
        <v>9553</v>
      </c>
      <c r="P36" s="15">
        <v>2205856.5</v>
      </c>
      <c r="Q36" s="15">
        <v>63524</v>
      </c>
      <c r="R36" s="15">
        <v>6152784.5</v>
      </c>
      <c r="S36" s="15">
        <v>5043265.9836065602</v>
      </c>
    </row>
    <row r="37" spans="2:19" x14ac:dyDescent="0.25">
      <c r="B37" s="1" t="s">
        <v>38</v>
      </c>
      <c r="C37" s="15">
        <v>52452</v>
      </c>
      <c r="D37" s="15">
        <v>3392421.5</v>
      </c>
      <c r="E37" s="15">
        <v>1121</v>
      </c>
      <c r="F37" s="15">
        <v>54661</v>
      </c>
      <c r="G37" s="15">
        <v>2314</v>
      </c>
      <c r="H37" s="15">
        <v>276774</v>
      </c>
      <c r="I37" s="15">
        <v>3333</v>
      </c>
      <c r="J37" s="15">
        <v>296236</v>
      </c>
      <c r="K37" s="15">
        <v>1039</v>
      </c>
      <c r="L37" s="15">
        <v>120484</v>
      </c>
      <c r="M37" s="15">
        <v>352</v>
      </c>
      <c r="N37" s="15">
        <v>46661</v>
      </c>
      <c r="O37" s="15">
        <v>12122</v>
      </c>
      <c r="P37" s="15">
        <v>2649987</v>
      </c>
      <c r="Q37" s="15">
        <v>72733</v>
      </c>
      <c r="R37" s="15">
        <v>6837224.5</v>
      </c>
      <c r="S37" s="15">
        <v>5604282.3770491797</v>
      </c>
    </row>
    <row r="38" spans="2:19" x14ac:dyDescent="0.25">
      <c r="B38" s="1" t="s">
        <v>39</v>
      </c>
      <c r="C38" s="15">
        <v>151694</v>
      </c>
      <c r="D38" s="15">
        <v>10131543</v>
      </c>
      <c r="E38" s="15">
        <v>1379</v>
      </c>
      <c r="F38" s="15">
        <v>86645</v>
      </c>
      <c r="G38" s="15">
        <v>6715</v>
      </c>
      <c r="H38" s="15">
        <v>734345</v>
      </c>
      <c r="I38" s="15">
        <v>8995</v>
      </c>
      <c r="J38" s="15">
        <v>919155</v>
      </c>
      <c r="K38" s="15">
        <v>2197</v>
      </c>
      <c r="L38" s="15">
        <v>235827</v>
      </c>
      <c r="M38" s="15">
        <v>436</v>
      </c>
      <c r="N38" s="15">
        <v>62500</v>
      </c>
      <c r="O38" s="15">
        <v>15194</v>
      </c>
      <c r="P38" s="15">
        <v>3294939</v>
      </c>
      <c r="Q38" s="15">
        <v>186610</v>
      </c>
      <c r="R38" s="15">
        <v>15464954</v>
      </c>
      <c r="S38" s="15">
        <v>12676191.803278705</v>
      </c>
    </row>
    <row r="39" spans="2:19" x14ac:dyDescent="0.25">
      <c r="B39" s="1" t="s">
        <v>40</v>
      </c>
      <c r="C39" s="15">
        <v>119141</v>
      </c>
      <c r="D39" s="15">
        <v>8292330</v>
      </c>
      <c r="E39" s="15">
        <v>481</v>
      </c>
      <c r="F39" s="15">
        <v>32632.5</v>
      </c>
      <c r="G39" s="15">
        <v>2758</v>
      </c>
      <c r="H39" s="15">
        <v>336627</v>
      </c>
      <c r="I39" s="15">
        <v>3457</v>
      </c>
      <c r="J39" s="15">
        <v>361731</v>
      </c>
      <c r="K39" s="15">
        <v>1349</v>
      </c>
      <c r="L39" s="15">
        <v>156263</v>
      </c>
      <c r="M39" s="15">
        <v>170</v>
      </c>
      <c r="N39" s="15">
        <v>24408.5</v>
      </c>
      <c r="O39" s="15">
        <v>8047</v>
      </c>
      <c r="P39" s="15">
        <v>1858515</v>
      </c>
      <c r="Q39" s="15">
        <v>135403</v>
      </c>
      <c r="R39" s="15">
        <v>11062507</v>
      </c>
      <c r="S39" s="15">
        <v>9067628.6885245927</v>
      </c>
    </row>
    <row r="40" spans="2:19" x14ac:dyDescent="0.25">
      <c r="B40" s="1" t="s">
        <v>41</v>
      </c>
      <c r="C40" s="15">
        <v>333079</v>
      </c>
      <c r="D40" s="15">
        <v>22534593</v>
      </c>
      <c r="E40" s="15">
        <v>4257</v>
      </c>
      <c r="F40" s="15">
        <v>274029.5</v>
      </c>
      <c r="G40" s="15">
        <v>15419</v>
      </c>
      <c r="H40" s="15">
        <v>1849119</v>
      </c>
      <c r="I40" s="15">
        <v>24660</v>
      </c>
      <c r="J40" s="15">
        <v>1989654.5</v>
      </c>
      <c r="K40" s="15">
        <v>6114</v>
      </c>
      <c r="L40" s="15">
        <v>687836</v>
      </c>
      <c r="M40" s="15">
        <v>597</v>
      </c>
      <c r="N40" s="15">
        <v>84989.5</v>
      </c>
      <c r="O40" s="15">
        <v>32107</v>
      </c>
      <c r="P40" s="15">
        <v>7069075.5</v>
      </c>
      <c r="Q40" s="15">
        <v>416233</v>
      </c>
      <c r="R40" s="15">
        <v>34489297</v>
      </c>
      <c r="S40" s="15">
        <v>28269915.573770493</v>
      </c>
    </row>
    <row r="41" spans="2:19" x14ac:dyDescent="0.25">
      <c r="B41" s="1" t="s">
        <v>42</v>
      </c>
      <c r="C41" s="15">
        <v>53482</v>
      </c>
      <c r="D41" s="15">
        <v>2913099</v>
      </c>
      <c r="E41" s="15">
        <v>1055</v>
      </c>
      <c r="F41" s="15">
        <v>56072</v>
      </c>
      <c r="G41" s="15">
        <v>2152</v>
      </c>
      <c r="H41" s="15">
        <v>212105</v>
      </c>
      <c r="I41" s="15">
        <v>2733</v>
      </c>
      <c r="J41" s="15">
        <v>223295.5</v>
      </c>
      <c r="K41" s="15">
        <v>912</v>
      </c>
      <c r="L41" s="15">
        <v>85347</v>
      </c>
      <c r="M41" s="15">
        <v>261</v>
      </c>
      <c r="N41" s="15">
        <v>29910</v>
      </c>
      <c r="O41" s="15">
        <v>11384</v>
      </c>
      <c r="P41" s="15">
        <v>2059407</v>
      </c>
      <c r="Q41" s="15">
        <v>71979</v>
      </c>
      <c r="R41" s="15">
        <v>5579235.5</v>
      </c>
      <c r="S41" s="15">
        <v>4573143.8524590181</v>
      </c>
    </row>
    <row r="42" spans="2:19" x14ac:dyDescent="0.25">
      <c r="B42" s="1" t="s">
        <v>43</v>
      </c>
      <c r="C42" s="15">
        <v>106025</v>
      </c>
      <c r="D42" s="15">
        <v>6577775</v>
      </c>
      <c r="E42" s="15">
        <v>1322</v>
      </c>
      <c r="F42" s="15">
        <v>62042</v>
      </c>
      <c r="G42" s="15">
        <v>3164</v>
      </c>
      <c r="H42" s="15">
        <v>325964</v>
      </c>
      <c r="I42" s="15">
        <v>2992</v>
      </c>
      <c r="J42" s="15">
        <v>269705</v>
      </c>
      <c r="K42" s="15">
        <v>865</v>
      </c>
      <c r="L42" s="15">
        <v>87127</v>
      </c>
      <c r="M42" s="15">
        <v>270</v>
      </c>
      <c r="N42" s="15">
        <v>37342.5</v>
      </c>
      <c r="O42" s="15">
        <v>22282</v>
      </c>
      <c r="P42" s="15">
        <v>4331889</v>
      </c>
      <c r="Q42" s="15">
        <v>136920</v>
      </c>
      <c r="R42" s="15">
        <v>11691844.5</v>
      </c>
      <c r="S42" s="15">
        <v>9583479.0983606633</v>
      </c>
    </row>
    <row r="43" spans="2:19" x14ac:dyDescent="0.25">
      <c r="B43" s="1" t="s">
        <v>44</v>
      </c>
      <c r="C43" s="15">
        <v>755461</v>
      </c>
      <c r="D43" s="15">
        <v>44140760</v>
      </c>
      <c r="E43" s="15">
        <v>2721</v>
      </c>
      <c r="F43" s="15">
        <v>176060.75</v>
      </c>
      <c r="G43" s="15">
        <v>15089</v>
      </c>
      <c r="H43" s="15">
        <v>1724716</v>
      </c>
      <c r="I43" s="15">
        <v>30089</v>
      </c>
      <c r="J43" s="15">
        <v>2239188.5</v>
      </c>
      <c r="K43" s="15">
        <v>3161</v>
      </c>
      <c r="L43" s="15">
        <v>355610</v>
      </c>
      <c r="M43" s="15">
        <v>308</v>
      </c>
      <c r="N43" s="15">
        <v>42954</v>
      </c>
      <c r="O43" s="15">
        <v>1219</v>
      </c>
      <c r="P43" s="15">
        <v>263422.5</v>
      </c>
      <c r="Q43" s="15">
        <v>808048</v>
      </c>
      <c r="R43" s="15">
        <v>48942711.75</v>
      </c>
      <c r="S43" s="15">
        <v>40116976.844262272</v>
      </c>
    </row>
    <row r="44" spans="2:19" x14ac:dyDescent="0.25">
      <c r="B44" s="1" t="s">
        <v>45</v>
      </c>
      <c r="C44" s="15">
        <v>54796</v>
      </c>
      <c r="D44" s="15">
        <v>3806464</v>
      </c>
      <c r="E44" s="15">
        <v>350</v>
      </c>
      <c r="F44" s="15">
        <v>23511</v>
      </c>
      <c r="G44" s="15">
        <v>2143</v>
      </c>
      <c r="H44" s="15">
        <v>258008</v>
      </c>
      <c r="I44" s="15">
        <v>3100</v>
      </c>
      <c r="J44" s="15">
        <v>311089</v>
      </c>
      <c r="K44" s="15">
        <v>837</v>
      </c>
      <c r="L44" s="15">
        <v>96117</v>
      </c>
      <c r="M44" s="15">
        <v>170</v>
      </c>
      <c r="N44" s="15">
        <v>24548.5</v>
      </c>
      <c r="O44" s="15">
        <v>11882</v>
      </c>
      <c r="P44" s="15">
        <v>2724498</v>
      </c>
      <c r="Q44" s="15">
        <v>73278</v>
      </c>
      <c r="R44" s="15">
        <v>7244235.5</v>
      </c>
      <c r="S44" s="15">
        <v>5937897.9508196721</v>
      </c>
    </row>
    <row r="45" spans="2:19" x14ac:dyDescent="0.25">
      <c r="B45" s="1" t="s">
        <v>46</v>
      </c>
      <c r="C45" s="15">
        <v>69589</v>
      </c>
      <c r="D45" s="15">
        <v>4832076.5</v>
      </c>
      <c r="E45" s="15">
        <v>618</v>
      </c>
      <c r="F45" s="15">
        <v>41081</v>
      </c>
      <c r="G45" s="15">
        <v>2960</v>
      </c>
      <c r="H45" s="15">
        <v>365937</v>
      </c>
      <c r="I45" s="15">
        <v>2270</v>
      </c>
      <c r="J45" s="15">
        <v>238206.5</v>
      </c>
      <c r="K45" s="15">
        <v>899</v>
      </c>
      <c r="L45" s="15">
        <v>105106</v>
      </c>
      <c r="M45" s="15">
        <v>247</v>
      </c>
      <c r="N45" s="15">
        <v>35641</v>
      </c>
      <c r="O45" s="15">
        <v>17721</v>
      </c>
      <c r="P45" s="15">
        <v>3984948</v>
      </c>
      <c r="Q45" s="15">
        <v>94305</v>
      </c>
      <c r="R45" s="15">
        <v>9603212</v>
      </c>
      <c r="S45" s="15">
        <v>7871485.245901634</v>
      </c>
    </row>
    <row r="46" spans="2:19" x14ac:dyDescent="0.25">
      <c r="B46" s="1" t="s">
        <v>13</v>
      </c>
      <c r="C46" s="15">
        <v>37051</v>
      </c>
      <c r="D46" s="15">
        <v>2548927</v>
      </c>
      <c r="E46" s="15">
        <v>118</v>
      </c>
      <c r="F46" s="15">
        <v>8013</v>
      </c>
      <c r="G46" s="15">
        <v>1436</v>
      </c>
      <c r="H46" s="15">
        <v>174990</v>
      </c>
      <c r="I46" s="15">
        <v>404</v>
      </c>
      <c r="J46" s="15">
        <v>45770</v>
      </c>
      <c r="K46" s="15">
        <v>1010</v>
      </c>
      <c r="L46" s="15">
        <v>119057</v>
      </c>
      <c r="M46" s="15">
        <v>139</v>
      </c>
      <c r="N46" s="15">
        <v>19908.5</v>
      </c>
      <c r="O46" s="15">
        <v>12674</v>
      </c>
      <c r="P46" s="15">
        <v>2892987</v>
      </c>
      <c r="Q46" s="15">
        <v>52832</v>
      </c>
      <c r="R46" s="15">
        <v>5809652.5</v>
      </c>
      <c r="S46" s="15">
        <v>4762010.2459016377</v>
      </c>
    </row>
    <row r="47" spans="2:19" x14ac:dyDescent="0.25">
      <c r="B47" s="1" t="s">
        <v>47</v>
      </c>
      <c r="C47" s="15">
        <v>104010</v>
      </c>
      <c r="D47" s="15">
        <v>6232001</v>
      </c>
      <c r="E47" s="15">
        <v>710</v>
      </c>
      <c r="F47" s="15">
        <v>27533</v>
      </c>
      <c r="G47" s="15">
        <v>4075</v>
      </c>
      <c r="H47" s="15">
        <v>447974</v>
      </c>
      <c r="I47" s="15">
        <v>2708</v>
      </c>
      <c r="J47" s="15">
        <v>215671.5</v>
      </c>
      <c r="K47" s="15">
        <v>1107</v>
      </c>
      <c r="L47" s="15">
        <v>121500</v>
      </c>
      <c r="M47" s="15">
        <v>376</v>
      </c>
      <c r="N47" s="15">
        <v>53713</v>
      </c>
      <c r="O47" s="15">
        <v>13482</v>
      </c>
      <c r="P47" s="15">
        <v>2917915.5</v>
      </c>
      <c r="Q47" s="15">
        <v>126468</v>
      </c>
      <c r="R47" s="15">
        <v>10016308</v>
      </c>
      <c r="S47" s="15">
        <v>8210088.5245901663</v>
      </c>
    </row>
    <row r="48" spans="2:19" x14ac:dyDescent="0.25">
      <c r="B48" s="1" t="s">
        <v>48</v>
      </c>
      <c r="C48" s="15">
        <v>390278</v>
      </c>
      <c r="D48" s="15">
        <v>26851514</v>
      </c>
      <c r="E48" s="15">
        <v>1755</v>
      </c>
      <c r="F48" s="15">
        <v>117283.5</v>
      </c>
      <c r="G48" s="15">
        <v>10014</v>
      </c>
      <c r="H48" s="15">
        <v>1201822</v>
      </c>
      <c r="I48" s="15">
        <v>10333</v>
      </c>
      <c r="J48" s="15">
        <v>1065563.5</v>
      </c>
      <c r="K48" s="15">
        <v>2435</v>
      </c>
      <c r="L48" s="15">
        <v>274725</v>
      </c>
      <c r="M48" s="15">
        <v>415</v>
      </c>
      <c r="N48" s="15">
        <v>59324.5</v>
      </c>
      <c r="O48" s="15">
        <v>736</v>
      </c>
      <c r="P48" s="15">
        <v>162616.5</v>
      </c>
      <c r="Q48" s="15">
        <v>415966</v>
      </c>
      <c r="R48" s="15">
        <v>29732849</v>
      </c>
      <c r="S48" s="15">
        <v>24371187.704918031</v>
      </c>
    </row>
    <row r="49" spans="2:19" s="10" customFormat="1" x14ac:dyDescent="0.25">
      <c r="B49" s="8" t="s">
        <v>70</v>
      </c>
      <c r="C49" s="17">
        <f>SUM(C36:C48)</f>
        <v>2275489</v>
      </c>
      <c r="D49" s="17">
        <f t="shared" ref="D49:S49" si="2">SUM(D36:D48)</f>
        <v>145597587</v>
      </c>
      <c r="E49" s="17">
        <f t="shared" si="2"/>
        <v>16099</v>
      </c>
      <c r="F49" s="17">
        <f t="shared" si="2"/>
        <v>973917.25</v>
      </c>
      <c r="G49" s="17">
        <f t="shared" si="2"/>
        <v>70169</v>
      </c>
      <c r="H49" s="17">
        <f t="shared" si="2"/>
        <v>8138492</v>
      </c>
      <c r="I49" s="17">
        <f t="shared" si="2"/>
        <v>97560</v>
      </c>
      <c r="J49" s="17">
        <f t="shared" si="2"/>
        <v>8421151</v>
      </c>
      <c r="K49" s="17">
        <f t="shared" si="2"/>
        <v>22631</v>
      </c>
      <c r="L49" s="17">
        <f t="shared" si="2"/>
        <v>2528432</v>
      </c>
      <c r="M49" s="17">
        <f t="shared" si="2"/>
        <v>3947</v>
      </c>
      <c r="N49" s="17">
        <f t="shared" si="2"/>
        <v>550964</v>
      </c>
      <c r="O49" s="17">
        <f t="shared" si="2"/>
        <v>168403</v>
      </c>
      <c r="P49" s="17">
        <f t="shared" si="2"/>
        <v>36416056.5</v>
      </c>
      <c r="Q49" s="17">
        <f t="shared" si="2"/>
        <v>2654299</v>
      </c>
      <c r="R49" s="17">
        <f t="shared" si="2"/>
        <v>202626815.75</v>
      </c>
      <c r="S49" s="17">
        <f t="shared" si="2"/>
        <v>166087553.89344263</v>
      </c>
    </row>
    <row r="50" spans="2:19" x14ac:dyDescent="0.25">
      <c r="B50" s="1" t="s">
        <v>37</v>
      </c>
      <c r="C50" s="15">
        <v>27030</v>
      </c>
      <c r="D50" s="15">
        <v>1992585</v>
      </c>
      <c r="E50" s="15">
        <v>153</v>
      </c>
      <c r="F50" s="15">
        <v>11040</v>
      </c>
      <c r="G50" s="15">
        <v>1543</v>
      </c>
      <c r="H50" s="15">
        <v>200099.5</v>
      </c>
      <c r="I50" s="15">
        <v>2110</v>
      </c>
      <c r="J50" s="15">
        <v>224478.25</v>
      </c>
      <c r="K50" s="15">
        <v>643</v>
      </c>
      <c r="L50" s="15">
        <v>81326</v>
      </c>
      <c r="M50" s="15">
        <v>162</v>
      </c>
      <c r="N50" s="15">
        <v>23850</v>
      </c>
      <c r="O50" s="15">
        <v>8020</v>
      </c>
      <c r="P50" s="15">
        <v>1947148.5</v>
      </c>
      <c r="Q50" s="15">
        <v>39662</v>
      </c>
      <c r="R50" s="15">
        <v>4480667.25</v>
      </c>
      <c r="S50" s="15">
        <v>3672678.0737704923</v>
      </c>
    </row>
    <row r="51" spans="2:19" x14ac:dyDescent="0.25">
      <c r="B51" s="1" t="s">
        <v>38</v>
      </c>
      <c r="C51" s="15">
        <v>33660</v>
      </c>
      <c r="D51" s="15">
        <v>2275380</v>
      </c>
      <c r="E51" s="15">
        <v>901</v>
      </c>
      <c r="F51" s="15">
        <v>41752.5</v>
      </c>
      <c r="G51" s="15">
        <v>1877</v>
      </c>
      <c r="H51" s="15">
        <v>238882</v>
      </c>
      <c r="I51" s="15">
        <v>2679</v>
      </c>
      <c r="J51" s="15">
        <v>248004.75</v>
      </c>
      <c r="K51" s="15">
        <v>887</v>
      </c>
      <c r="L51" s="15">
        <v>110460</v>
      </c>
      <c r="M51" s="15">
        <v>197</v>
      </c>
      <c r="N51" s="15">
        <v>27060</v>
      </c>
      <c r="O51" s="15">
        <v>9580</v>
      </c>
      <c r="P51" s="15">
        <v>2229355.5</v>
      </c>
      <c r="Q51" s="15">
        <v>49781</v>
      </c>
      <c r="R51" s="15">
        <v>5170894.75</v>
      </c>
      <c r="S51" s="15">
        <v>4238438.319672131</v>
      </c>
    </row>
    <row r="52" spans="2:19" x14ac:dyDescent="0.25">
      <c r="B52" s="1" t="s">
        <v>39</v>
      </c>
      <c r="C52" s="15">
        <v>100614</v>
      </c>
      <c r="D52" s="15">
        <v>7031722.5</v>
      </c>
      <c r="E52" s="15">
        <v>1008</v>
      </c>
      <c r="F52" s="15">
        <v>67975.5</v>
      </c>
      <c r="G52" s="15">
        <v>6126</v>
      </c>
      <c r="H52" s="15">
        <v>717878</v>
      </c>
      <c r="I52" s="15">
        <v>6958</v>
      </c>
      <c r="J52" s="15">
        <v>749617.25</v>
      </c>
      <c r="K52" s="15">
        <v>1955</v>
      </c>
      <c r="L52" s="15">
        <v>227158</v>
      </c>
      <c r="M52" s="15">
        <v>402</v>
      </c>
      <c r="N52" s="15">
        <v>59490</v>
      </c>
      <c r="O52" s="15">
        <v>11764</v>
      </c>
      <c r="P52" s="15">
        <v>2699833.5</v>
      </c>
      <c r="Q52" s="15">
        <v>128827</v>
      </c>
      <c r="R52" s="15">
        <v>11553674.75</v>
      </c>
      <c r="S52" s="15">
        <v>9470225.2049180381</v>
      </c>
    </row>
    <row r="53" spans="2:19" x14ac:dyDescent="0.25">
      <c r="B53" s="1" t="s">
        <v>40</v>
      </c>
      <c r="C53" s="15">
        <v>58626</v>
      </c>
      <c r="D53" s="15">
        <v>4362637.5</v>
      </c>
      <c r="E53" s="15">
        <v>356</v>
      </c>
      <c r="F53" s="15">
        <v>25796.25</v>
      </c>
      <c r="G53" s="15">
        <v>2268</v>
      </c>
      <c r="H53" s="15">
        <v>296702</v>
      </c>
      <c r="I53" s="15">
        <v>2593</v>
      </c>
      <c r="J53" s="15">
        <v>290507.75</v>
      </c>
      <c r="K53" s="15">
        <v>1144</v>
      </c>
      <c r="L53" s="15">
        <v>143206</v>
      </c>
      <c r="M53" s="15">
        <v>141</v>
      </c>
      <c r="N53" s="15">
        <v>20955</v>
      </c>
      <c r="O53" s="15">
        <v>4888</v>
      </c>
      <c r="P53" s="15">
        <v>1231285.5</v>
      </c>
      <c r="Q53" s="15">
        <v>70016</v>
      </c>
      <c r="R53" s="15">
        <v>6371090</v>
      </c>
      <c r="S53" s="15">
        <v>5222204.9180327905</v>
      </c>
    </row>
    <row r="54" spans="2:19" x14ac:dyDescent="0.25">
      <c r="B54" s="1" t="s">
        <v>41</v>
      </c>
      <c r="C54" s="15">
        <v>262351</v>
      </c>
      <c r="D54" s="15">
        <v>18834015</v>
      </c>
      <c r="E54" s="15">
        <v>4092</v>
      </c>
      <c r="F54" s="15">
        <v>277894.5</v>
      </c>
      <c r="G54" s="15">
        <v>14288</v>
      </c>
      <c r="H54" s="15">
        <v>1855168</v>
      </c>
      <c r="I54" s="15">
        <v>22883</v>
      </c>
      <c r="J54" s="15">
        <v>1950325.5</v>
      </c>
      <c r="K54" s="15">
        <v>5777</v>
      </c>
      <c r="L54" s="15">
        <v>704132</v>
      </c>
      <c r="M54" s="15">
        <v>615</v>
      </c>
      <c r="N54" s="15">
        <v>90450</v>
      </c>
      <c r="O54" s="15">
        <v>30849</v>
      </c>
      <c r="P54" s="15">
        <v>7137540</v>
      </c>
      <c r="Q54" s="15">
        <v>340855</v>
      </c>
      <c r="R54" s="15">
        <v>30849525</v>
      </c>
      <c r="S54" s="15">
        <v>25286495.901639335</v>
      </c>
    </row>
    <row r="55" spans="2:19" x14ac:dyDescent="0.25">
      <c r="B55" s="1" t="s">
        <v>42</v>
      </c>
      <c r="C55" s="15">
        <v>35812</v>
      </c>
      <c r="D55" s="15">
        <v>2125914</v>
      </c>
      <c r="E55" s="15">
        <v>757</v>
      </c>
      <c r="F55" s="15">
        <v>43620</v>
      </c>
      <c r="G55" s="15">
        <v>1636</v>
      </c>
      <c r="H55" s="15">
        <v>168575</v>
      </c>
      <c r="I55" s="15">
        <v>2315</v>
      </c>
      <c r="J55" s="15">
        <v>202134.5</v>
      </c>
      <c r="K55" s="15">
        <v>790</v>
      </c>
      <c r="L55" s="15">
        <v>77742</v>
      </c>
      <c r="M55" s="15">
        <v>141</v>
      </c>
      <c r="N55" s="15">
        <v>16812</v>
      </c>
      <c r="O55" s="15">
        <v>8633</v>
      </c>
      <c r="P55" s="15">
        <v>1678586</v>
      </c>
      <c r="Q55" s="15">
        <v>50084</v>
      </c>
      <c r="R55" s="15">
        <v>4313383.5</v>
      </c>
      <c r="S55" s="15">
        <v>3535560.2459016382</v>
      </c>
    </row>
    <row r="56" spans="2:19" x14ac:dyDescent="0.25">
      <c r="B56" s="1" t="s">
        <v>43</v>
      </c>
      <c r="C56" s="15">
        <v>63529</v>
      </c>
      <c r="D56" s="15">
        <v>3954315</v>
      </c>
      <c r="E56" s="15">
        <v>1186</v>
      </c>
      <c r="F56" s="15">
        <v>62287.5</v>
      </c>
      <c r="G56" s="15">
        <v>2750</v>
      </c>
      <c r="H56" s="15">
        <v>312041</v>
      </c>
      <c r="I56" s="15">
        <v>2473</v>
      </c>
      <c r="J56" s="15">
        <v>224577.5</v>
      </c>
      <c r="K56" s="15">
        <v>837</v>
      </c>
      <c r="L56" s="15">
        <v>92498</v>
      </c>
      <c r="M56" s="15">
        <v>188</v>
      </c>
      <c r="N56" s="15">
        <v>26160</v>
      </c>
      <c r="O56" s="15">
        <v>23684</v>
      </c>
      <c r="P56" s="15">
        <v>5033470.5</v>
      </c>
      <c r="Q56" s="15">
        <v>94647</v>
      </c>
      <c r="R56" s="15">
        <v>9705349.5</v>
      </c>
      <c r="S56" s="15">
        <v>7955204.5081967153</v>
      </c>
    </row>
    <row r="57" spans="2:19" x14ac:dyDescent="0.25">
      <c r="B57" s="1" t="s">
        <v>44</v>
      </c>
      <c r="C57" s="15">
        <v>576139</v>
      </c>
      <c r="D57" s="15">
        <v>33735195</v>
      </c>
      <c r="E57" s="15">
        <v>2067</v>
      </c>
      <c r="F57" s="15">
        <v>134171.25</v>
      </c>
      <c r="G57" s="15">
        <v>13263</v>
      </c>
      <c r="H57" s="15">
        <v>1645322</v>
      </c>
      <c r="I57" s="15">
        <v>27287</v>
      </c>
      <c r="J57" s="15">
        <v>2101976.75</v>
      </c>
      <c r="K57" s="15">
        <v>2784</v>
      </c>
      <c r="L57" s="15">
        <v>333858</v>
      </c>
      <c r="M57" s="15">
        <v>262</v>
      </c>
      <c r="N57" s="15">
        <v>36375</v>
      </c>
      <c r="O57" s="15">
        <v>886</v>
      </c>
      <c r="P57" s="15">
        <v>195196.5</v>
      </c>
      <c r="Q57" s="15">
        <v>622688</v>
      </c>
      <c r="R57" s="15">
        <v>38182094.5</v>
      </c>
      <c r="S57" s="15">
        <v>31296798.770491812</v>
      </c>
    </row>
    <row r="58" spans="2:19" x14ac:dyDescent="0.25">
      <c r="B58" s="1" t="s">
        <v>45</v>
      </c>
      <c r="C58" s="15">
        <v>29523</v>
      </c>
      <c r="D58" s="15">
        <v>2188252.5</v>
      </c>
      <c r="E58" s="15">
        <v>256</v>
      </c>
      <c r="F58" s="15">
        <v>18232.5</v>
      </c>
      <c r="G58" s="15">
        <v>1656</v>
      </c>
      <c r="H58" s="15">
        <v>213570</v>
      </c>
      <c r="I58" s="15">
        <v>2397</v>
      </c>
      <c r="J58" s="15">
        <v>260688.5</v>
      </c>
      <c r="K58" s="15">
        <v>680</v>
      </c>
      <c r="L58" s="15">
        <v>84336</v>
      </c>
      <c r="M58" s="15">
        <v>151</v>
      </c>
      <c r="N58" s="15">
        <v>22560</v>
      </c>
      <c r="O58" s="15">
        <v>9717</v>
      </c>
      <c r="P58" s="15">
        <v>2360227.5</v>
      </c>
      <c r="Q58" s="15">
        <v>44380</v>
      </c>
      <c r="R58" s="15">
        <v>5147867</v>
      </c>
      <c r="S58" s="15">
        <v>4219563.1147540985</v>
      </c>
    </row>
    <row r="59" spans="2:19" x14ac:dyDescent="0.25">
      <c r="B59" s="1" t="s">
        <v>46</v>
      </c>
      <c r="C59" s="15">
        <v>41188</v>
      </c>
      <c r="D59" s="15">
        <v>3051307.5</v>
      </c>
      <c r="E59" s="15">
        <v>394</v>
      </c>
      <c r="F59" s="15">
        <v>28087.5</v>
      </c>
      <c r="G59" s="15">
        <v>2348</v>
      </c>
      <c r="H59" s="15">
        <v>309918</v>
      </c>
      <c r="I59" s="15">
        <v>1930</v>
      </c>
      <c r="J59" s="15">
        <v>220297.5</v>
      </c>
      <c r="K59" s="15">
        <v>812</v>
      </c>
      <c r="L59" s="15">
        <v>102536</v>
      </c>
      <c r="M59" s="15">
        <v>176</v>
      </c>
      <c r="N59" s="15">
        <v>26265</v>
      </c>
      <c r="O59" s="15">
        <v>13691</v>
      </c>
      <c r="P59" s="15">
        <v>3287760</v>
      </c>
      <c r="Q59" s="15">
        <v>60539</v>
      </c>
      <c r="R59" s="15">
        <v>7026171.5</v>
      </c>
      <c r="S59" s="15">
        <v>5759156.9672131184</v>
      </c>
    </row>
    <row r="60" spans="2:19" x14ac:dyDescent="0.25">
      <c r="B60" s="1" t="s">
        <v>13</v>
      </c>
      <c r="C60" s="15">
        <v>16625</v>
      </c>
      <c r="D60" s="15">
        <v>1212645</v>
      </c>
      <c r="E60" s="15">
        <v>115</v>
      </c>
      <c r="F60" s="15">
        <v>8302.5</v>
      </c>
      <c r="G60" s="15">
        <v>1146</v>
      </c>
      <c r="H60" s="15">
        <v>150878</v>
      </c>
      <c r="I60" s="15">
        <v>324</v>
      </c>
      <c r="J60" s="15">
        <v>38766</v>
      </c>
      <c r="K60" s="15">
        <v>773</v>
      </c>
      <c r="L60" s="15">
        <v>97482</v>
      </c>
      <c r="M60" s="15">
        <v>113</v>
      </c>
      <c r="N60" s="15">
        <v>16800</v>
      </c>
      <c r="O60" s="15">
        <v>8270</v>
      </c>
      <c r="P60" s="15">
        <v>2026464</v>
      </c>
      <c r="Q60" s="15">
        <v>27366</v>
      </c>
      <c r="R60" s="15">
        <v>3551337.5</v>
      </c>
      <c r="S60" s="15">
        <v>2910932.3770491784</v>
      </c>
    </row>
    <row r="61" spans="2:19" x14ac:dyDescent="0.25">
      <c r="B61" s="1" t="s">
        <v>47</v>
      </c>
      <c r="C61" s="15">
        <v>67759</v>
      </c>
      <c r="D61" s="15">
        <v>4013092.5</v>
      </c>
      <c r="E61" s="15">
        <v>564</v>
      </c>
      <c r="F61" s="15">
        <v>25837.5</v>
      </c>
      <c r="G61" s="15">
        <v>3568</v>
      </c>
      <c r="H61" s="15">
        <v>425390</v>
      </c>
      <c r="I61" s="15">
        <v>2544</v>
      </c>
      <c r="J61" s="15">
        <v>194384.25</v>
      </c>
      <c r="K61" s="15">
        <v>938</v>
      </c>
      <c r="L61" s="15">
        <v>114912</v>
      </c>
      <c r="M61" s="15">
        <v>278</v>
      </c>
      <c r="N61" s="15">
        <v>41610</v>
      </c>
      <c r="O61" s="15">
        <v>8778</v>
      </c>
      <c r="P61" s="15">
        <v>2002039.5</v>
      </c>
      <c r="Q61" s="15">
        <v>84429</v>
      </c>
      <c r="R61" s="15">
        <v>6817265.75</v>
      </c>
      <c r="S61" s="15">
        <v>5587922.7459016377</v>
      </c>
    </row>
    <row r="62" spans="2:19" x14ac:dyDescent="0.25">
      <c r="B62" s="1" t="s">
        <v>48</v>
      </c>
      <c r="C62" s="15">
        <v>223698</v>
      </c>
      <c r="D62" s="15">
        <v>16353592.5</v>
      </c>
      <c r="E62" s="15">
        <v>1175</v>
      </c>
      <c r="F62" s="15">
        <v>82665</v>
      </c>
      <c r="G62" s="15">
        <v>8798</v>
      </c>
      <c r="H62" s="15">
        <v>1137066</v>
      </c>
      <c r="I62" s="15">
        <v>7777</v>
      </c>
      <c r="J62" s="15">
        <v>853023.5</v>
      </c>
      <c r="K62" s="15">
        <v>2224</v>
      </c>
      <c r="L62" s="15">
        <v>256662</v>
      </c>
      <c r="M62" s="15">
        <v>259</v>
      </c>
      <c r="N62" s="15">
        <v>38520</v>
      </c>
      <c r="O62" s="15">
        <v>538</v>
      </c>
      <c r="P62" s="15">
        <v>127908</v>
      </c>
      <c r="Q62" s="15">
        <v>244469</v>
      </c>
      <c r="R62" s="15">
        <v>18849437</v>
      </c>
      <c r="S62" s="15">
        <v>15450358.196721306</v>
      </c>
    </row>
    <row r="63" spans="2:19" s="10" customFormat="1" x14ac:dyDescent="0.25">
      <c r="B63" s="8" t="s">
        <v>71</v>
      </c>
      <c r="C63" s="17">
        <f>SUM(C50:C62)</f>
        <v>1536554</v>
      </c>
      <c r="D63" s="17">
        <f t="shared" ref="D63:S63" si="3">SUM(D50:D62)</f>
        <v>101130654</v>
      </c>
      <c r="E63" s="17">
        <f t="shared" si="3"/>
        <v>13024</v>
      </c>
      <c r="F63" s="17">
        <f t="shared" si="3"/>
        <v>827662.5</v>
      </c>
      <c r="G63" s="17">
        <f t="shared" si="3"/>
        <v>61267</v>
      </c>
      <c r="H63" s="17">
        <f t="shared" si="3"/>
        <v>7671489.5</v>
      </c>
      <c r="I63" s="17">
        <f t="shared" si="3"/>
        <v>84270</v>
      </c>
      <c r="J63" s="17">
        <f t="shared" si="3"/>
        <v>7558782</v>
      </c>
      <c r="K63" s="17">
        <f t="shared" si="3"/>
        <v>20244</v>
      </c>
      <c r="L63" s="17">
        <f t="shared" si="3"/>
        <v>2426308</v>
      </c>
      <c r="M63" s="17">
        <f t="shared" si="3"/>
        <v>3085</v>
      </c>
      <c r="N63" s="17">
        <f t="shared" si="3"/>
        <v>446907</v>
      </c>
      <c r="O63" s="17">
        <f t="shared" si="3"/>
        <v>139298</v>
      </c>
      <c r="P63" s="17">
        <f t="shared" si="3"/>
        <v>31956815</v>
      </c>
      <c r="Q63" s="17">
        <f t="shared" si="3"/>
        <v>1857743</v>
      </c>
      <c r="R63" s="17">
        <f t="shared" si="3"/>
        <v>152018758</v>
      </c>
      <c r="S63" s="17">
        <f t="shared" si="3"/>
        <v>124605539.34426229</v>
      </c>
    </row>
    <row r="64" spans="2:19" x14ac:dyDescent="0.25">
      <c r="B64" s="1" t="s">
        <v>37</v>
      </c>
      <c r="C64" s="15">
        <v>30420</v>
      </c>
      <c r="D64" s="15">
        <v>2240767.5</v>
      </c>
      <c r="E64" s="15">
        <v>159</v>
      </c>
      <c r="F64" s="15">
        <v>11295</v>
      </c>
      <c r="G64" s="15">
        <v>1745</v>
      </c>
      <c r="H64" s="15">
        <v>225932</v>
      </c>
      <c r="I64" s="15">
        <v>2282</v>
      </c>
      <c r="J64" s="15">
        <v>246284.5</v>
      </c>
      <c r="K64" s="15">
        <v>649</v>
      </c>
      <c r="L64" s="15">
        <v>81284</v>
      </c>
      <c r="M64" s="15">
        <v>189</v>
      </c>
      <c r="N64" s="15">
        <v>27765</v>
      </c>
      <c r="O64" s="15">
        <v>12642</v>
      </c>
      <c r="P64" s="15">
        <v>3067740</v>
      </c>
      <c r="Q64" s="15">
        <v>48086</v>
      </c>
      <c r="R64" s="15">
        <v>5901068</v>
      </c>
      <c r="S64" s="15">
        <v>4836940.9836065499</v>
      </c>
    </row>
    <row r="65" spans="2:19" x14ac:dyDescent="0.25">
      <c r="B65" s="1" t="s">
        <v>38</v>
      </c>
      <c r="C65" s="15">
        <v>38138</v>
      </c>
      <c r="D65" s="15">
        <v>2583840</v>
      </c>
      <c r="E65" s="15">
        <v>898</v>
      </c>
      <c r="F65" s="15">
        <v>39468.75</v>
      </c>
      <c r="G65" s="15">
        <v>2282</v>
      </c>
      <c r="H65" s="15">
        <v>295218</v>
      </c>
      <c r="I65" s="15">
        <v>2985</v>
      </c>
      <c r="J65" s="15">
        <v>280108.5</v>
      </c>
      <c r="K65" s="15">
        <v>1053</v>
      </c>
      <c r="L65" s="15">
        <v>131846</v>
      </c>
      <c r="M65" s="15">
        <v>376</v>
      </c>
      <c r="N65" s="15">
        <v>52380</v>
      </c>
      <c r="O65" s="15">
        <v>13471</v>
      </c>
      <c r="P65" s="15">
        <v>3130183.5</v>
      </c>
      <c r="Q65" s="15">
        <v>59203</v>
      </c>
      <c r="R65" s="15">
        <v>6513044.75</v>
      </c>
      <c r="S65" s="15">
        <v>5338561.2704918049</v>
      </c>
    </row>
    <row r="66" spans="2:19" x14ac:dyDescent="0.25">
      <c r="B66" s="1" t="s">
        <v>39</v>
      </c>
      <c r="C66" s="15">
        <v>111383</v>
      </c>
      <c r="D66" s="15">
        <v>7800982.5</v>
      </c>
      <c r="E66" s="15">
        <v>1049</v>
      </c>
      <c r="F66" s="15">
        <v>70562.25</v>
      </c>
      <c r="G66" s="15">
        <v>6559</v>
      </c>
      <c r="H66" s="15">
        <v>765234</v>
      </c>
      <c r="I66" s="15">
        <v>7961</v>
      </c>
      <c r="J66" s="15">
        <v>864306.75</v>
      </c>
      <c r="K66" s="15">
        <v>2227</v>
      </c>
      <c r="L66" s="15">
        <v>257552</v>
      </c>
      <c r="M66" s="15">
        <v>334</v>
      </c>
      <c r="N66" s="15">
        <v>49305</v>
      </c>
      <c r="O66" s="15">
        <v>17676</v>
      </c>
      <c r="P66" s="15">
        <v>4008214.5</v>
      </c>
      <c r="Q66" s="15">
        <v>147189</v>
      </c>
      <c r="R66" s="15">
        <v>13816157</v>
      </c>
      <c r="S66" s="15">
        <v>11324718.852459008</v>
      </c>
    </row>
    <row r="67" spans="2:19" x14ac:dyDescent="0.25">
      <c r="B67" s="1" t="s">
        <v>40</v>
      </c>
      <c r="C67" s="15">
        <v>59043</v>
      </c>
      <c r="D67" s="15">
        <v>4391070</v>
      </c>
      <c r="E67" s="15">
        <v>307</v>
      </c>
      <c r="F67" s="15">
        <v>22316.25</v>
      </c>
      <c r="G67" s="15">
        <v>2733</v>
      </c>
      <c r="H67" s="15">
        <v>356916</v>
      </c>
      <c r="I67" s="15">
        <v>2773</v>
      </c>
      <c r="J67" s="15">
        <v>314099.75</v>
      </c>
      <c r="K67" s="15">
        <v>1261</v>
      </c>
      <c r="L67" s="15">
        <v>159726</v>
      </c>
      <c r="M67" s="15">
        <v>140</v>
      </c>
      <c r="N67" s="15">
        <v>20850</v>
      </c>
      <c r="O67" s="15">
        <v>7497</v>
      </c>
      <c r="P67" s="15">
        <v>1836597</v>
      </c>
      <c r="Q67" s="15">
        <v>73754</v>
      </c>
      <c r="R67" s="15">
        <v>7101575</v>
      </c>
      <c r="S67" s="15">
        <v>5820963.1147540985</v>
      </c>
    </row>
    <row r="68" spans="2:19" x14ac:dyDescent="0.25">
      <c r="B68" s="1" t="s">
        <v>41</v>
      </c>
      <c r="C68" s="15">
        <v>280028</v>
      </c>
      <c r="D68" s="15">
        <v>20100187.5</v>
      </c>
      <c r="E68" s="15">
        <v>4237</v>
      </c>
      <c r="F68" s="15">
        <v>288733.5</v>
      </c>
      <c r="G68" s="15">
        <v>15178</v>
      </c>
      <c r="H68" s="15">
        <v>1967266</v>
      </c>
      <c r="I68" s="15">
        <v>24306</v>
      </c>
      <c r="J68" s="15">
        <v>2107133.75</v>
      </c>
      <c r="K68" s="15">
        <v>6220</v>
      </c>
      <c r="L68" s="15">
        <v>744200</v>
      </c>
      <c r="M68" s="15">
        <v>540</v>
      </c>
      <c r="N68" s="15">
        <v>79680</v>
      </c>
      <c r="O68" s="15">
        <v>43187</v>
      </c>
      <c r="P68" s="15">
        <v>9680908.5</v>
      </c>
      <c r="Q68" s="15">
        <v>373696</v>
      </c>
      <c r="R68" s="15">
        <v>34968109.25</v>
      </c>
      <c r="S68" s="15">
        <v>28662384.631147545</v>
      </c>
    </row>
    <row r="69" spans="2:19" x14ac:dyDescent="0.25">
      <c r="B69" s="1" t="s">
        <v>42</v>
      </c>
      <c r="C69" s="15">
        <v>38109</v>
      </c>
      <c r="D69" s="15">
        <v>2258862</v>
      </c>
      <c r="E69" s="15">
        <v>866</v>
      </c>
      <c r="F69" s="15">
        <v>49730</v>
      </c>
      <c r="G69" s="15">
        <v>1902</v>
      </c>
      <c r="H69" s="15">
        <v>197675</v>
      </c>
      <c r="I69" s="15">
        <v>2556</v>
      </c>
      <c r="J69" s="15">
        <v>225354</v>
      </c>
      <c r="K69" s="15">
        <v>938</v>
      </c>
      <c r="L69" s="15">
        <v>92455</v>
      </c>
      <c r="M69" s="15">
        <v>307</v>
      </c>
      <c r="N69" s="15">
        <v>36624</v>
      </c>
      <c r="O69" s="15">
        <v>13233</v>
      </c>
      <c r="P69" s="15">
        <v>2547342</v>
      </c>
      <c r="Q69" s="15">
        <v>57911</v>
      </c>
      <c r="R69" s="15">
        <v>5408042</v>
      </c>
      <c r="S69" s="15">
        <v>4432821.3114754101</v>
      </c>
    </row>
    <row r="70" spans="2:19" x14ac:dyDescent="0.25">
      <c r="B70" s="1" t="s">
        <v>43</v>
      </c>
      <c r="C70" s="15">
        <v>69628</v>
      </c>
      <c r="D70" s="15">
        <v>4311996</v>
      </c>
      <c r="E70" s="15">
        <v>1262</v>
      </c>
      <c r="F70" s="15">
        <v>64499.25</v>
      </c>
      <c r="G70" s="15">
        <v>3234</v>
      </c>
      <c r="H70" s="15">
        <v>373324</v>
      </c>
      <c r="I70" s="15">
        <v>2669</v>
      </c>
      <c r="J70" s="15">
        <v>240179.25</v>
      </c>
      <c r="K70" s="15">
        <v>990</v>
      </c>
      <c r="L70" s="15">
        <v>110642</v>
      </c>
      <c r="M70" s="15">
        <v>278</v>
      </c>
      <c r="N70" s="15">
        <v>39765</v>
      </c>
      <c r="O70" s="15">
        <v>35536</v>
      </c>
      <c r="P70" s="15">
        <v>7419291</v>
      </c>
      <c r="Q70" s="15">
        <v>113597</v>
      </c>
      <c r="R70" s="15">
        <v>12559696.5</v>
      </c>
      <c r="S70" s="15">
        <v>10294833.196721297</v>
      </c>
    </row>
    <row r="71" spans="2:19" x14ac:dyDescent="0.25">
      <c r="B71" s="1" t="s">
        <v>44</v>
      </c>
      <c r="C71" s="15">
        <v>599315</v>
      </c>
      <c r="D71" s="15">
        <v>34989142.5</v>
      </c>
      <c r="E71" s="15">
        <v>2151</v>
      </c>
      <c r="F71" s="15">
        <v>139215</v>
      </c>
      <c r="G71" s="15">
        <v>14008</v>
      </c>
      <c r="H71" s="15">
        <v>1740298</v>
      </c>
      <c r="I71" s="15">
        <v>28130</v>
      </c>
      <c r="J71" s="15">
        <v>2204213.25</v>
      </c>
      <c r="K71" s="15">
        <v>3083</v>
      </c>
      <c r="L71" s="15">
        <v>374122</v>
      </c>
      <c r="M71" s="15">
        <v>305</v>
      </c>
      <c r="N71" s="15">
        <v>40980</v>
      </c>
      <c r="O71" s="15">
        <v>1105</v>
      </c>
      <c r="P71" s="15">
        <v>238915.5</v>
      </c>
      <c r="Q71" s="15">
        <v>648097</v>
      </c>
      <c r="R71" s="15">
        <v>39726886.25</v>
      </c>
      <c r="S71" s="15">
        <v>32563021.516393427</v>
      </c>
    </row>
    <row r="72" spans="2:19" x14ac:dyDescent="0.25">
      <c r="B72" s="1" t="s">
        <v>45</v>
      </c>
      <c r="C72" s="15">
        <v>31853</v>
      </c>
      <c r="D72" s="15">
        <v>2360100</v>
      </c>
      <c r="E72" s="15">
        <v>419</v>
      </c>
      <c r="F72" s="15">
        <v>30171</v>
      </c>
      <c r="G72" s="15">
        <v>1970</v>
      </c>
      <c r="H72" s="15">
        <v>253624</v>
      </c>
      <c r="I72" s="15">
        <v>2633</v>
      </c>
      <c r="J72" s="15">
        <v>287787.25</v>
      </c>
      <c r="K72" s="15">
        <v>763</v>
      </c>
      <c r="L72" s="15">
        <v>93870</v>
      </c>
      <c r="M72" s="15">
        <v>177</v>
      </c>
      <c r="N72" s="15">
        <v>26280</v>
      </c>
      <c r="O72" s="15">
        <v>13973</v>
      </c>
      <c r="P72" s="15">
        <v>3344589</v>
      </c>
      <c r="Q72" s="15">
        <v>51788</v>
      </c>
      <c r="R72" s="15">
        <v>6396421.25</v>
      </c>
      <c r="S72" s="15">
        <v>5242968.237704915</v>
      </c>
    </row>
    <row r="73" spans="2:19" x14ac:dyDescent="0.25">
      <c r="B73" s="1" t="s">
        <v>46</v>
      </c>
      <c r="C73" s="15">
        <v>45838</v>
      </c>
      <c r="D73" s="15">
        <v>3394260</v>
      </c>
      <c r="E73" s="15">
        <v>671</v>
      </c>
      <c r="F73" s="15">
        <v>47606.25</v>
      </c>
      <c r="G73" s="15">
        <v>3057</v>
      </c>
      <c r="H73" s="15">
        <v>407526</v>
      </c>
      <c r="I73" s="15">
        <v>2249</v>
      </c>
      <c r="J73" s="15">
        <v>261331.5</v>
      </c>
      <c r="K73" s="15">
        <v>1150</v>
      </c>
      <c r="L73" s="15">
        <v>143318</v>
      </c>
      <c r="M73" s="15">
        <v>299</v>
      </c>
      <c r="N73" s="15">
        <v>44730</v>
      </c>
      <c r="O73" s="15">
        <v>20981</v>
      </c>
      <c r="P73" s="15">
        <v>4988355</v>
      </c>
      <c r="Q73" s="15">
        <v>74245</v>
      </c>
      <c r="R73" s="15">
        <v>9287126.75</v>
      </c>
      <c r="S73" s="15">
        <v>7612398.9754098346</v>
      </c>
    </row>
    <row r="74" spans="2:19" x14ac:dyDescent="0.25">
      <c r="B74" s="1" t="s">
        <v>13</v>
      </c>
      <c r="C74" s="15">
        <v>17418</v>
      </c>
      <c r="D74" s="15">
        <v>1272240</v>
      </c>
      <c r="E74" s="15">
        <v>121</v>
      </c>
      <c r="F74" s="15">
        <v>8737.5</v>
      </c>
      <c r="G74" s="15">
        <v>1257</v>
      </c>
      <c r="H74" s="15">
        <v>167832</v>
      </c>
      <c r="I74" s="15">
        <v>350</v>
      </c>
      <c r="J74" s="15">
        <v>42252</v>
      </c>
      <c r="K74" s="15">
        <v>1067</v>
      </c>
      <c r="L74" s="15">
        <v>134106</v>
      </c>
      <c r="M74" s="15">
        <v>117</v>
      </c>
      <c r="N74" s="15">
        <v>17190</v>
      </c>
      <c r="O74" s="15">
        <v>11669</v>
      </c>
      <c r="P74" s="15">
        <v>2814745.5</v>
      </c>
      <c r="Q74" s="15">
        <v>31999</v>
      </c>
      <c r="R74" s="15">
        <v>4457103</v>
      </c>
      <c r="S74" s="15">
        <v>3653363.1147540966</v>
      </c>
    </row>
    <row r="75" spans="2:19" x14ac:dyDescent="0.25">
      <c r="B75" s="1" t="s">
        <v>47</v>
      </c>
      <c r="C75" s="15">
        <v>74941</v>
      </c>
      <c r="D75" s="15">
        <v>4465515</v>
      </c>
      <c r="E75" s="15">
        <v>717</v>
      </c>
      <c r="F75" s="15">
        <v>30772.5</v>
      </c>
      <c r="G75" s="15">
        <v>4122</v>
      </c>
      <c r="H75" s="15">
        <v>506464</v>
      </c>
      <c r="I75" s="15">
        <v>2641</v>
      </c>
      <c r="J75" s="15">
        <v>208072.75</v>
      </c>
      <c r="K75" s="15">
        <v>1085</v>
      </c>
      <c r="L75" s="15">
        <v>138090</v>
      </c>
      <c r="M75" s="15">
        <v>370</v>
      </c>
      <c r="N75" s="15">
        <v>55275</v>
      </c>
      <c r="O75" s="15">
        <v>15680</v>
      </c>
      <c r="P75" s="15">
        <v>3567231</v>
      </c>
      <c r="Q75" s="15">
        <v>99556</v>
      </c>
      <c r="R75" s="15">
        <v>8971420.25</v>
      </c>
      <c r="S75" s="15">
        <v>7353623.1557377027</v>
      </c>
    </row>
    <row r="76" spans="2:19" x14ac:dyDescent="0.25">
      <c r="B76" s="1" t="s">
        <v>48</v>
      </c>
      <c r="C76" s="15">
        <v>232492</v>
      </c>
      <c r="D76" s="15">
        <v>16991152.5</v>
      </c>
      <c r="E76" s="15">
        <v>1089</v>
      </c>
      <c r="F76" s="15">
        <v>77073.75</v>
      </c>
      <c r="G76" s="15">
        <v>9085</v>
      </c>
      <c r="H76" s="15">
        <v>1176820</v>
      </c>
      <c r="I76" s="15">
        <v>7940</v>
      </c>
      <c r="J76" s="15">
        <v>878409.25</v>
      </c>
      <c r="K76" s="15">
        <v>2459</v>
      </c>
      <c r="L76" s="15">
        <v>296044</v>
      </c>
      <c r="M76" s="15">
        <v>310</v>
      </c>
      <c r="N76" s="15">
        <v>45960</v>
      </c>
      <c r="O76" s="15">
        <v>635</v>
      </c>
      <c r="P76" s="15">
        <v>146461.5</v>
      </c>
      <c r="Q76" s="15">
        <v>254010</v>
      </c>
      <c r="R76" s="15">
        <v>19611921</v>
      </c>
      <c r="S76" s="15">
        <v>16075345.081967222</v>
      </c>
    </row>
    <row r="77" spans="2:19" s="10" customFormat="1" x14ac:dyDescent="0.25">
      <c r="B77" s="8" t="s">
        <v>72</v>
      </c>
      <c r="C77" s="17">
        <f>SUM(C64:C76)</f>
        <v>1628606</v>
      </c>
      <c r="D77" s="17">
        <f t="shared" ref="D77:S77" si="4">SUM(D64:D76)</f>
        <v>107160115.5</v>
      </c>
      <c r="E77" s="17">
        <f t="shared" si="4"/>
        <v>13946</v>
      </c>
      <c r="F77" s="17">
        <f t="shared" si="4"/>
        <v>880181</v>
      </c>
      <c r="G77" s="17">
        <f t="shared" si="4"/>
        <v>67132</v>
      </c>
      <c r="H77" s="17">
        <f t="shared" si="4"/>
        <v>8434129</v>
      </c>
      <c r="I77" s="17">
        <f t="shared" si="4"/>
        <v>89475</v>
      </c>
      <c r="J77" s="17">
        <f t="shared" si="4"/>
        <v>8159532.5</v>
      </c>
      <c r="K77" s="17">
        <f t="shared" si="4"/>
        <v>22945</v>
      </c>
      <c r="L77" s="17">
        <f t="shared" si="4"/>
        <v>2757255</v>
      </c>
      <c r="M77" s="17">
        <f t="shared" si="4"/>
        <v>3742</v>
      </c>
      <c r="N77" s="17">
        <f t="shared" si="4"/>
        <v>536784</v>
      </c>
      <c r="O77" s="17">
        <f t="shared" si="4"/>
        <v>207285</v>
      </c>
      <c r="P77" s="17">
        <f t="shared" si="4"/>
        <v>46790574</v>
      </c>
      <c r="Q77" s="17">
        <f t="shared" si="4"/>
        <v>2033131</v>
      </c>
      <c r="R77" s="17">
        <f t="shared" si="4"/>
        <v>174718571</v>
      </c>
      <c r="S77" s="17">
        <f t="shared" si="4"/>
        <v>143211943.4426229</v>
      </c>
    </row>
    <row r="78" spans="2:19" x14ac:dyDescent="0.25">
      <c r="B78" s="1" t="s">
        <v>37</v>
      </c>
      <c r="C78" s="15">
        <v>29290</v>
      </c>
      <c r="D78" s="15">
        <v>2157750</v>
      </c>
      <c r="E78" s="15">
        <v>189</v>
      </c>
      <c r="F78" s="15">
        <v>13342.5</v>
      </c>
      <c r="G78" s="15">
        <v>1541</v>
      </c>
      <c r="H78" s="15">
        <v>198072</v>
      </c>
      <c r="I78" s="15">
        <v>2201</v>
      </c>
      <c r="J78" s="15">
        <v>238490.5</v>
      </c>
      <c r="K78" s="15">
        <v>640</v>
      </c>
      <c r="L78" s="15">
        <v>81082</v>
      </c>
      <c r="M78" s="15">
        <v>177</v>
      </c>
      <c r="N78" s="15">
        <v>26130</v>
      </c>
      <c r="O78" s="15">
        <v>10371</v>
      </c>
      <c r="P78" s="15">
        <v>2514697.5</v>
      </c>
      <c r="Q78" s="15">
        <v>44409</v>
      </c>
      <c r="R78" s="15">
        <v>5229564.5</v>
      </c>
      <c r="S78" s="15">
        <v>4286528.2786885248</v>
      </c>
    </row>
    <row r="79" spans="2:19" x14ac:dyDescent="0.25">
      <c r="B79" s="1" t="s">
        <v>38</v>
      </c>
      <c r="C79" s="15">
        <v>37559</v>
      </c>
      <c r="D79" s="15">
        <v>2550465</v>
      </c>
      <c r="E79" s="15">
        <v>948</v>
      </c>
      <c r="F79" s="15">
        <v>45262.5</v>
      </c>
      <c r="G79" s="15">
        <v>2273</v>
      </c>
      <c r="H79" s="15">
        <v>296920</v>
      </c>
      <c r="I79" s="15">
        <v>2844</v>
      </c>
      <c r="J79" s="15">
        <v>268257</v>
      </c>
      <c r="K79" s="15">
        <v>1080</v>
      </c>
      <c r="L79" s="15">
        <v>134120</v>
      </c>
      <c r="M79" s="15">
        <v>298</v>
      </c>
      <c r="N79" s="15">
        <v>41205</v>
      </c>
      <c r="O79" s="15">
        <v>13184</v>
      </c>
      <c r="P79" s="15">
        <v>3062809.5</v>
      </c>
      <c r="Q79" s="15">
        <v>58186</v>
      </c>
      <c r="R79" s="15">
        <v>6399039</v>
      </c>
      <c r="S79" s="15">
        <v>5245113.9344262267</v>
      </c>
    </row>
    <row r="80" spans="2:19" x14ac:dyDescent="0.25">
      <c r="B80" s="1" t="s">
        <v>39</v>
      </c>
      <c r="C80" s="15">
        <v>107587</v>
      </c>
      <c r="D80" s="15">
        <v>7542360</v>
      </c>
      <c r="E80" s="15">
        <v>924</v>
      </c>
      <c r="F80" s="15">
        <v>62602.5</v>
      </c>
      <c r="G80" s="15">
        <v>6083</v>
      </c>
      <c r="H80" s="15">
        <v>703654</v>
      </c>
      <c r="I80" s="15">
        <v>7516</v>
      </c>
      <c r="J80" s="15">
        <v>820371.5</v>
      </c>
      <c r="K80" s="15">
        <v>2077</v>
      </c>
      <c r="L80" s="15">
        <v>238394</v>
      </c>
      <c r="M80" s="15">
        <v>439</v>
      </c>
      <c r="N80" s="15">
        <v>64770</v>
      </c>
      <c r="O80" s="15">
        <v>16580</v>
      </c>
      <c r="P80" s="15">
        <v>3799591.5</v>
      </c>
      <c r="Q80" s="15">
        <v>141206</v>
      </c>
      <c r="R80" s="15">
        <v>13231743.5</v>
      </c>
      <c r="S80" s="15">
        <v>10845691.393442623</v>
      </c>
    </row>
    <row r="81" spans="2:19" x14ac:dyDescent="0.25">
      <c r="B81" s="1" t="s">
        <v>40</v>
      </c>
      <c r="C81" s="15">
        <v>59067</v>
      </c>
      <c r="D81" s="15">
        <v>4393320</v>
      </c>
      <c r="E81" s="15">
        <v>238</v>
      </c>
      <c r="F81" s="15">
        <v>17073.75</v>
      </c>
      <c r="G81" s="15">
        <v>2558</v>
      </c>
      <c r="H81" s="15">
        <v>331912</v>
      </c>
      <c r="I81" s="15">
        <v>2707</v>
      </c>
      <c r="J81" s="15">
        <v>307407.25</v>
      </c>
      <c r="K81" s="15">
        <v>1375</v>
      </c>
      <c r="L81" s="15">
        <v>173250</v>
      </c>
      <c r="M81" s="15">
        <v>134</v>
      </c>
      <c r="N81" s="15">
        <v>19875</v>
      </c>
      <c r="O81" s="15">
        <v>6486</v>
      </c>
      <c r="P81" s="15">
        <v>1605177</v>
      </c>
      <c r="Q81" s="15">
        <v>72565</v>
      </c>
      <c r="R81" s="15">
        <v>6848015</v>
      </c>
      <c r="S81" s="15">
        <v>5613127.0491803288</v>
      </c>
    </row>
    <row r="82" spans="2:19" x14ac:dyDescent="0.25">
      <c r="B82" s="1" t="s">
        <v>41</v>
      </c>
      <c r="C82" s="15">
        <v>275734</v>
      </c>
      <c r="D82" s="15">
        <v>19795387.5</v>
      </c>
      <c r="E82" s="15">
        <v>4100</v>
      </c>
      <c r="F82" s="15">
        <v>283245</v>
      </c>
      <c r="G82" s="15">
        <v>14451</v>
      </c>
      <c r="H82" s="15">
        <v>1869596</v>
      </c>
      <c r="I82" s="15">
        <v>23870</v>
      </c>
      <c r="J82" s="15">
        <v>2034370</v>
      </c>
      <c r="K82" s="15">
        <v>6016</v>
      </c>
      <c r="L82" s="15">
        <v>710402</v>
      </c>
      <c r="M82" s="15">
        <v>649</v>
      </c>
      <c r="N82" s="15">
        <v>95730</v>
      </c>
      <c r="O82" s="15">
        <v>39686</v>
      </c>
      <c r="P82" s="15">
        <v>9039772.5</v>
      </c>
      <c r="Q82" s="15">
        <v>364506</v>
      </c>
      <c r="R82" s="15">
        <v>33828503</v>
      </c>
      <c r="S82" s="15">
        <v>27728281.147540975</v>
      </c>
    </row>
    <row r="83" spans="2:19" x14ac:dyDescent="0.25">
      <c r="B83" s="1" t="s">
        <v>42</v>
      </c>
      <c r="C83" s="15">
        <v>39355</v>
      </c>
      <c r="D83" s="15">
        <v>2329182</v>
      </c>
      <c r="E83" s="15">
        <v>871</v>
      </c>
      <c r="F83" s="15">
        <v>50288</v>
      </c>
      <c r="G83" s="15">
        <v>1939</v>
      </c>
      <c r="H83" s="15">
        <v>201519</v>
      </c>
      <c r="I83" s="15">
        <v>2411</v>
      </c>
      <c r="J83" s="15">
        <v>206581.5</v>
      </c>
      <c r="K83" s="15">
        <v>883</v>
      </c>
      <c r="L83" s="15">
        <v>86729</v>
      </c>
      <c r="M83" s="15">
        <v>197</v>
      </c>
      <c r="N83" s="15">
        <v>23604</v>
      </c>
      <c r="O83" s="15">
        <v>13146</v>
      </c>
      <c r="P83" s="15">
        <v>2545778</v>
      </c>
      <c r="Q83" s="15">
        <v>58802</v>
      </c>
      <c r="R83" s="15">
        <v>5443681.5</v>
      </c>
      <c r="S83" s="15">
        <v>4462034.0163934436</v>
      </c>
    </row>
    <row r="84" spans="2:19" x14ac:dyDescent="0.25">
      <c r="B84" s="1" t="s">
        <v>43</v>
      </c>
      <c r="C84" s="15">
        <v>72325</v>
      </c>
      <c r="D84" s="15">
        <v>4545771</v>
      </c>
      <c r="E84" s="15">
        <v>1205</v>
      </c>
      <c r="F84" s="15">
        <v>68606.25</v>
      </c>
      <c r="G84" s="15">
        <v>3066</v>
      </c>
      <c r="H84" s="15">
        <v>345951.5</v>
      </c>
      <c r="I84" s="15">
        <v>2594</v>
      </c>
      <c r="J84" s="15">
        <v>240823.25</v>
      </c>
      <c r="K84" s="15">
        <v>1024</v>
      </c>
      <c r="L84" s="15">
        <v>112196</v>
      </c>
      <c r="M84" s="15">
        <v>260</v>
      </c>
      <c r="N84" s="15">
        <v>35325</v>
      </c>
      <c r="O84" s="15">
        <v>28474</v>
      </c>
      <c r="P84" s="15">
        <v>5935438.5</v>
      </c>
      <c r="Q84" s="15">
        <v>108948</v>
      </c>
      <c r="R84" s="15">
        <v>11284111.5</v>
      </c>
      <c r="S84" s="15">
        <v>9249271.7213114686</v>
      </c>
    </row>
    <row r="85" spans="2:19" x14ac:dyDescent="0.25">
      <c r="B85" s="1" t="s">
        <v>44</v>
      </c>
      <c r="C85" s="15">
        <v>577149</v>
      </c>
      <c r="D85" s="15">
        <v>33488692.5</v>
      </c>
      <c r="E85" s="15">
        <v>1802</v>
      </c>
      <c r="F85" s="15">
        <v>116493.75</v>
      </c>
      <c r="G85" s="15">
        <v>13764</v>
      </c>
      <c r="H85" s="15">
        <v>1700188</v>
      </c>
      <c r="I85" s="15">
        <v>27108</v>
      </c>
      <c r="J85" s="15">
        <v>2185728</v>
      </c>
      <c r="K85" s="15">
        <v>2984</v>
      </c>
      <c r="L85" s="15">
        <v>357056</v>
      </c>
      <c r="M85" s="15">
        <v>293</v>
      </c>
      <c r="N85" s="15">
        <v>39225</v>
      </c>
      <c r="O85" s="15">
        <v>1177</v>
      </c>
      <c r="P85" s="15">
        <v>263824.5</v>
      </c>
      <c r="Q85" s="15">
        <v>624277</v>
      </c>
      <c r="R85" s="15">
        <v>38151207.75</v>
      </c>
      <c r="S85" s="15">
        <v>31271481.762295123</v>
      </c>
    </row>
    <row r="86" spans="2:19" x14ac:dyDescent="0.25">
      <c r="B86" s="1" t="s">
        <v>45</v>
      </c>
      <c r="C86" s="15">
        <v>32709</v>
      </c>
      <c r="D86" s="15">
        <v>2424787.5</v>
      </c>
      <c r="E86" s="15">
        <v>393</v>
      </c>
      <c r="F86" s="15">
        <v>27997.5</v>
      </c>
      <c r="G86" s="15">
        <v>1963</v>
      </c>
      <c r="H86" s="15">
        <v>254290</v>
      </c>
      <c r="I86" s="15">
        <v>2561</v>
      </c>
      <c r="J86" s="15">
        <v>280345.75</v>
      </c>
      <c r="K86" s="15">
        <v>792</v>
      </c>
      <c r="L86" s="15">
        <v>97630</v>
      </c>
      <c r="M86" s="15">
        <v>151</v>
      </c>
      <c r="N86" s="15">
        <v>22500</v>
      </c>
      <c r="O86" s="15">
        <v>13181</v>
      </c>
      <c r="P86" s="15">
        <v>3175527</v>
      </c>
      <c r="Q86" s="15">
        <v>51750</v>
      </c>
      <c r="R86" s="15">
        <v>6283077.75</v>
      </c>
      <c r="S86" s="15">
        <v>5150063.7295081969</v>
      </c>
    </row>
    <row r="87" spans="2:19" x14ac:dyDescent="0.25">
      <c r="B87" s="1" t="s">
        <v>46</v>
      </c>
      <c r="C87" s="15">
        <v>46210</v>
      </c>
      <c r="D87" s="15">
        <v>3423472.5</v>
      </c>
      <c r="E87" s="15">
        <v>593</v>
      </c>
      <c r="F87" s="15">
        <v>42000</v>
      </c>
      <c r="G87" s="15">
        <v>2806</v>
      </c>
      <c r="H87" s="15">
        <v>374528</v>
      </c>
      <c r="I87" s="15">
        <v>2116</v>
      </c>
      <c r="J87" s="15">
        <v>244356.5</v>
      </c>
      <c r="K87" s="15">
        <v>1003</v>
      </c>
      <c r="L87" s="15">
        <v>124600</v>
      </c>
      <c r="M87" s="15">
        <v>287</v>
      </c>
      <c r="N87" s="15">
        <v>42750</v>
      </c>
      <c r="O87" s="15">
        <v>20611</v>
      </c>
      <c r="P87" s="15">
        <v>4890514.5</v>
      </c>
      <c r="Q87" s="15">
        <v>73626</v>
      </c>
      <c r="R87" s="15">
        <v>9142221.5</v>
      </c>
      <c r="S87" s="15">
        <v>7493624.18032787</v>
      </c>
    </row>
    <row r="88" spans="2:19" x14ac:dyDescent="0.25">
      <c r="B88" s="1" t="s">
        <v>13</v>
      </c>
      <c r="C88" s="15">
        <v>17592</v>
      </c>
      <c r="D88" s="15">
        <v>1285275</v>
      </c>
      <c r="E88" s="15">
        <v>126</v>
      </c>
      <c r="F88" s="15">
        <v>9112.5</v>
      </c>
      <c r="G88" s="15">
        <v>1152</v>
      </c>
      <c r="H88" s="15">
        <v>153692</v>
      </c>
      <c r="I88" s="15">
        <v>330</v>
      </c>
      <c r="J88" s="15">
        <v>39564</v>
      </c>
      <c r="K88" s="15">
        <v>863</v>
      </c>
      <c r="L88" s="15">
        <v>108500</v>
      </c>
      <c r="M88" s="15">
        <v>130</v>
      </c>
      <c r="N88" s="15">
        <v>19170</v>
      </c>
      <c r="O88" s="15">
        <v>12315</v>
      </c>
      <c r="P88" s="15">
        <v>2960694</v>
      </c>
      <c r="Q88" s="15">
        <v>32508</v>
      </c>
      <c r="R88" s="15">
        <v>4576007.5</v>
      </c>
      <c r="S88" s="15">
        <v>3750825.8196721277</v>
      </c>
    </row>
    <row r="89" spans="2:19" x14ac:dyDescent="0.25">
      <c r="B89" s="1" t="s">
        <v>47</v>
      </c>
      <c r="C89" s="15">
        <v>75588</v>
      </c>
      <c r="D89" s="15">
        <v>4478040</v>
      </c>
      <c r="E89" s="15">
        <v>819</v>
      </c>
      <c r="F89" s="15">
        <v>37755</v>
      </c>
      <c r="G89" s="15">
        <v>4144</v>
      </c>
      <c r="H89" s="15">
        <v>504672</v>
      </c>
      <c r="I89" s="15">
        <v>2635</v>
      </c>
      <c r="J89" s="15">
        <v>213299</v>
      </c>
      <c r="K89" s="15">
        <v>1110</v>
      </c>
      <c r="L89" s="15">
        <v>137460</v>
      </c>
      <c r="M89" s="15">
        <v>377</v>
      </c>
      <c r="N89" s="15">
        <v>56145</v>
      </c>
      <c r="O89" s="15">
        <v>13346</v>
      </c>
      <c r="P89" s="15">
        <v>3045994.5</v>
      </c>
      <c r="Q89" s="15">
        <v>98019</v>
      </c>
      <c r="R89" s="15">
        <v>8473365.5</v>
      </c>
      <c r="S89" s="15">
        <v>6945381.5573770478</v>
      </c>
    </row>
    <row r="90" spans="2:19" x14ac:dyDescent="0.25">
      <c r="B90" s="1" t="s">
        <v>48</v>
      </c>
      <c r="C90" s="15">
        <v>221804</v>
      </c>
      <c r="D90" s="15">
        <v>16210635</v>
      </c>
      <c r="E90" s="15">
        <v>932</v>
      </c>
      <c r="F90" s="15">
        <v>66690</v>
      </c>
      <c r="G90" s="15">
        <v>9109</v>
      </c>
      <c r="H90" s="15">
        <v>1174222</v>
      </c>
      <c r="I90" s="15">
        <v>7443</v>
      </c>
      <c r="J90" s="15">
        <v>815873.5</v>
      </c>
      <c r="K90" s="15">
        <v>2563</v>
      </c>
      <c r="L90" s="15">
        <v>307412</v>
      </c>
      <c r="M90" s="15">
        <v>343</v>
      </c>
      <c r="N90" s="15">
        <v>50910</v>
      </c>
      <c r="O90" s="15">
        <v>636</v>
      </c>
      <c r="P90" s="15">
        <v>144580.5</v>
      </c>
      <c r="Q90" s="15">
        <v>242830</v>
      </c>
      <c r="R90" s="15">
        <v>18770323</v>
      </c>
      <c r="S90" s="15">
        <v>15385510.655737719</v>
      </c>
    </row>
    <row r="91" spans="2:19" s="10" customFormat="1" x14ac:dyDescent="0.25">
      <c r="B91" s="8" t="s">
        <v>73</v>
      </c>
      <c r="C91" s="17">
        <f>SUM(C78:C90)</f>
        <v>1591969</v>
      </c>
      <c r="D91" s="17">
        <f t="shared" ref="D91:S91" si="5">SUM(D78:D90)</f>
        <v>104625138</v>
      </c>
      <c r="E91" s="17">
        <f t="shared" si="5"/>
        <v>13140</v>
      </c>
      <c r="F91" s="17">
        <f t="shared" si="5"/>
        <v>840469.25</v>
      </c>
      <c r="G91" s="17">
        <f t="shared" si="5"/>
        <v>64849</v>
      </c>
      <c r="H91" s="17">
        <f t="shared" si="5"/>
        <v>8109216.5</v>
      </c>
      <c r="I91" s="17">
        <f t="shared" si="5"/>
        <v>86336</v>
      </c>
      <c r="J91" s="17">
        <f t="shared" si="5"/>
        <v>7895467.75</v>
      </c>
      <c r="K91" s="17">
        <f t="shared" si="5"/>
        <v>22410</v>
      </c>
      <c r="L91" s="17">
        <f t="shared" si="5"/>
        <v>2668831</v>
      </c>
      <c r="M91" s="17">
        <f t="shared" si="5"/>
        <v>3735</v>
      </c>
      <c r="N91" s="17">
        <f t="shared" si="5"/>
        <v>537339</v>
      </c>
      <c r="O91" s="17">
        <f t="shared" si="5"/>
        <v>189193</v>
      </c>
      <c r="P91" s="17">
        <f t="shared" si="5"/>
        <v>42984399.5</v>
      </c>
      <c r="Q91" s="17">
        <f t="shared" si="5"/>
        <v>1971632</v>
      </c>
      <c r="R91" s="17">
        <f t="shared" si="5"/>
        <v>167660861</v>
      </c>
      <c r="S91" s="17">
        <f t="shared" si="5"/>
        <v>137426935.2459017</v>
      </c>
    </row>
    <row r="92" spans="2:19" x14ac:dyDescent="0.25">
      <c r="B92" s="1" t="s">
        <v>37</v>
      </c>
      <c r="C92" s="15">
        <v>33132</v>
      </c>
      <c r="D92" s="15">
        <v>2446657.5</v>
      </c>
      <c r="E92" s="15">
        <v>203</v>
      </c>
      <c r="F92" s="15">
        <v>14407.5</v>
      </c>
      <c r="G92" s="15">
        <v>1464</v>
      </c>
      <c r="H92" s="15">
        <v>185990</v>
      </c>
      <c r="I92" s="15">
        <v>2189</v>
      </c>
      <c r="J92" s="15">
        <v>234398.25</v>
      </c>
      <c r="K92" s="15">
        <v>558</v>
      </c>
      <c r="L92" s="15">
        <v>70602</v>
      </c>
      <c r="M92" s="15">
        <v>163</v>
      </c>
      <c r="N92" s="15">
        <v>24390</v>
      </c>
      <c r="O92" s="15">
        <v>8883</v>
      </c>
      <c r="P92" s="15">
        <v>2158504.5</v>
      </c>
      <c r="Q92" s="15">
        <v>46592</v>
      </c>
      <c r="R92" s="15">
        <v>5134949.75</v>
      </c>
      <c r="S92" s="15">
        <v>4208975.2049180344</v>
      </c>
    </row>
    <row r="93" spans="2:19" x14ac:dyDescent="0.25">
      <c r="B93" s="1" t="s">
        <v>38</v>
      </c>
      <c r="C93" s="15">
        <v>41570</v>
      </c>
      <c r="D93" s="15">
        <v>2873175</v>
      </c>
      <c r="E93" s="15">
        <v>850</v>
      </c>
      <c r="F93" s="15">
        <v>40010.25</v>
      </c>
      <c r="G93" s="15">
        <v>1988</v>
      </c>
      <c r="H93" s="15">
        <v>256404</v>
      </c>
      <c r="I93" s="15">
        <v>2856</v>
      </c>
      <c r="J93" s="15">
        <v>270258.75</v>
      </c>
      <c r="K93" s="15">
        <v>896</v>
      </c>
      <c r="L93" s="15">
        <v>112302</v>
      </c>
      <c r="M93" s="15">
        <v>186</v>
      </c>
      <c r="N93" s="15">
        <v>25860</v>
      </c>
      <c r="O93" s="15">
        <v>11959</v>
      </c>
      <c r="P93" s="15">
        <v>2801493</v>
      </c>
      <c r="Q93" s="15">
        <v>60305</v>
      </c>
      <c r="R93" s="15">
        <v>6379503</v>
      </c>
      <c r="S93" s="15">
        <v>5229100.8196721235</v>
      </c>
    </row>
    <row r="94" spans="2:19" x14ac:dyDescent="0.25">
      <c r="B94" s="1" t="s">
        <v>39</v>
      </c>
      <c r="C94" s="15">
        <v>125281</v>
      </c>
      <c r="D94" s="15">
        <v>8872402.5</v>
      </c>
      <c r="E94" s="15">
        <v>1111</v>
      </c>
      <c r="F94" s="15">
        <v>76953.75</v>
      </c>
      <c r="G94" s="15">
        <v>5654</v>
      </c>
      <c r="H94" s="15">
        <v>661130</v>
      </c>
      <c r="I94" s="15">
        <v>8031</v>
      </c>
      <c r="J94" s="15">
        <v>880486</v>
      </c>
      <c r="K94" s="15">
        <v>1866</v>
      </c>
      <c r="L94" s="15">
        <v>213620</v>
      </c>
      <c r="M94" s="15">
        <v>288</v>
      </c>
      <c r="N94" s="15">
        <v>42840</v>
      </c>
      <c r="O94" s="15">
        <v>14600</v>
      </c>
      <c r="P94" s="15">
        <v>3346812</v>
      </c>
      <c r="Q94" s="15">
        <v>156831</v>
      </c>
      <c r="R94" s="15">
        <v>14094244.25</v>
      </c>
      <c r="S94" s="15">
        <v>11552659.221311482</v>
      </c>
    </row>
    <row r="95" spans="2:19" x14ac:dyDescent="0.25">
      <c r="B95" s="1" t="s">
        <v>40</v>
      </c>
      <c r="C95" s="15">
        <v>71660</v>
      </c>
      <c r="D95" s="15">
        <v>5333655</v>
      </c>
      <c r="E95" s="15">
        <v>247</v>
      </c>
      <c r="F95" s="15">
        <v>17887.5</v>
      </c>
      <c r="G95" s="15">
        <v>2145</v>
      </c>
      <c r="H95" s="15">
        <v>278152</v>
      </c>
      <c r="I95" s="15">
        <v>2607</v>
      </c>
      <c r="J95" s="15">
        <v>293686.75</v>
      </c>
      <c r="K95" s="15">
        <v>995</v>
      </c>
      <c r="L95" s="15">
        <v>125384</v>
      </c>
      <c r="M95" s="15">
        <v>122</v>
      </c>
      <c r="N95" s="15">
        <v>18180</v>
      </c>
      <c r="O95" s="15">
        <v>5507</v>
      </c>
      <c r="P95" s="15">
        <v>1353379.5</v>
      </c>
      <c r="Q95" s="15">
        <v>83283</v>
      </c>
      <c r="R95" s="15">
        <v>7420324.75</v>
      </c>
      <c r="S95" s="15">
        <v>6082233.401639346</v>
      </c>
    </row>
    <row r="96" spans="2:19" x14ac:dyDescent="0.25">
      <c r="B96" s="1" t="s">
        <v>41</v>
      </c>
      <c r="C96" s="15">
        <v>294152</v>
      </c>
      <c r="D96" s="15">
        <v>21214215</v>
      </c>
      <c r="E96" s="15">
        <v>3683</v>
      </c>
      <c r="F96" s="15">
        <v>253011</v>
      </c>
      <c r="G96" s="15">
        <v>13530</v>
      </c>
      <c r="H96" s="15">
        <v>1750322</v>
      </c>
      <c r="I96" s="15">
        <v>24018</v>
      </c>
      <c r="J96" s="15">
        <v>2068434.75</v>
      </c>
      <c r="K96" s="15">
        <v>5332</v>
      </c>
      <c r="L96" s="15">
        <v>616070</v>
      </c>
      <c r="M96" s="15">
        <v>479</v>
      </c>
      <c r="N96" s="15">
        <v>70965</v>
      </c>
      <c r="O96" s="15">
        <v>35675</v>
      </c>
      <c r="P96" s="15">
        <v>8121787.5</v>
      </c>
      <c r="Q96" s="15">
        <v>376869</v>
      </c>
      <c r="R96" s="15">
        <v>34094805.25</v>
      </c>
      <c r="S96" s="15">
        <v>27946561.680327863</v>
      </c>
    </row>
    <row r="97" spans="2:19" x14ac:dyDescent="0.25">
      <c r="B97" s="1" t="s">
        <v>42</v>
      </c>
      <c r="C97" s="15">
        <v>43837</v>
      </c>
      <c r="D97" s="15">
        <v>2599914</v>
      </c>
      <c r="E97" s="15">
        <v>787</v>
      </c>
      <c r="F97" s="15">
        <v>45329</v>
      </c>
      <c r="G97" s="15">
        <v>1745</v>
      </c>
      <c r="H97" s="15">
        <v>181137</v>
      </c>
      <c r="I97" s="15">
        <v>2518</v>
      </c>
      <c r="J97" s="15">
        <v>219958</v>
      </c>
      <c r="K97" s="15">
        <v>921</v>
      </c>
      <c r="L97" s="15">
        <v>90568</v>
      </c>
      <c r="M97" s="15">
        <v>158</v>
      </c>
      <c r="N97" s="15">
        <v>18912</v>
      </c>
      <c r="O97" s="15">
        <v>13116</v>
      </c>
      <c r="P97" s="15">
        <v>2522870</v>
      </c>
      <c r="Q97" s="15">
        <v>63082</v>
      </c>
      <c r="R97" s="15">
        <v>5678688</v>
      </c>
      <c r="S97" s="15">
        <v>4654662.2950819638</v>
      </c>
    </row>
    <row r="98" spans="2:19" x14ac:dyDescent="0.25">
      <c r="B98" s="1" t="s">
        <v>43</v>
      </c>
      <c r="C98" s="15">
        <v>79222</v>
      </c>
      <c r="D98" s="15">
        <v>5188170</v>
      </c>
      <c r="E98" s="15">
        <v>1113</v>
      </c>
      <c r="F98" s="15">
        <v>57265.5</v>
      </c>
      <c r="G98" s="15">
        <v>2650</v>
      </c>
      <c r="H98" s="15">
        <v>296352</v>
      </c>
      <c r="I98" s="15">
        <v>2599</v>
      </c>
      <c r="J98" s="15">
        <v>246906.5</v>
      </c>
      <c r="K98" s="15">
        <v>756</v>
      </c>
      <c r="L98" s="15">
        <v>83174</v>
      </c>
      <c r="M98" s="15">
        <v>217</v>
      </c>
      <c r="N98" s="15">
        <v>30480</v>
      </c>
      <c r="O98" s="15">
        <v>20247</v>
      </c>
      <c r="P98" s="15">
        <v>4338897</v>
      </c>
      <c r="Q98" s="15">
        <v>106804</v>
      </c>
      <c r="R98" s="15">
        <v>10241245</v>
      </c>
      <c r="S98" s="15">
        <v>8394463.1147540994</v>
      </c>
    </row>
    <row r="99" spans="2:19" x14ac:dyDescent="0.25">
      <c r="B99" s="1" t="s">
        <v>44</v>
      </c>
      <c r="C99" s="15">
        <v>624132</v>
      </c>
      <c r="D99" s="15">
        <v>37600875</v>
      </c>
      <c r="E99" s="15">
        <v>1869</v>
      </c>
      <c r="F99" s="15">
        <v>124338.75</v>
      </c>
      <c r="G99" s="15">
        <v>12795</v>
      </c>
      <c r="H99" s="15">
        <v>1578430</v>
      </c>
      <c r="I99" s="15">
        <v>27279</v>
      </c>
      <c r="J99" s="15">
        <v>2257283</v>
      </c>
      <c r="K99" s="15">
        <v>2662</v>
      </c>
      <c r="L99" s="15">
        <v>321118</v>
      </c>
      <c r="M99" s="15">
        <v>293</v>
      </c>
      <c r="N99" s="15">
        <v>39300</v>
      </c>
      <c r="O99" s="15">
        <v>1185</v>
      </c>
      <c r="P99" s="15">
        <v>268897.5</v>
      </c>
      <c r="Q99" s="15">
        <v>670215</v>
      </c>
      <c r="R99" s="15">
        <v>42190242.25</v>
      </c>
      <c r="S99" s="15">
        <v>34582165.778688535</v>
      </c>
    </row>
    <row r="100" spans="2:19" x14ac:dyDescent="0.25">
      <c r="B100" s="1" t="s">
        <v>45</v>
      </c>
      <c r="C100" s="15">
        <v>42495</v>
      </c>
      <c r="D100" s="15">
        <v>3156517.5</v>
      </c>
      <c r="E100" s="15">
        <v>396</v>
      </c>
      <c r="F100" s="15">
        <v>28476</v>
      </c>
      <c r="G100" s="15">
        <v>1778</v>
      </c>
      <c r="H100" s="15">
        <v>229460</v>
      </c>
      <c r="I100" s="15">
        <v>2638</v>
      </c>
      <c r="J100" s="15">
        <v>287577.25</v>
      </c>
      <c r="K100" s="15">
        <v>768</v>
      </c>
      <c r="L100" s="15">
        <v>94318</v>
      </c>
      <c r="M100" s="15">
        <v>184</v>
      </c>
      <c r="N100" s="15">
        <v>27375</v>
      </c>
      <c r="O100" s="15">
        <v>13386</v>
      </c>
      <c r="P100" s="15">
        <v>3203799</v>
      </c>
      <c r="Q100" s="15">
        <v>61645</v>
      </c>
      <c r="R100" s="15">
        <v>7027522.75</v>
      </c>
      <c r="S100" s="15">
        <v>5760264.5491803251</v>
      </c>
    </row>
    <row r="101" spans="2:19" x14ac:dyDescent="0.25">
      <c r="B101" s="1" t="s">
        <v>46</v>
      </c>
      <c r="C101" s="15">
        <v>54661</v>
      </c>
      <c r="D101" s="15">
        <v>4059337.5</v>
      </c>
      <c r="E101" s="15">
        <v>454</v>
      </c>
      <c r="F101" s="15">
        <v>32974.5</v>
      </c>
      <c r="G101" s="15">
        <v>2397</v>
      </c>
      <c r="H101" s="15">
        <v>317408</v>
      </c>
      <c r="I101" s="15">
        <v>2291</v>
      </c>
      <c r="J101" s="15">
        <v>267078.5</v>
      </c>
      <c r="K101" s="15">
        <v>818</v>
      </c>
      <c r="L101" s="15">
        <v>101402</v>
      </c>
      <c r="M101" s="15">
        <v>216</v>
      </c>
      <c r="N101" s="15">
        <v>32265</v>
      </c>
      <c r="O101" s="15">
        <v>15414</v>
      </c>
      <c r="P101" s="15">
        <v>3666553.5</v>
      </c>
      <c r="Q101" s="15">
        <v>76251</v>
      </c>
      <c r="R101" s="15">
        <v>8477019</v>
      </c>
      <c r="S101" s="15">
        <v>6948376.2295082007</v>
      </c>
    </row>
    <row r="102" spans="2:19" x14ac:dyDescent="0.25">
      <c r="B102" s="1" t="s">
        <v>13</v>
      </c>
      <c r="C102" s="15">
        <v>21037</v>
      </c>
      <c r="D102" s="15">
        <v>1545045</v>
      </c>
      <c r="E102" s="15">
        <v>76</v>
      </c>
      <c r="F102" s="15">
        <v>5490</v>
      </c>
      <c r="G102" s="15">
        <v>1121</v>
      </c>
      <c r="H102" s="15">
        <v>147910</v>
      </c>
      <c r="I102" s="15">
        <v>327</v>
      </c>
      <c r="J102" s="15">
        <v>39151</v>
      </c>
      <c r="K102" s="15">
        <v>661</v>
      </c>
      <c r="L102" s="15">
        <v>83734</v>
      </c>
      <c r="M102" s="15">
        <v>128</v>
      </c>
      <c r="N102" s="15">
        <v>18945</v>
      </c>
      <c r="O102" s="15">
        <v>10642</v>
      </c>
      <c r="P102" s="15">
        <v>2557618.5</v>
      </c>
      <c r="Q102" s="15">
        <v>33992</v>
      </c>
      <c r="R102" s="15">
        <v>4397893.5</v>
      </c>
      <c r="S102" s="15">
        <v>3604830.7377049159</v>
      </c>
    </row>
    <row r="103" spans="2:19" x14ac:dyDescent="0.25">
      <c r="B103" s="1" t="s">
        <v>47</v>
      </c>
      <c r="C103" s="15">
        <v>78492</v>
      </c>
      <c r="D103" s="15">
        <v>4750605</v>
      </c>
      <c r="E103" s="15">
        <v>848</v>
      </c>
      <c r="F103" s="15">
        <v>37590</v>
      </c>
      <c r="G103" s="15">
        <v>3603</v>
      </c>
      <c r="H103" s="15">
        <v>432306</v>
      </c>
      <c r="I103" s="15">
        <v>2529</v>
      </c>
      <c r="J103" s="15">
        <v>193152.5</v>
      </c>
      <c r="K103" s="15">
        <v>948</v>
      </c>
      <c r="L103" s="15">
        <v>118930</v>
      </c>
      <c r="M103" s="15">
        <v>362</v>
      </c>
      <c r="N103" s="15">
        <v>54090</v>
      </c>
      <c r="O103" s="15">
        <v>9782</v>
      </c>
      <c r="P103" s="15">
        <v>2236822.5</v>
      </c>
      <c r="Q103" s="15">
        <v>96564</v>
      </c>
      <c r="R103" s="15">
        <v>7823496</v>
      </c>
      <c r="S103" s="15">
        <v>6412701.6393442657</v>
      </c>
    </row>
    <row r="104" spans="2:19" x14ac:dyDescent="0.25">
      <c r="B104" s="1" t="s">
        <v>48</v>
      </c>
      <c r="C104" s="15">
        <v>277376</v>
      </c>
      <c r="D104" s="15">
        <v>20362635</v>
      </c>
      <c r="E104" s="15">
        <v>1088</v>
      </c>
      <c r="F104" s="15">
        <v>78262.5</v>
      </c>
      <c r="G104" s="15">
        <v>8511</v>
      </c>
      <c r="H104" s="15">
        <v>1098202</v>
      </c>
      <c r="I104" s="15">
        <v>7540</v>
      </c>
      <c r="J104" s="15">
        <v>830750.75</v>
      </c>
      <c r="K104" s="15">
        <v>2311</v>
      </c>
      <c r="L104" s="15">
        <v>283794</v>
      </c>
      <c r="M104" s="15">
        <v>333</v>
      </c>
      <c r="N104" s="15">
        <v>49575</v>
      </c>
      <c r="O104" s="15">
        <v>603</v>
      </c>
      <c r="P104" s="15">
        <v>138766.5</v>
      </c>
      <c r="Q104" s="15">
        <v>297762</v>
      </c>
      <c r="R104" s="15">
        <v>22841985.75</v>
      </c>
      <c r="S104" s="15">
        <v>18722939.139344256</v>
      </c>
    </row>
    <row r="105" spans="2:19" s="10" customFormat="1" x14ac:dyDescent="0.25">
      <c r="B105" s="8" t="s">
        <v>55</v>
      </c>
      <c r="C105" s="17">
        <f>SUM(C92:C104)</f>
        <v>1787047</v>
      </c>
      <c r="D105" s="17">
        <f t="shared" ref="D105:S105" si="6">SUM(D92:D104)</f>
        <v>120003204</v>
      </c>
      <c r="E105" s="17">
        <f t="shared" si="6"/>
        <v>12725</v>
      </c>
      <c r="F105" s="17">
        <f t="shared" si="6"/>
        <v>811996.25</v>
      </c>
      <c r="G105" s="17">
        <f t="shared" si="6"/>
        <v>59381</v>
      </c>
      <c r="H105" s="17">
        <f t="shared" si="6"/>
        <v>7413203</v>
      </c>
      <c r="I105" s="17">
        <f t="shared" si="6"/>
        <v>87422</v>
      </c>
      <c r="J105" s="17">
        <f t="shared" si="6"/>
        <v>8089122</v>
      </c>
      <c r="K105" s="17">
        <f t="shared" si="6"/>
        <v>19492</v>
      </c>
      <c r="L105" s="17">
        <f t="shared" si="6"/>
        <v>2315016</v>
      </c>
      <c r="M105" s="17">
        <f t="shared" si="6"/>
        <v>3129</v>
      </c>
      <c r="N105" s="17">
        <f t="shared" si="6"/>
        <v>453177</v>
      </c>
      <c r="O105" s="17">
        <f t="shared" si="6"/>
        <v>160999</v>
      </c>
      <c r="P105" s="17">
        <f t="shared" si="6"/>
        <v>36716201</v>
      </c>
      <c r="Q105" s="17">
        <f t="shared" si="6"/>
        <v>2130195</v>
      </c>
      <c r="R105" s="17">
        <f t="shared" si="6"/>
        <v>175801919.25</v>
      </c>
      <c r="S105" s="17">
        <f t="shared" si="6"/>
        <v>144099933.81147543</v>
      </c>
    </row>
    <row r="106" spans="2:19" x14ac:dyDescent="0.25">
      <c r="B106" s="1" t="s">
        <v>37</v>
      </c>
      <c r="C106" s="15">
        <v>30719</v>
      </c>
      <c r="D106" s="15">
        <v>2262697.5</v>
      </c>
      <c r="E106" s="15">
        <v>174</v>
      </c>
      <c r="F106" s="15">
        <v>12726</v>
      </c>
      <c r="G106" s="15">
        <v>1721</v>
      </c>
      <c r="H106" s="15">
        <v>220766</v>
      </c>
      <c r="I106" s="15">
        <v>2238</v>
      </c>
      <c r="J106" s="15">
        <v>242336.25</v>
      </c>
      <c r="K106" s="15">
        <v>628</v>
      </c>
      <c r="L106" s="15">
        <v>79464</v>
      </c>
      <c r="M106" s="15">
        <v>205</v>
      </c>
      <c r="N106" s="15">
        <v>30690</v>
      </c>
      <c r="O106" s="15">
        <v>9079</v>
      </c>
      <c r="P106" s="15">
        <v>2206356</v>
      </c>
      <c r="Q106" s="15">
        <v>44764</v>
      </c>
      <c r="R106" s="15">
        <v>5055035.75</v>
      </c>
      <c r="S106" s="15">
        <v>4143471.9262295077</v>
      </c>
    </row>
    <row r="107" spans="2:19" x14ac:dyDescent="0.25">
      <c r="B107" s="1" t="s">
        <v>38</v>
      </c>
      <c r="C107" s="15">
        <v>39383</v>
      </c>
      <c r="D107" s="15">
        <v>2680852.5</v>
      </c>
      <c r="E107" s="15">
        <v>902</v>
      </c>
      <c r="F107" s="15">
        <v>40582.5</v>
      </c>
      <c r="G107" s="15">
        <v>2150</v>
      </c>
      <c r="H107" s="15">
        <v>281386</v>
      </c>
      <c r="I107" s="15">
        <v>2887</v>
      </c>
      <c r="J107" s="15">
        <v>273391.25</v>
      </c>
      <c r="K107" s="15">
        <v>997</v>
      </c>
      <c r="L107" s="15">
        <v>123718</v>
      </c>
      <c r="M107" s="15">
        <v>228</v>
      </c>
      <c r="N107" s="15">
        <v>31335</v>
      </c>
      <c r="O107" s="15">
        <v>13308</v>
      </c>
      <c r="P107" s="15">
        <v>3083130</v>
      </c>
      <c r="Q107" s="15">
        <v>59855</v>
      </c>
      <c r="R107" s="15">
        <v>6514395.25</v>
      </c>
      <c r="S107" s="15">
        <v>5339668.2377049206</v>
      </c>
    </row>
    <row r="108" spans="2:19" x14ac:dyDescent="0.25">
      <c r="B108" s="1" t="s">
        <v>39</v>
      </c>
      <c r="C108" s="15">
        <v>117775</v>
      </c>
      <c r="D108" s="15">
        <v>8255955</v>
      </c>
      <c r="E108" s="15">
        <v>1130</v>
      </c>
      <c r="F108" s="15">
        <v>76717.5</v>
      </c>
      <c r="G108" s="15">
        <v>6357</v>
      </c>
      <c r="H108" s="15">
        <v>734356</v>
      </c>
      <c r="I108" s="15">
        <v>7732</v>
      </c>
      <c r="J108" s="15">
        <v>842135</v>
      </c>
      <c r="K108" s="15">
        <v>2126</v>
      </c>
      <c r="L108" s="15">
        <v>241878</v>
      </c>
      <c r="M108" s="15">
        <v>393</v>
      </c>
      <c r="N108" s="15">
        <v>58440</v>
      </c>
      <c r="O108" s="15">
        <v>16581</v>
      </c>
      <c r="P108" s="15">
        <v>3788590.5</v>
      </c>
      <c r="Q108" s="15">
        <v>152094</v>
      </c>
      <c r="R108" s="15">
        <v>13998072</v>
      </c>
      <c r="S108" s="15">
        <v>11473829.508196725</v>
      </c>
    </row>
    <row r="109" spans="2:19" x14ac:dyDescent="0.25">
      <c r="B109" s="1" t="s">
        <v>40</v>
      </c>
      <c r="C109" s="15">
        <v>61841</v>
      </c>
      <c r="D109" s="15">
        <v>4595760</v>
      </c>
      <c r="E109" s="15">
        <v>322</v>
      </c>
      <c r="F109" s="15">
        <v>23392.5</v>
      </c>
      <c r="G109" s="15">
        <v>2416</v>
      </c>
      <c r="H109" s="15">
        <v>313166</v>
      </c>
      <c r="I109" s="15">
        <v>2621</v>
      </c>
      <c r="J109" s="15">
        <v>294668.75</v>
      </c>
      <c r="K109" s="15">
        <v>1212</v>
      </c>
      <c r="L109" s="15">
        <v>152502</v>
      </c>
      <c r="M109" s="15">
        <v>126</v>
      </c>
      <c r="N109" s="15">
        <v>18765</v>
      </c>
      <c r="O109" s="15">
        <v>7289</v>
      </c>
      <c r="P109" s="15">
        <v>1796953.5</v>
      </c>
      <c r="Q109" s="15">
        <v>75827</v>
      </c>
      <c r="R109" s="15">
        <v>7195207.75</v>
      </c>
      <c r="S109" s="15">
        <v>5897711.2704918031</v>
      </c>
    </row>
    <row r="110" spans="2:19" x14ac:dyDescent="0.25">
      <c r="B110" s="1" t="s">
        <v>41</v>
      </c>
      <c r="C110" s="15">
        <v>291787</v>
      </c>
      <c r="D110" s="15">
        <v>20958270</v>
      </c>
      <c r="E110" s="15">
        <v>3998</v>
      </c>
      <c r="F110" s="15">
        <v>270917.25</v>
      </c>
      <c r="G110" s="15">
        <v>14898</v>
      </c>
      <c r="H110" s="15">
        <v>1919380</v>
      </c>
      <c r="I110" s="15">
        <v>24633</v>
      </c>
      <c r="J110" s="15">
        <v>2116333.75</v>
      </c>
      <c r="K110" s="15">
        <v>6179</v>
      </c>
      <c r="L110" s="15">
        <v>719846</v>
      </c>
      <c r="M110" s="15">
        <v>595</v>
      </c>
      <c r="N110" s="15">
        <v>88125</v>
      </c>
      <c r="O110" s="15">
        <v>40839</v>
      </c>
      <c r="P110" s="15">
        <v>8899096.5</v>
      </c>
      <c r="Q110" s="15">
        <v>382929</v>
      </c>
      <c r="R110" s="15">
        <v>34971968.5</v>
      </c>
      <c r="S110" s="15">
        <v>28665547.95081966</v>
      </c>
    </row>
    <row r="111" spans="2:19" x14ac:dyDescent="0.25">
      <c r="B111" s="1" t="s">
        <v>42</v>
      </c>
      <c r="C111" s="15">
        <v>38159</v>
      </c>
      <c r="D111" s="15">
        <v>2257386</v>
      </c>
      <c r="E111" s="15">
        <v>832</v>
      </c>
      <c r="F111" s="15">
        <v>48023</v>
      </c>
      <c r="G111" s="15">
        <v>1808</v>
      </c>
      <c r="H111" s="15">
        <v>187302</v>
      </c>
      <c r="I111" s="15">
        <v>2529</v>
      </c>
      <c r="J111" s="15">
        <v>220507</v>
      </c>
      <c r="K111" s="15">
        <v>856</v>
      </c>
      <c r="L111" s="15">
        <v>84380</v>
      </c>
      <c r="M111" s="15">
        <v>188</v>
      </c>
      <c r="N111" s="15">
        <v>22500</v>
      </c>
      <c r="O111" s="15">
        <v>12719</v>
      </c>
      <c r="P111" s="15">
        <v>2453157</v>
      </c>
      <c r="Q111" s="15">
        <v>57091</v>
      </c>
      <c r="R111" s="15">
        <v>5273255</v>
      </c>
      <c r="S111" s="15">
        <v>4322340.1639344282</v>
      </c>
    </row>
    <row r="112" spans="2:19" x14ac:dyDescent="0.25">
      <c r="B112" s="1" t="s">
        <v>43</v>
      </c>
      <c r="C112" s="15">
        <v>74901</v>
      </c>
      <c r="D112" s="15">
        <v>4771158</v>
      </c>
      <c r="E112" s="15">
        <v>1218</v>
      </c>
      <c r="F112" s="15">
        <v>62490</v>
      </c>
      <c r="G112" s="15">
        <v>3090</v>
      </c>
      <c r="H112" s="15">
        <v>351506</v>
      </c>
      <c r="I112" s="15">
        <v>2718</v>
      </c>
      <c r="J112" s="15">
        <v>256176.25</v>
      </c>
      <c r="K112" s="15">
        <v>1001</v>
      </c>
      <c r="L112" s="15">
        <v>112504</v>
      </c>
      <c r="M112" s="15">
        <v>264</v>
      </c>
      <c r="N112" s="15">
        <v>37200</v>
      </c>
      <c r="O112" s="15">
        <v>26154</v>
      </c>
      <c r="P112" s="15">
        <v>5547867</v>
      </c>
      <c r="Q112" s="15">
        <v>109346</v>
      </c>
      <c r="R112" s="15">
        <v>11138901.25</v>
      </c>
      <c r="S112" s="15">
        <v>9130246.9262295179</v>
      </c>
    </row>
    <row r="113" spans="2:19" x14ac:dyDescent="0.25">
      <c r="B113" s="1" t="s">
        <v>44</v>
      </c>
      <c r="C113" s="15">
        <v>648993</v>
      </c>
      <c r="D113" s="15">
        <v>38524890</v>
      </c>
      <c r="E113" s="15">
        <v>1969</v>
      </c>
      <c r="F113" s="15">
        <v>129393.75</v>
      </c>
      <c r="G113" s="15">
        <v>14670</v>
      </c>
      <c r="H113" s="15">
        <v>1791505</v>
      </c>
      <c r="I113" s="15">
        <v>29045</v>
      </c>
      <c r="J113" s="15">
        <v>2305212.5</v>
      </c>
      <c r="K113" s="15">
        <v>3429</v>
      </c>
      <c r="L113" s="15">
        <v>414260</v>
      </c>
      <c r="M113" s="15">
        <v>336</v>
      </c>
      <c r="N113" s="15">
        <v>42075</v>
      </c>
      <c r="O113" s="15">
        <v>1393</v>
      </c>
      <c r="P113" s="15">
        <v>295801.5</v>
      </c>
      <c r="Q113" s="15">
        <v>699835</v>
      </c>
      <c r="R113" s="15">
        <v>43503137.75</v>
      </c>
      <c r="S113" s="15">
        <v>35658309.631147541</v>
      </c>
    </row>
    <row r="114" spans="2:19" x14ac:dyDescent="0.25">
      <c r="B114" s="1" t="s">
        <v>45</v>
      </c>
      <c r="C114" s="15">
        <v>37868</v>
      </c>
      <c r="D114" s="15">
        <v>2806335</v>
      </c>
      <c r="E114" s="15">
        <v>413</v>
      </c>
      <c r="F114" s="15">
        <v>29463.75</v>
      </c>
      <c r="G114" s="15">
        <v>2062</v>
      </c>
      <c r="H114" s="15">
        <v>266448</v>
      </c>
      <c r="I114" s="15">
        <v>2820</v>
      </c>
      <c r="J114" s="15">
        <v>310024.75</v>
      </c>
      <c r="K114" s="15">
        <v>796</v>
      </c>
      <c r="L114" s="15">
        <v>98078</v>
      </c>
      <c r="M114" s="15">
        <v>139</v>
      </c>
      <c r="N114" s="15">
        <v>20745</v>
      </c>
      <c r="O114" s="15">
        <v>16396</v>
      </c>
      <c r="P114" s="15">
        <v>3904215</v>
      </c>
      <c r="Q114" s="15">
        <v>60494</v>
      </c>
      <c r="R114" s="15">
        <v>7435309.5</v>
      </c>
      <c r="S114" s="15">
        <v>6094515.9836065583</v>
      </c>
    </row>
    <row r="115" spans="2:19" x14ac:dyDescent="0.25">
      <c r="B115" s="1" t="s">
        <v>46</v>
      </c>
      <c r="C115" s="15">
        <v>52980</v>
      </c>
      <c r="D115" s="15">
        <v>3925987.5</v>
      </c>
      <c r="E115" s="15">
        <v>442</v>
      </c>
      <c r="F115" s="15">
        <v>31963.5</v>
      </c>
      <c r="G115" s="15">
        <v>2761</v>
      </c>
      <c r="H115" s="15">
        <v>366122</v>
      </c>
      <c r="I115" s="15">
        <v>2445</v>
      </c>
      <c r="J115" s="15">
        <v>287147</v>
      </c>
      <c r="K115" s="15">
        <v>992</v>
      </c>
      <c r="L115" s="15">
        <v>122474</v>
      </c>
      <c r="M115" s="15">
        <v>231</v>
      </c>
      <c r="N115" s="15">
        <v>34545</v>
      </c>
      <c r="O115" s="15">
        <v>19380</v>
      </c>
      <c r="P115" s="15">
        <v>4598560.5</v>
      </c>
      <c r="Q115" s="15">
        <v>79231</v>
      </c>
      <c r="R115" s="15">
        <v>9366799.5</v>
      </c>
      <c r="S115" s="15">
        <v>7677704.5081967209</v>
      </c>
    </row>
    <row r="116" spans="2:19" x14ac:dyDescent="0.25">
      <c r="B116" s="1" t="s">
        <v>13</v>
      </c>
      <c r="C116" s="15">
        <v>20296</v>
      </c>
      <c r="D116" s="15">
        <v>1485765</v>
      </c>
      <c r="E116" s="15">
        <v>92</v>
      </c>
      <c r="F116" s="15">
        <v>6868.5</v>
      </c>
      <c r="G116" s="15">
        <v>1261</v>
      </c>
      <c r="H116" s="15">
        <v>165942</v>
      </c>
      <c r="I116" s="15">
        <v>351</v>
      </c>
      <c r="J116" s="15">
        <v>42434</v>
      </c>
      <c r="K116" s="15">
        <v>812</v>
      </c>
      <c r="L116" s="15">
        <v>102746</v>
      </c>
      <c r="M116" s="15">
        <v>154</v>
      </c>
      <c r="N116" s="15">
        <v>22545</v>
      </c>
      <c r="O116" s="15">
        <v>13823</v>
      </c>
      <c r="P116" s="15">
        <v>3318853.5</v>
      </c>
      <c r="Q116" s="15">
        <v>36789</v>
      </c>
      <c r="R116" s="15">
        <v>5145154</v>
      </c>
      <c r="S116" s="15">
        <v>4217339.3442622926</v>
      </c>
    </row>
    <row r="117" spans="2:19" x14ac:dyDescent="0.25">
      <c r="B117" s="1" t="s">
        <v>47</v>
      </c>
      <c r="C117" s="15">
        <v>79427</v>
      </c>
      <c r="D117" s="15">
        <v>4707637.5</v>
      </c>
      <c r="E117" s="15">
        <v>797</v>
      </c>
      <c r="F117" s="15">
        <v>36540</v>
      </c>
      <c r="G117" s="15">
        <v>3933</v>
      </c>
      <c r="H117" s="15">
        <v>471534</v>
      </c>
      <c r="I117" s="15">
        <v>2732</v>
      </c>
      <c r="J117" s="15">
        <v>208181.5</v>
      </c>
      <c r="K117" s="15">
        <v>1152</v>
      </c>
      <c r="L117" s="15">
        <v>144844</v>
      </c>
      <c r="M117" s="15">
        <v>410</v>
      </c>
      <c r="N117" s="15">
        <v>61320</v>
      </c>
      <c r="O117" s="15">
        <v>15026</v>
      </c>
      <c r="P117" s="15">
        <v>3437043</v>
      </c>
      <c r="Q117" s="15">
        <v>103477</v>
      </c>
      <c r="R117" s="15">
        <v>9067100</v>
      </c>
      <c r="S117" s="15">
        <v>7432049.1803278672</v>
      </c>
    </row>
    <row r="118" spans="2:19" x14ac:dyDescent="0.25">
      <c r="B118" s="1" t="s">
        <v>48</v>
      </c>
      <c r="C118" s="15">
        <v>269723</v>
      </c>
      <c r="D118" s="15">
        <v>19726140</v>
      </c>
      <c r="E118" s="15">
        <v>1149</v>
      </c>
      <c r="F118" s="15">
        <v>82121.25</v>
      </c>
      <c r="G118" s="15">
        <v>9833</v>
      </c>
      <c r="H118" s="15">
        <v>1270752</v>
      </c>
      <c r="I118" s="15">
        <v>7918</v>
      </c>
      <c r="J118" s="15">
        <v>874092.75</v>
      </c>
      <c r="K118" s="15">
        <v>2854</v>
      </c>
      <c r="L118" s="15">
        <v>332332</v>
      </c>
      <c r="M118" s="15">
        <v>332</v>
      </c>
      <c r="N118" s="15">
        <v>49185</v>
      </c>
      <c r="O118" s="15">
        <v>741</v>
      </c>
      <c r="P118" s="15">
        <v>172881</v>
      </c>
      <c r="Q118" s="15">
        <v>292550</v>
      </c>
      <c r="R118" s="15">
        <v>22507504</v>
      </c>
      <c r="S118" s="15">
        <v>18448773.770491797</v>
      </c>
    </row>
    <row r="119" spans="2:19" s="10" customFormat="1" x14ac:dyDescent="0.25">
      <c r="B119" s="8" t="s">
        <v>56</v>
      </c>
      <c r="C119" s="17">
        <f>SUM(C106:C118)</f>
        <v>1763852</v>
      </c>
      <c r="D119" s="17">
        <f t="shared" ref="D119:S119" si="7">SUM(D106:D118)</f>
        <v>116958834</v>
      </c>
      <c r="E119" s="17">
        <f t="shared" si="7"/>
        <v>13438</v>
      </c>
      <c r="F119" s="17">
        <f t="shared" si="7"/>
        <v>851199.5</v>
      </c>
      <c r="G119" s="17">
        <f t="shared" si="7"/>
        <v>66960</v>
      </c>
      <c r="H119" s="17">
        <f t="shared" si="7"/>
        <v>8340165</v>
      </c>
      <c r="I119" s="17">
        <f t="shared" si="7"/>
        <v>90669</v>
      </c>
      <c r="J119" s="17">
        <f t="shared" si="7"/>
        <v>8272640.75</v>
      </c>
      <c r="K119" s="17">
        <f t="shared" si="7"/>
        <v>23034</v>
      </c>
      <c r="L119" s="17">
        <f t="shared" si="7"/>
        <v>2729026</v>
      </c>
      <c r="M119" s="17">
        <f t="shared" si="7"/>
        <v>3601</v>
      </c>
      <c r="N119" s="17">
        <f t="shared" si="7"/>
        <v>517470</v>
      </c>
      <c r="O119" s="17">
        <f t="shared" si="7"/>
        <v>192728</v>
      </c>
      <c r="P119" s="17">
        <f t="shared" si="7"/>
        <v>43502505</v>
      </c>
      <c r="Q119" s="17">
        <f t="shared" si="7"/>
        <v>2154282</v>
      </c>
      <c r="R119" s="17">
        <f t="shared" si="7"/>
        <v>181171840.25</v>
      </c>
      <c r="S119" s="17">
        <f t="shared" si="7"/>
        <v>148501508.40163934</v>
      </c>
    </row>
    <row r="120" spans="2:19" x14ac:dyDescent="0.25">
      <c r="B120" s="1" t="s">
        <v>37</v>
      </c>
      <c r="C120" s="15">
        <v>31154</v>
      </c>
      <c r="D120" s="15">
        <v>2295195</v>
      </c>
      <c r="E120" s="15">
        <v>226</v>
      </c>
      <c r="F120" s="15">
        <v>16652.25</v>
      </c>
      <c r="G120" s="15">
        <v>1569</v>
      </c>
      <c r="H120" s="15">
        <v>199206</v>
      </c>
      <c r="I120" s="15">
        <v>2168</v>
      </c>
      <c r="J120" s="15">
        <v>236966.25</v>
      </c>
      <c r="K120" s="15">
        <v>591</v>
      </c>
      <c r="L120" s="15">
        <v>75306</v>
      </c>
      <c r="M120" s="15">
        <v>220</v>
      </c>
      <c r="N120" s="15">
        <v>32685</v>
      </c>
      <c r="O120" s="15">
        <v>8985</v>
      </c>
      <c r="P120" s="15">
        <v>2179623</v>
      </c>
      <c r="Q120" s="15">
        <v>44913</v>
      </c>
      <c r="R120" s="15">
        <v>5035633.5</v>
      </c>
      <c r="S120" s="15">
        <v>4127568.4426229517</v>
      </c>
    </row>
    <row r="121" spans="2:19" x14ac:dyDescent="0.25">
      <c r="B121" s="1" t="s">
        <v>38</v>
      </c>
      <c r="C121" s="15">
        <v>39607</v>
      </c>
      <c r="D121" s="15">
        <v>2716020</v>
      </c>
      <c r="E121" s="15">
        <v>1006</v>
      </c>
      <c r="F121" s="15">
        <v>49113.75</v>
      </c>
      <c r="G121" s="15">
        <v>1922</v>
      </c>
      <c r="H121" s="15">
        <v>249988</v>
      </c>
      <c r="I121" s="15">
        <v>2890</v>
      </c>
      <c r="J121" s="15">
        <v>279639.5</v>
      </c>
      <c r="K121" s="15">
        <v>909</v>
      </c>
      <c r="L121" s="15">
        <v>111314</v>
      </c>
      <c r="M121" s="15">
        <v>217</v>
      </c>
      <c r="N121" s="15">
        <v>30810</v>
      </c>
      <c r="O121" s="15">
        <v>11841</v>
      </c>
      <c r="P121" s="15">
        <v>2744863.5</v>
      </c>
      <c r="Q121" s="15">
        <v>58397</v>
      </c>
      <c r="R121" s="15">
        <v>6182392.75</v>
      </c>
      <c r="S121" s="15">
        <v>5067535.0409836052</v>
      </c>
    </row>
    <row r="122" spans="2:19" x14ac:dyDescent="0.25">
      <c r="B122" s="1" t="s">
        <v>39</v>
      </c>
      <c r="C122" s="15">
        <v>118177</v>
      </c>
      <c r="D122" s="15">
        <v>8312782.5</v>
      </c>
      <c r="E122" s="15">
        <v>1161</v>
      </c>
      <c r="F122" s="15">
        <v>80032.5</v>
      </c>
      <c r="G122" s="15">
        <v>6126</v>
      </c>
      <c r="H122" s="15">
        <v>713358</v>
      </c>
      <c r="I122" s="15">
        <v>8028</v>
      </c>
      <c r="J122" s="15">
        <v>886609</v>
      </c>
      <c r="K122" s="15">
        <v>2076</v>
      </c>
      <c r="L122" s="15">
        <v>235490</v>
      </c>
      <c r="M122" s="15">
        <v>405</v>
      </c>
      <c r="N122" s="15">
        <v>60075</v>
      </c>
      <c r="O122" s="15">
        <v>14330</v>
      </c>
      <c r="P122" s="15">
        <v>3274422</v>
      </c>
      <c r="Q122" s="15">
        <v>150303</v>
      </c>
      <c r="R122" s="15">
        <v>13562769</v>
      </c>
      <c r="S122" s="15">
        <v>11117023.770491799</v>
      </c>
    </row>
    <row r="123" spans="2:19" x14ac:dyDescent="0.25">
      <c r="B123" s="1" t="s">
        <v>40</v>
      </c>
      <c r="C123" s="15">
        <v>66228</v>
      </c>
      <c r="D123" s="15">
        <v>4925505</v>
      </c>
      <c r="E123" s="15">
        <v>346</v>
      </c>
      <c r="F123" s="15">
        <v>25162.5</v>
      </c>
      <c r="G123" s="15">
        <v>2166</v>
      </c>
      <c r="H123" s="15">
        <v>281484</v>
      </c>
      <c r="I123" s="15">
        <v>2812</v>
      </c>
      <c r="J123" s="15">
        <v>322527.75</v>
      </c>
      <c r="K123" s="15">
        <v>1096</v>
      </c>
      <c r="L123" s="15">
        <v>138880</v>
      </c>
      <c r="M123" s="15">
        <v>140</v>
      </c>
      <c r="N123" s="15">
        <v>20865</v>
      </c>
      <c r="O123" s="15">
        <v>6939</v>
      </c>
      <c r="P123" s="15">
        <v>1706437.5</v>
      </c>
      <c r="Q123" s="15">
        <v>79727</v>
      </c>
      <c r="R123" s="15">
        <v>7420861.75</v>
      </c>
      <c r="S123" s="15">
        <v>6082673.5655737678</v>
      </c>
    </row>
    <row r="124" spans="2:19" x14ac:dyDescent="0.25">
      <c r="B124" s="1" t="s">
        <v>41</v>
      </c>
      <c r="C124" s="15">
        <v>291036</v>
      </c>
      <c r="D124" s="15">
        <v>20952450</v>
      </c>
      <c r="E124" s="15">
        <v>4608</v>
      </c>
      <c r="F124" s="15">
        <v>316442.25</v>
      </c>
      <c r="G124" s="15">
        <v>14585</v>
      </c>
      <c r="H124" s="15">
        <v>1873448</v>
      </c>
      <c r="I124" s="15">
        <v>24568</v>
      </c>
      <c r="J124" s="15">
        <v>2160843.25</v>
      </c>
      <c r="K124" s="15">
        <v>5605</v>
      </c>
      <c r="L124" s="15">
        <v>654108</v>
      </c>
      <c r="M124" s="15">
        <v>605</v>
      </c>
      <c r="N124" s="15">
        <v>89220</v>
      </c>
      <c r="O124" s="15">
        <v>36816</v>
      </c>
      <c r="P124" s="15">
        <v>8299456.5</v>
      </c>
      <c r="Q124" s="15">
        <v>377823</v>
      </c>
      <c r="R124" s="15">
        <v>34345968</v>
      </c>
      <c r="S124" s="15">
        <v>28152432.786885247</v>
      </c>
    </row>
    <row r="125" spans="2:19" x14ac:dyDescent="0.25">
      <c r="B125" s="1" t="s">
        <v>42</v>
      </c>
      <c r="C125" s="15">
        <v>39685</v>
      </c>
      <c r="D125" s="15">
        <v>2347164</v>
      </c>
      <c r="E125" s="15">
        <v>984</v>
      </c>
      <c r="F125" s="15">
        <v>56429</v>
      </c>
      <c r="G125" s="15">
        <v>1736</v>
      </c>
      <c r="H125" s="15">
        <v>178508</v>
      </c>
      <c r="I125" s="15">
        <v>2634</v>
      </c>
      <c r="J125" s="15">
        <v>231602</v>
      </c>
      <c r="K125" s="15">
        <v>996</v>
      </c>
      <c r="L125" s="15">
        <v>98670</v>
      </c>
      <c r="M125" s="15">
        <v>194</v>
      </c>
      <c r="N125" s="15">
        <v>23208</v>
      </c>
      <c r="O125" s="15">
        <v>12583</v>
      </c>
      <c r="P125" s="15">
        <v>2422015</v>
      </c>
      <c r="Q125" s="15">
        <v>58812</v>
      </c>
      <c r="R125" s="15">
        <v>5357596</v>
      </c>
      <c r="S125" s="15">
        <v>4391472.1311475392</v>
      </c>
    </row>
    <row r="126" spans="2:19" x14ac:dyDescent="0.25">
      <c r="B126" s="1" t="s">
        <v>43</v>
      </c>
      <c r="C126" s="15">
        <v>71219</v>
      </c>
      <c r="D126" s="15">
        <v>4534695</v>
      </c>
      <c r="E126" s="15">
        <v>1141</v>
      </c>
      <c r="F126" s="15">
        <v>60532.5</v>
      </c>
      <c r="G126" s="15">
        <v>2830</v>
      </c>
      <c r="H126" s="15">
        <v>326438</v>
      </c>
      <c r="I126" s="15">
        <v>2882</v>
      </c>
      <c r="J126" s="15">
        <v>282658.75</v>
      </c>
      <c r="K126" s="15">
        <v>874</v>
      </c>
      <c r="L126" s="15">
        <v>96782</v>
      </c>
      <c r="M126" s="15">
        <v>302</v>
      </c>
      <c r="N126" s="15">
        <v>43050</v>
      </c>
      <c r="O126" s="15">
        <v>22920</v>
      </c>
      <c r="P126" s="15">
        <v>4897326</v>
      </c>
      <c r="Q126" s="15">
        <v>102168</v>
      </c>
      <c r="R126" s="15">
        <v>10241482.25</v>
      </c>
      <c r="S126" s="15">
        <v>8394657.5819672011</v>
      </c>
    </row>
    <row r="127" spans="2:19" x14ac:dyDescent="0.25">
      <c r="B127" s="1" t="s">
        <v>44</v>
      </c>
      <c r="C127" s="15">
        <v>638360</v>
      </c>
      <c r="D127" s="15">
        <v>38208615</v>
      </c>
      <c r="E127" s="15">
        <v>2258</v>
      </c>
      <c r="F127" s="15">
        <v>149973.75</v>
      </c>
      <c r="G127" s="15">
        <v>13930</v>
      </c>
      <c r="H127" s="15">
        <v>1702128</v>
      </c>
      <c r="I127" s="15">
        <v>28586</v>
      </c>
      <c r="J127" s="15">
        <v>2249571</v>
      </c>
      <c r="K127" s="15">
        <v>3016</v>
      </c>
      <c r="L127" s="15">
        <v>359394</v>
      </c>
      <c r="M127" s="15">
        <v>342</v>
      </c>
      <c r="N127" s="15">
        <v>44730</v>
      </c>
      <c r="O127" s="15">
        <v>1222</v>
      </c>
      <c r="P127" s="15">
        <v>257212.5</v>
      </c>
      <c r="Q127" s="15">
        <v>687714</v>
      </c>
      <c r="R127" s="15">
        <v>42971624.25</v>
      </c>
      <c r="S127" s="15">
        <v>35222642.827868842</v>
      </c>
    </row>
    <row r="128" spans="2:19" x14ac:dyDescent="0.25">
      <c r="B128" s="1" t="s">
        <v>45</v>
      </c>
      <c r="C128" s="15">
        <v>41039</v>
      </c>
      <c r="D128" s="15">
        <v>3044640</v>
      </c>
      <c r="E128" s="15">
        <v>475</v>
      </c>
      <c r="F128" s="15">
        <v>33847.5</v>
      </c>
      <c r="G128" s="15">
        <v>2024</v>
      </c>
      <c r="H128" s="15">
        <v>261324</v>
      </c>
      <c r="I128" s="15">
        <v>3033</v>
      </c>
      <c r="J128" s="15">
        <v>341204</v>
      </c>
      <c r="K128" s="15">
        <v>778</v>
      </c>
      <c r="L128" s="15">
        <v>95754</v>
      </c>
      <c r="M128" s="15">
        <v>206</v>
      </c>
      <c r="N128" s="15">
        <v>30585</v>
      </c>
      <c r="O128" s="15">
        <v>14811</v>
      </c>
      <c r="P128" s="15">
        <v>3560220</v>
      </c>
      <c r="Q128" s="15">
        <v>62366</v>
      </c>
      <c r="R128" s="15">
        <v>7367574.5</v>
      </c>
      <c r="S128" s="15">
        <v>6038995.4918032782</v>
      </c>
    </row>
    <row r="129" spans="2:19" x14ac:dyDescent="0.25">
      <c r="B129" s="1" t="s">
        <v>46</v>
      </c>
      <c r="C129" s="15">
        <v>56226</v>
      </c>
      <c r="D129" s="15">
        <v>4172010</v>
      </c>
      <c r="E129" s="15">
        <v>519</v>
      </c>
      <c r="F129" s="15">
        <v>37061.25</v>
      </c>
      <c r="G129" s="15">
        <v>2654</v>
      </c>
      <c r="H129" s="15">
        <v>351302</v>
      </c>
      <c r="I129" s="15">
        <v>2418</v>
      </c>
      <c r="J129" s="15">
        <v>284060.5</v>
      </c>
      <c r="K129" s="15">
        <v>956</v>
      </c>
      <c r="L129" s="15">
        <v>118650</v>
      </c>
      <c r="M129" s="15">
        <v>316</v>
      </c>
      <c r="N129" s="15">
        <v>47205</v>
      </c>
      <c r="O129" s="15">
        <v>15649</v>
      </c>
      <c r="P129" s="15">
        <v>3758352</v>
      </c>
      <c r="Q129" s="15">
        <v>78738</v>
      </c>
      <c r="R129" s="15">
        <v>8768640.75</v>
      </c>
      <c r="S129" s="15">
        <v>7187410.4508196739</v>
      </c>
    </row>
    <row r="130" spans="2:19" x14ac:dyDescent="0.25">
      <c r="B130" s="1" t="s">
        <v>13</v>
      </c>
      <c r="C130" s="15">
        <v>20027</v>
      </c>
      <c r="D130" s="15">
        <v>1467225</v>
      </c>
      <c r="E130" s="15">
        <v>100</v>
      </c>
      <c r="F130" s="15">
        <v>7215</v>
      </c>
      <c r="G130" s="15">
        <v>1172</v>
      </c>
      <c r="H130" s="15">
        <v>152978</v>
      </c>
      <c r="I130" s="15">
        <v>370</v>
      </c>
      <c r="J130" s="15">
        <v>45500</v>
      </c>
      <c r="K130" s="15">
        <v>751</v>
      </c>
      <c r="L130" s="15">
        <v>95788</v>
      </c>
      <c r="M130" s="15">
        <v>158</v>
      </c>
      <c r="N130" s="15">
        <v>23085</v>
      </c>
      <c r="O130" s="15">
        <v>10980</v>
      </c>
      <c r="P130" s="15">
        <v>2650215</v>
      </c>
      <c r="Q130" s="15">
        <v>33558</v>
      </c>
      <c r="R130" s="15">
        <v>4442006</v>
      </c>
      <c r="S130" s="15">
        <v>3640988.5245901598</v>
      </c>
    </row>
    <row r="131" spans="2:19" x14ac:dyDescent="0.25">
      <c r="B131" s="1" t="s">
        <v>47</v>
      </c>
      <c r="C131" s="15">
        <v>77460</v>
      </c>
      <c r="D131" s="15">
        <v>4664587.5</v>
      </c>
      <c r="E131" s="15">
        <v>672</v>
      </c>
      <c r="F131" s="15">
        <v>29670</v>
      </c>
      <c r="G131" s="15">
        <v>3890</v>
      </c>
      <c r="H131" s="15">
        <v>466872</v>
      </c>
      <c r="I131" s="15">
        <v>2798</v>
      </c>
      <c r="J131" s="15">
        <v>218179.5</v>
      </c>
      <c r="K131" s="15">
        <v>1082</v>
      </c>
      <c r="L131" s="15">
        <v>134450</v>
      </c>
      <c r="M131" s="15">
        <v>412</v>
      </c>
      <c r="N131" s="15">
        <v>61530</v>
      </c>
      <c r="O131" s="15">
        <v>14779</v>
      </c>
      <c r="P131" s="15">
        <v>3377791.5</v>
      </c>
      <c r="Q131" s="15">
        <v>101093</v>
      </c>
      <c r="R131" s="15">
        <v>8953080.5</v>
      </c>
      <c r="S131" s="15">
        <v>7338590.5737704951</v>
      </c>
    </row>
    <row r="132" spans="2:19" x14ac:dyDescent="0.25">
      <c r="B132" s="1" t="s">
        <v>48</v>
      </c>
      <c r="C132" s="15">
        <v>277966</v>
      </c>
      <c r="D132" s="15">
        <v>20373322.5</v>
      </c>
      <c r="E132" s="15">
        <v>1518</v>
      </c>
      <c r="F132" s="15">
        <v>109263.75</v>
      </c>
      <c r="G132" s="15">
        <v>9408</v>
      </c>
      <c r="H132" s="15">
        <v>1215368</v>
      </c>
      <c r="I132" s="15">
        <v>8385</v>
      </c>
      <c r="J132" s="15">
        <v>939869.5</v>
      </c>
      <c r="K132" s="15">
        <v>2661</v>
      </c>
      <c r="L132" s="15">
        <v>317548</v>
      </c>
      <c r="M132" s="15">
        <v>377</v>
      </c>
      <c r="N132" s="15">
        <v>56025</v>
      </c>
      <c r="O132" s="15">
        <v>679</v>
      </c>
      <c r="P132" s="15">
        <v>157092</v>
      </c>
      <c r="Q132" s="15">
        <v>300994</v>
      </c>
      <c r="R132" s="15">
        <v>23168488.75</v>
      </c>
      <c r="S132" s="15">
        <v>18990564.549180314</v>
      </c>
    </row>
    <row r="133" spans="2:19" s="10" customFormat="1" x14ac:dyDescent="0.25">
      <c r="B133" s="8" t="s">
        <v>57</v>
      </c>
      <c r="C133" s="17">
        <f>SUM(C120:C132)</f>
        <v>1768184</v>
      </c>
      <c r="D133" s="17">
        <f t="shared" ref="D133:S133" si="8">SUM(D120:D132)</f>
        <v>118014211.5</v>
      </c>
      <c r="E133" s="17">
        <f t="shared" si="8"/>
        <v>15014</v>
      </c>
      <c r="F133" s="17">
        <f t="shared" si="8"/>
        <v>971396</v>
      </c>
      <c r="G133" s="17">
        <f t="shared" si="8"/>
        <v>64012</v>
      </c>
      <c r="H133" s="17">
        <f t="shared" si="8"/>
        <v>7972402</v>
      </c>
      <c r="I133" s="17">
        <f t="shared" si="8"/>
        <v>91572</v>
      </c>
      <c r="J133" s="17">
        <f t="shared" si="8"/>
        <v>8479231</v>
      </c>
      <c r="K133" s="17">
        <f t="shared" si="8"/>
        <v>21391</v>
      </c>
      <c r="L133" s="17">
        <f t="shared" si="8"/>
        <v>2532134</v>
      </c>
      <c r="M133" s="17">
        <f t="shared" si="8"/>
        <v>3894</v>
      </c>
      <c r="N133" s="17">
        <f t="shared" si="8"/>
        <v>563073</v>
      </c>
      <c r="O133" s="17">
        <f t="shared" si="8"/>
        <v>172534</v>
      </c>
      <c r="P133" s="17">
        <f t="shared" si="8"/>
        <v>39285026.5</v>
      </c>
      <c r="Q133" s="17">
        <f t="shared" si="8"/>
        <v>2136606</v>
      </c>
      <c r="R133" s="17">
        <f t="shared" si="8"/>
        <v>177818118</v>
      </c>
      <c r="S133" s="17">
        <f t="shared" si="8"/>
        <v>145752555.73770487</v>
      </c>
    </row>
    <row r="134" spans="2:19" x14ac:dyDescent="0.25">
      <c r="B134" s="1" t="s">
        <v>37</v>
      </c>
      <c r="C134" s="15">
        <v>33173</v>
      </c>
      <c r="D134" s="15">
        <v>2441917.5</v>
      </c>
      <c r="E134" s="15">
        <v>259</v>
      </c>
      <c r="F134" s="15">
        <v>18810</v>
      </c>
      <c r="G134" s="15">
        <v>1679</v>
      </c>
      <c r="H134" s="15">
        <v>216622</v>
      </c>
      <c r="I134" s="15">
        <v>2388</v>
      </c>
      <c r="J134" s="15">
        <v>263115.5</v>
      </c>
      <c r="K134" s="15">
        <v>664</v>
      </c>
      <c r="L134" s="15">
        <v>84932</v>
      </c>
      <c r="M134" s="15">
        <v>256</v>
      </c>
      <c r="N134" s="15">
        <v>38220</v>
      </c>
      <c r="O134" s="15">
        <v>8784</v>
      </c>
      <c r="P134" s="15">
        <v>2135818.5</v>
      </c>
      <c r="Q134" s="15">
        <v>47203</v>
      </c>
      <c r="R134" s="15">
        <v>5199435.5</v>
      </c>
      <c r="S134" s="15">
        <v>4261832.3770491844</v>
      </c>
    </row>
    <row r="135" spans="2:19" x14ac:dyDescent="0.25">
      <c r="B135" s="1" t="s">
        <v>38</v>
      </c>
      <c r="C135" s="15">
        <v>40957</v>
      </c>
      <c r="D135" s="15">
        <v>2808262.5</v>
      </c>
      <c r="E135" s="15">
        <v>1101</v>
      </c>
      <c r="F135" s="15">
        <v>57701.25</v>
      </c>
      <c r="G135" s="15">
        <v>2117</v>
      </c>
      <c r="H135" s="15">
        <v>275744</v>
      </c>
      <c r="I135" s="15">
        <v>3048</v>
      </c>
      <c r="J135" s="15">
        <v>299660.75</v>
      </c>
      <c r="K135" s="15">
        <v>841</v>
      </c>
      <c r="L135" s="15">
        <v>103306</v>
      </c>
      <c r="M135" s="15">
        <v>209</v>
      </c>
      <c r="N135" s="15">
        <v>29550</v>
      </c>
      <c r="O135" s="15">
        <v>12524</v>
      </c>
      <c r="P135" s="15">
        <v>2886622.5</v>
      </c>
      <c r="Q135" s="15">
        <v>60797</v>
      </c>
      <c r="R135" s="15">
        <v>6460847</v>
      </c>
      <c r="S135" s="15">
        <v>5295776.2295081969</v>
      </c>
    </row>
    <row r="136" spans="2:19" x14ac:dyDescent="0.25">
      <c r="B136" s="1" t="s">
        <v>39</v>
      </c>
      <c r="C136" s="15">
        <v>129736</v>
      </c>
      <c r="D136" s="15">
        <v>9164572.5</v>
      </c>
      <c r="E136" s="15">
        <v>1483</v>
      </c>
      <c r="F136" s="15">
        <v>101126.25</v>
      </c>
      <c r="G136" s="15">
        <v>6358</v>
      </c>
      <c r="H136" s="15">
        <v>746340</v>
      </c>
      <c r="I136" s="15">
        <v>8762</v>
      </c>
      <c r="J136" s="15">
        <v>972743.5</v>
      </c>
      <c r="K136" s="15">
        <v>2145</v>
      </c>
      <c r="L136" s="15">
        <v>242214</v>
      </c>
      <c r="M136" s="15">
        <v>477</v>
      </c>
      <c r="N136" s="15">
        <v>71100</v>
      </c>
      <c r="O136" s="15">
        <v>15983</v>
      </c>
      <c r="P136" s="15">
        <v>3643867.5</v>
      </c>
      <c r="Q136" s="15">
        <v>164944</v>
      </c>
      <c r="R136" s="15">
        <v>14941963.75</v>
      </c>
      <c r="S136" s="15">
        <v>12247511.270491796</v>
      </c>
    </row>
    <row r="137" spans="2:19" x14ac:dyDescent="0.25">
      <c r="B137" s="1" t="s">
        <v>40</v>
      </c>
      <c r="C137" s="15">
        <v>74635</v>
      </c>
      <c r="D137" s="15">
        <v>5551455</v>
      </c>
      <c r="E137" s="15">
        <v>426</v>
      </c>
      <c r="F137" s="15">
        <v>30660</v>
      </c>
      <c r="G137" s="15">
        <v>2504</v>
      </c>
      <c r="H137" s="15">
        <v>326172</v>
      </c>
      <c r="I137" s="15">
        <v>2893</v>
      </c>
      <c r="J137" s="15">
        <v>330283</v>
      </c>
      <c r="K137" s="15">
        <v>1194</v>
      </c>
      <c r="L137" s="15">
        <v>148380</v>
      </c>
      <c r="M137" s="15">
        <v>169</v>
      </c>
      <c r="N137" s="15">
        <v>25020</v>
      </c>
      <c r="O137" s="15">
        <v>6634</v>
      </c>
      <c r="P137" s="15">
        <v>1646644.5</v>
      </c>
      <c r="Q137" s="15">
        <v>88455</v>
      </c>
      <c r="R137" s="15">
        <v>8058614.5</v>
      </c>
      <c r="S137" s="15">
        <v>6605421.7213114798</v>
      </c>
    </row>
    <row r="138" spans="2:19" x14ac:dyDescent="0.25">
      <c r="B138" s="1" t="s">
        <v>41</v>
      </c>
      <c r="C138" s="15">
        <v>300944</v>
      </c>
      <c r="D138" s="15">
        <v>21687682.5</v>
      </c>
      <c r="E138" s="15">
        <v>4757</v>
      </c>
      <c r="F138" s="15">
        <v>333478.5</v>
      </c>
      <c r="G138" s="15">
        <v>14963</v>
      </c>
      <c r="H138" s="15">
        <v>1933016</v>
      </c>
      <c r="I138" s="15">
        <v>24732</v>
      </c>
      <c r="J138" s="15">
        <v>2189894.75</v>
      </c>
      <c r="K138" s="15">
        <v>5913</v>
      </c>
      <c r="L138" s="15">
        <v>701902</v>
      </c>
      <c r="M138" s="15">
        <v>625</v>
      </c>
      <c r="N138" s="15">
        <v>92220</v>
      </c>
      <c r="O138" s="15">
        <v>36473</v>
      </c>
      <c r="P138" s="15">
        <v>8327110</v>
      </c>
      <c r="Q138" s="15">
        <v>388407</v>
      </c>
      <c r="R138" s="15">
        <v>35265303.75</v>
      </c>
      <c r="S138" s="15">
        <v>28905986.680327877</v>
      </c>
    </row>
    <row r="139" spans="2:19" x14ac:dyDescent="0.25">
      <c r="B139" s="1" t="s">
        <v>42</v>
      </c>
      <c r="C139" s="15">
        <v>41716</v>
      </c>
      <c r="D139" s="15">
        <v>2469642</v>
      </c>
      <c r="E139" s="15">
        <v>993</v>
      </c>
      <c r="F139" s="15">
        <v>57042</v>
      </c>
      <c r="G139" s="15">
        <v>1779</v>
      </c>
      <c r="H139" s="15">
        <v>183392</v>
      </c>
      <c r="I139" s="15">
        <v>2751</v>
      </c>
      <c r="J139" s="15">
        <v>242765</v>
      </c>
      <c r="K139" s="15">
        <v>878</v>
      </c>
      <c r="L139" s="15">
        <v>86476</v>
      </c>
      <c r="M139" s="15">
        <v>207</v>
      </c>
      <c r="N139" s="15">
        <v>24792</v>
      </c>
      <c r="O139" s="15">
        <v>13457</v>
      </c>
      <c r="P139" s="15">
        <v>2587960</v>
      </c>
      <c r="Q139" s="15">
        <v>61781</v>
      </c>
      <c r="R139" s="15">
        <v>5652069</v>
      </c>
      <c r="S139" s="15">
        <v>4632843.4426229466</v>
      </c>
    </row>
    <row r="140" spans="2:19" x14ac:dyDescent="0.25">
      <c r="B140" s="1" t="s">
        <v>43</v>
      </c>
      <c r="C140" s="15">
        <v>80132</v>
      </c>
      <c r="D140" s="15">
        <v>5176905</v>
      </c>
      <c r="E140" s="15">
        <v>1254</v>
      </c>
      <c r="F140" s="15">
        <v>68182.5</v>
      </c>
      <c r="G140" s="15">
        <v>2866</v>
      </c>
      <c r="H140" s="15">
        <v>327114</v>
      </c>
      <c r="I140" s="15">
        <v>2977</v>
      </c>
      <c r="J140" s="15">
        <v>287048</v>
      </c>
      <c r="K140" s="15">
        <v>913</v>
      </c>
      <c r="L140" s="15">
        <v>98168</v>
      </c>
      <c r="M140" s="15">
        <v>218</v>
      </c>
      <c r="N140" s="15">
        <v>29640</v>
      </c>
      <c r="O140" s="15">
        <v>21886</v>
      </c>
      <c r="P140" s="15">
        <v>4701901.5</v>
      </c>
      <c r="Q140" s="15">
        <v>110246</v>
      </c>
      <c r="R140" s="15">
        <v>10688959</v>
      </c>
      <c r="S140" s="15">
        <v>8761441.803278679</v>
      </c>
    </row>
    <row r="141" spans="2:19" x14ac:dyDescent="0.25">
      <c r="B141" s="1" t="s">
        <v>44</v>
      </c>
      <c r="C141" s="15">
        <v>709958</v>
      </c>
      <c r="D141" s="15">
        <v>43213050</v>
      </c>
      <c r="E141" s="15">
        <v>2675</v>
      </c>
      <c r="F141" s="15">
        <v>177963.75</v>
      </c>
      <c r="G141" s="15">
        <v>14234</v>
      </c>
      <c r="H141" s="15">
        <v>1755236</v>
      </c>
      <c r="I141" s="15">
        <v>29750</v>
      </c>
      <c r="J141" s="15">
        <v>2401317</v>
      </c>
      <c r="K141" s="15">
        <v>3054</v>
      </c>
      <c r="L141" s="15">
        <v>364574</v>
      </c>
      <c r="M141" s="15">
        <v>351</v>
      </c>
      <c r="N141" s="15">
        <v>44340</v>
      </c>
      <c r="O141" s="15">
        <v>1298</v>
      </c>
      <c r="P141" s="15">
        <v>278245.5</v>
      </c>
      <c r="Q141" s="15">
        <v>761320</v>
      </c>
      <c r="R141" s="15">
        <v>48234726.25</v>
      </c>
      <c r="S141" s="15">
        <v>39536660.860655725</v>
      </c>
    </row>
    <row r="142" spans="2:19" x14ac:dyDescent="0.25">
      <c r="B142" s="1" t="s">
        <v>45</v>
      </c>
      <c r="C142" s="15">
        <v>40936</v>
      </c>
      <c r="D142" s="15">
        <v>3036885</v>
      </c>
      <c r="E142" s="15">
        <v>448</v>
      </c>
      <c r="F142" s="15">
        <v>31890</v>
      </c>
      <c r="G142" s="15">
        <v>2026</v>
      </c>
      <c r="H142" s="15">
        <v>261142</v>
      </c>
      <c r="I142" s="15">
        <v>3261</v>
      </c>
      <c r="J142" s="15">
        <v>369573.75</v>
      </c>
      <c r="K142" s="15">
        <v>758</v>
      </c>
      <c r="L142" s="15">
        <v>92414</v>
      </c>
      <c r="M142" s="15">
        <v>151</v>
      </c>
      <c r="N142" s="15">
        <v>22365</v>
      </c>
      <c r="O142" s="15">
        <v>15145</v>
      </c>
      <c r="P142" s="15">
        <v>3640105.5</v>
      </c>
      <c r="Q142" s="15">
        <v>62725</v>
      </c>
      <c r="R142" s="15">
        <v>7454375.25</v>
      </c>
      <c r="S142" s="15">
        <v>6110143.6475409847</v>
      </c>
    </row>
    <row r="143" spans="2:19" x14ac:dyDescent="0.25">
      <c r="B143" s="1" t="s">
        <v>46</v>
      </c>
      <c r="C143" s="15">
        <v>56132</v>
      </c>
      <c r="D143" s="15">
        <v>4165507.5</v>
      </c>
      <c r="E143" s="15">
        <v>508</v>
      </c>
      <c r="F143" s="15">
        <v>36345</v>
      </c>
      <c r="G143" s="15">
        <v>2673</v>
      </c>
      <c r="H143" s="15">
        <v>352702</v>
      </c>
      <c r="I143" s="15">
        <v>2602</v>
      </c>
      <c r="J143" s="15">
        <v>307006.25</v>
      </c>
      <c r="K143" s="15">
        <v>1032</v>
      </c>
      <c r="L143" s="15">
        <v>127282</v>
      </c>
      <c r="M143" s="15">
        <v>307</v>
      </c>
      <c r="N143" s="15">
        <v>45675</v>
      </c>
      <c r="O143" s="15">
        <v>15570</v>
      </c>
      <c r="P143" s="15">
        <v>3734212.5</v>
      </c>
      <c r="Q143" s="15">
        <v>78824</v>
      </c>
      <c r="R143" s="15">
        <v>8768730.25</v>
      </c>
      <c r="S143" s="15">
        <v>7187483.8114754036</v>
      </c>
    </row>
    <row r="144" spans="2:19" x14ac:dyDescent="0.25">
      <c r="B144" s="1" t="s">
        <v>13</v>
      </c>
      <c r="C144" s="15">
        <v>24744</v>
      </c>
      <c r="D144" s="15">
        <v>1816500</v>
      </c>
      <c r="E144" s="15">
        <v>117</v>
      </c>
      <c r="F144" s="15">
        <v>8535</v>
      </c>
      <c r="G144" s="15">
        <v>1365</v>
      </c>
      <c r="H144" s="15">
        <v>179340</v>
      </c>
      <c r="I144" s="15">
        <v>410</v>
      </c>
      <c r="J144" s="15">
        <v>50204</v>
      </c>
      <c r="K144" s="15">
        <v>767</v>
      </c>
      <c r="L144" s="15">
        <v>96748</v>
      </c>
      <c r="M144" s="15">
        <v>163</v>
      </c>
      <c r="N144" s="15">
        <v>24105</v>
      </c>
      <c r="O144" s="15">
        <v>10188</v>
      </c>
      <c r="P144" s="15">
        <v>2494348.5</v>
      </c>
      <c r="Q144" s="15">
        <v>37754</v>
      </c>
      <c r="R144" s="15">
        <v>4669780.5</v>
      </c>
      <c r="S144" s="15">
        <v>3827688.9344262257</v>
      </c>
    </row>
    <row r="145" spans="2:19" x14ac:dyDescent="0.25">
      <c r="B145" s="1" t="s">
        <v>47</v>
      </c>
      <c r="C145" s="15">
        <v>86889</v>
      </c>
      <c r="D145" s="15">
        <v>5343990</v>
      </c>
      <c r="E145" s="15">
        <v>869</v>
      </c>
      <c r="F145" s="15">
        <v>42802.5</v>
      </c>
      <c r="G145" s="15">
        <v>3869</v>
      </c>
      <c r="H145" s="15">
        <v>464962</v>
      </c>
      <c r="I145" s="15">
        <v>2995</v>
      </c>
      <c r="J145" s="15">
        <v>246427</v>
      </c>
      <c r="K145" s="15">
        <v>1097</v>
      </c>
      <c r="L145" s="15">
        <v>135142</v>
      </c>
      <c r="M145" s="15">
        <v>496</v>
      </c>
      <c r="N145" s="15">
        <v>74205</v>
      </c>
      <c r="O145" s="15">
        <v>15607</v>
      </c>
      <c r="P145" s="15">
        <v>3564270</v>
      </c>
      <c r="Q145" s="15">
        <v>111822</v>
      </c>
      <c r="R145" s="15">
        <v>9871798.5</v>
      </c>
      <c r="S145" s="15">
        <v>8091638.1147540966</v>
      </c>
    </row>
    <row r="146" spans="2:19" x14ac:dyDescent="0.25">
      <c r="B146" s="1" t="s">
        <v>48</v>
      </c>
      <c r="C146" s="15">
        <v>325051</v>
      </c>
      <c r="D146" s="15">
        <v>23861302.5</v>
      </c>
      <c r="E146" s="15">
        <v>1701</v>
      </c>
      <c r="F146" s="15">
        <v>121357.5</v>
      </c>
      <c r="G146" s="15">
        <v>10036</v>
      </c>
      <c r="H146" s="15">
        <v>1300992</v>
      </c>
      <c r="I146" s="15">
        <v>9164</v>
      </c>
      <c r="J146" s="15">
        <v>1036970.5</v>
      </c>
      <c r="K146" s="15">
        <v>2767</v>
      </c>
      <c r="L146" s="15">
        <v>334026</v>
      </c>
      <c r="M146" s="15">
        <v>407</v>
      </c>
      <c r="N146" s="15">
        <v>60405</v>
      </c>
      <c r="O146" s="15">
        <v>744</v>
      </c>
      <c r="P146" s="15">
        <v>170373</v>
      </c>
      <c r="Q146" s="15">
        <v>349870</v>
      </c>
      <c r="R146" s="15">
        <v>26885426.5</v>
      </c>
      <c r="S146" s="15">
        <v>22037234.836065564</v>
      </c>
    </row>
    <row r="147" spans="2:19" s="10" customFormat="1" x14ac:dyDescent="0.25">
      <c r="B147" s="8" t="s">
        <v>58</v>
      </c>
      <c r="C147" s="17">
        <f>SUM(C134:C146)</f>
        <v>1945003</v>
      </c>
      <c r="D147" s="17">
        <f t="shared" ref="D147:S147" si="9">SUM(D134:D146)</f>
        <v>130737672</v>
      </c>
      <c r="E147" s="17">
        <f t="shared" si="9"/>
        <v>16591</v>
      </c>
      <c r="F147" s="17">
        <f t="shared" si="9"/>
        <v>1085894.25</v>
      </c>
      <c r="G147" s="17">
        <f t="shared" si="9"/>
        <v>66469</v>
      </c>
      <c r="H147" s="17">
        <f t="shared" si="9"/>
        <v>8322774</v>
      </c>
      <c r="I147" s="17">
        <f t="shared" si="9"/>
        <v>95733</v>
      </c>
      <c r="J147" s="17">
        <f t="shared" si="9"/>
        <v>8997009</v>
      </c>
      <c r="K147" s="17">
        <f t="shared" si="9"/>
        <v>22023</v>
      </c>
      <c r="L147" s="17">
        <f t="shared" si="9"/>
        <v>2615564</v>
      </c>
      <c r="M147" s="17">
        <f t="shared" si="9"/>
        <v>4036</v>
      </c>
      <c r="N147" s="17">
        <f t="shared" si="9"/>
        <v>581637</v>
      </c>
      <c r="O147" s="17">
        <f t="shared" si="9"/>
        <v>174293</v>
      </c>
      <c r="P147" s="17">
        <f t="shared" si="9"/>
        <v>39811479.5</v>
      </c>
      <c r="Q147" s="17">
        <f t="shared" si="9"/>
        <v>2324148</v>
      </c>
      <c r="R147" s="17">
        <f t="shared" si="9"/>
        <v>192152029.75</v>
      </c>
      <c r="S147" s="17">
        <f t="shared" si="9"/>
        <v>157501663.72950816</v>
      </c>
    </row>
    <row r="148" spans="2:19" x14ac:dyDescent="0.25">
      <c r="B148" s="1" t="s">
        <v>37</v>
      </c>
      <c r="C148" s="15">
        <v>31395</v>
      </c>
      <c r="D148" s="15">
        <v>2314013.5</v>
      </c>
      <c r="E148" s="15">
        <v>264</v>
      </c>
      <c r="F148" s="15">
        <v>18927</v>
      </c>
      <c r="G148" s="15">
        <v>1676</v>
      </c>
      <c r="H148" s="15">
        <v>215556</v>
      </c>
      <c r="I148" s="15">
        <v>2187</v>
      </c>
      <c r="J148" s="15">
        <v>238156.25</v>
      </c>
      <c r="K148" s="15">
        <v>618</v>
      </c>
      <c r="L148" s="15">
        <v>79456</v>
      </c>
      <c r="M148" s="15">
        <v>245</v>
      </c>
      <c r="N148" s="15">
        <v>36675</v>
      </c>
      <c r="O148" s="15">
        <v>9419</v>
      </c>
      <c r="P148" s="15">
        <v>2279656.5</v>
      </c>
      <c r="Q148" s="15">
        <v>45804</v>
      </c>
      <c r="R148" s="15">
        <v>5182440.25</v>
      </c>
      <c r="S148" s="15">
        <v>4247901.8442622963</v>
      </c>
    </row>
    <row r="149" spans="2:19" x14ac:dyDescent="0.25">
      <c r="B149" s="1" t="s">
        <v>38</v>
      </c>
      <c r="C149" s="15">
        <v>37313</v>
      </c>
      <c r="D149" s="15">
        <v>2539797</v>
      </c>
      <c r="E149" s="15">
        <v>996</v>
      </c>
      <c r="F149" s="15">
        <v>51254.25</v>
      </c>
      <c r="G149" s="15">
        <v>2055</v>
      </c>
      <c r="H149" s="15">
        <v>270044</v>
      </c>
      <c r="I149" s="15">
        <v>2799</v>
      </c>
      <c r="J149" s="15">
        <v>273767</v>
      </c>
      <c r="K149" s="15">
        <v>884</v>
      </c>
      <c r="L149" s="15">
        <v>109406</v>
      </c>
      <c r="M149" s="15">
        <v>207</v>
      </c>
      <c r="N149" s="15">
        <v>28300</v>
      </c>
      <c r="O149" s="15">
        <v>13306</v>
      </c>
      <c r="P149" s="15">
        <v>3037591.5</v>
      </c>
      <c r="Q149" s="15">
        <v>57560</v>
      </c>
      <c r="R149" s="15">
        <v>6310159.75</v>
      </c>
      <c r="S149" s="15">
        <v>5172262.0901639331</v>
      </c>
    </row>
    <row r="150" spans="2:19" x14ac:dyDescent="0.25">
      <c r="B150" s="1" t="s">
        <v>39</v>
      </c>
      <c r="C150" s="15">
        <v>121420</v>
      </c>
      <c r="D150" s="15">
        <v>8545845</v>
      </c>
      <c r="E150" s="15">
        <v>1446</v>
      </c>
      <c r="F150" s="15">
        <v>98872.5</v>
      </c>
      <c r="G150" s="15">
        <v>6380</v>
      </c>
      <c r="H150" s="15">
        <v>741642</v>
      </c>
      <c r="I150" s="15">
        <v>8499</v>
      </c>
      <c r="J150" s="15">
        <v>951669.75</v>
      </c>
      <c r="K150" s="15">
        <v>2181</v>
      </c>
      <c r="L150" s="15">
        <v>243228</v>
      </c>
      <c r="M150" s="15">
        <v>539</v>
      </c>
      <c r="N150" s="15">
        <v>79870</v>
      </c>
      <c r="O150" s="15">
        <v>14257</v>
      </c>
      <c r="P150" s="15">
        <v>3234760.5</v>
      </c>
      <c r="Q150" s="15">
        <v>154722</v>
      </c>
      <c r="R150" s="15">
        <v>13895887.75</v>
      </c>
      <c r="S150" s="15">
        <v>11390071.926229512</v>
      </c>
    </row>
    <row r="151" spans="2:19" x14ac:dyDescent="0.25">
      <c r="B151" s="1" t="s">
        <v>40</v>
      </c>
      <c r="C151" s="15">
        <v>74158</v>
      </c>
      <c r="D151" s="15">
        <v>5516914.5</v>
      </c>
      <c r="E151" s="15">
        <v>498</v>
      </c>
      <c r="F151" s="15">
        <v>35781.5</v>
      </c>
      <c r="G151" s="15">
        <v>2462</v>
      </c>
      <c r="H151" s="15">
        <v>320806</v>
      </c>
      <c r="I151" s="15">
        <v>2963</v>
      </c>
      <c r="J151" s="15">
        <v>346160.75</v>
      </c>
      <c r="K151" s="15">
        <v>1241</v>
      </c>
      <c r="L151" s="15">
        <v>155978</v>
      </c>
      <c r="M151" s="15">
        <v>200</v>
      </c>
      <c r="N151" s="15">
        <v>29704</v>
      </c>
      <c r="O151" s="15">
        <v>8078</v>
      </c>
      <c r="P151" s="15">
        <v>1979466</v>
      </c>
      <c r="Q151" s="15">
        <v>89600</v>
      </c>
      <c r="R151" s="15">
        <v>8384810.75</v>
      </c>
      <c r="S151" s="15">
        <v>6872795.6967213154</v>
      </c>
    </row>
    <row r="152" spans="2:19" x14ac:dyDescent="0.25">
      <c r="B152" s="1" t="s">
        <v>41</v>
      </c>
      <c r="C152" s="15">
        <v>271655</v>
      </c>
      <c r="D152" s="15">
        <v>19531269.5</v>
      </c>
      <c r="E152" s="15">
        <v>4637</v>
      </c>
      <c r="F152" s="15">
        <v>321046</v>
      </c>
      <c r="G152" s="15">
        <v>14285</v>
      </c>
      <c r="H152" s="15">
        <v>1847700</v>
      </c>
      <c r="I152" s="15">
        <v>23242</v>
      </c>
      <c r="J152" s="15">
        <v>2044180.5</v>
      </c>
      <c r="K152" s="15">
        <v>5436</v>
      </c>
      <c r="L152" s="15">
        <v>646184</v>
      </c>
      <c r="M152" s="15">
        <v>640</v>
      </c>
      <c r="N152" s="15">
        <v>94825</v>
      </c>
      <c r="O152" s="15">
        <v>34420</v>
      </c>
      <c r="P152" s="15">
        <v>7944760.5</v>
      </c>
      <c r="Q152" s="15">
        <v>354315</v>
      </c>
      <c r="R152" s="15">
        <v>32429965.5</v>
      </c>
      <c r="S152" s="15">
        <v>26581938.934426252</v>
      </c>
    </row>
    <row r="153" spans="2:19" x14ac:dyDescent="0.25">
      <c r="B153" s="1" t="s">
        <v>42</v>
      </c>
      <c r="C153" s="15">
        <v>38297</v>
      </c>
      <c r="D153" s="15">
        <v>2266308.5</v>
      </c>
      <c r="E153" s="15">
        <v>928</v>
      </c>
      <c r="F153" s="15">
        <v>53502</v>
      </c>
      <c r="G153" s="15">
        <v>1737</v>
      </c>
      <c r="H153" s="15">
        <v>179676</v>
      </c>
      <c r="I153" s="15">
        <v>2601</v>
      </c>
      <c r="J153" s="15">
        <v>230731.5</v>
      </c>
      <c r="K153" s="15">
        <v>928</v>
      </c>
      <c r="L153" s="15">
        <v>91784</v>
      </c>
      <c r="M153" s="15">
        <v>186</v>
      </c>
      <c r="N153" s="15">
        <v>22292</v>
      </c>
      <c r="O153" s="15">
        <v>15155</v>
      </c>
      <c r="P153" s="15">
        <v>2914388</v>
      </c>
      <c r="Q153" s="15">
        <v>59832</v>
      </c>
      <c r="R153" s="15">
        <v>5758682</v>
      </c>
      <c r="S153" s="15">
        <v>4720231.1475409828</v>
      </c>
    </row>
    <row r="154" spans="2:19" x14ac:dyDescent="0.25">
      <c r="B154" s="1" t="s">
        <v>43</v>
      </c>
      <c r="C154" s="15">
        <v>75475</v>
      </c>
      <c r="D154" s="15">
        <v>4837421.5</v>
      </c>
      <c r="E154" s="15">
        <v>1076</v>
      </c>
      <c r="F154" s="15">
        <v>56801.25</v>
      </c>
      <c r="G154" s="15">
        <v>3091</v>
      </c>
      <c r="H154" s="15">
        <v>347468</v>
      </c>
      <c r="I154" s="15">
        <v>3013</v>
      </c>
      <c r="J154" s="15">
        <v>297113</v>
      </c>
      <c r="K154" s="15">
        <v>1051</v>
      </c>
      <c r="L154" s="15">
        <v>110635</v>
      </c>
      <c r="M154" s="15">
        <v>299</v>
      </c>
      <c r="N154" s="15">
        <v>41285</v>
      </c>
      <c r="O154" s="15">
        <v>22735</v>
      </c>
      <c r="P154" s="15">
        <v>4941175.5</v>
      </c>
      <c r="Q154" s="15">
        <v>106741</v>
      </c>
      <c r="R154" s="15">
        <v>10631974.25</v>
      </c>
      <c r="S154" s="15">
        <v>8714732.9918032736</v>
      </c>
    </row>
    <row r="155" spans="2:19" x14ac:dyDescent="0.25">
      <c r="B155" s="1" t="s">
        <v>44</v>
      </c>
      <c r="C155" s="15">
        <v>688359</v>
      </c>
      <c r="D155" s="15">
        <v>42020794.5</v>
      </c>
      <c r="E155" s="15">
        <v>2973</v>
      </c>
      <c r="F155" s="15">
        <v>200315.75</v>
      </c>
      <c r="G155" s="15">
        <v>15591</v>
      </c>
      <c r="H155" s="15">
        <v>1917043</v>
      </c>
      <c r="I155" s="15">
        <v>28957</v>
      </c>
      <c r="J155" s="15">
        <v>2380705.75</v>
      </c>
      <c r="K155" s="15">
        <v>3446</v>
      </c>
      <c r="L155" s="15">
        <v>412279</v>
      </c>
      <c r="M155" s="15">
        <v>366</v>
      </c>
      <c r="N155" s="15">
        <v>50135</v>
      </c>
      <c r="O155" s="15">
        <v>1399</v>
      </c>
      <c r="P155" s="15">
        <v>299484</v>
      </c>
      <c r="Q155" s="15">
        <v>741091</v>
      </c>
      <c r="R155" s="15">
        <v>47280757</v>
      </c>
      <c r="S155" s="15">
        <v>38754718.852458999</v>
      </c>
    </row>
    <row r="156" spans="2:19" x14ac:dyDescent="0.25">
      <c r="B156" s="1" t="s">
        <v>45</v>
      </c>
      <c r="C156" s="15">
        <v>34549</v>
      </c>
      <c r="D156" s="15">
        <v>2561113.5</v>
      </c>
      <c r="E156" s="15">
        <v>541</v>
      </c>
      <c r="F156" s="15">
        <v>38602.5</v>
      </c>
      <c r="G156" s="15">
        <v>2020</v>
      </c>
      <c r="H156" s="15">
        <v>261169</v>
      </c>
      <c r="I156" s="15">
        <v>2953</v>
      </c>
      <c r="J156" s="15">
        <v>336329.5</v>
      </c>
      <c r="K156" s="15">
        <v>795</v>
      </c>
      <c r="L156" s="15">
        <v>98208</v>
      </c>
      <c r="M156" s="15">
        <v>157</v>
      </c>
      <c r="N156" s="15">
        <v>23385</v>
      </c>
      <c r="O156" s="15">
        <v>15959</v>
      </c>
      <c r="P156" s="15">
        <v>3849634.5</v>
      </c>
      <c r="Q156" s="15">
        <v>56974</v>
      </c>
      <c r="R156" s="15">
        <v>7168442</v>
      </c>
      <c r="S156" s="15">
        <v>5875772.1311475402</v>
      </c>
    </row>
    <row r="157" spans="2:19" x14ac:dyDescent="0.25">
      <c r="B157" s="1" t="s">
        <v>46</v>
      </c>
      <c r="C157" s="15">
        <v>47062</v>
      </c>
      <c r="D157" s="15">
        <v>3488916.5</v>
      </c>
      <c r="E157" s="15">
        <v>532</v>
      </c>
      <c r="F157" s="15">
        <v>38252.5</v>
      </c>
      <c r="G157" s="15">
        <v>2858</v>
      </c>
      <c r="H157" s="15">
        <v>379235</v>
      </c>
      <c r="I157" s="15">
        <v>2498</v>
      </c>
      <c r="J157" s="15">
        <v>297319.75</v>
      </c>
      <c r="K157" s="15">
        <v>1064</v>
      </c>
      <c r="L157" s="15">
        <v>130533</v>
      </c>
      <c r="M157" s="15">
        <v>282</v>
      </c>
      <c r="N157" s="15">
        <v>41990</v>
      </c>
      <c r="O157" s="15">
        <v>19365</v>
      </c>
      <c r="P157" s="15">
        <v>4646739</v>
      </c>
      <c r="Q157" s="15">
        <v>73661</v>
      </c>
      <c r="R157" s="15">
        <v>9022985.75</v>
      </c>
      <c r="S157" s="15">
        <v>7395889.9590163827</v>
      </c>
    </row>
    <row r="158" spans="2:19" x14ac:dyDescent="0.25">
      <c r="B158" s="1" t="s">
        <v>13</v>
      </c>
      <c r="C158" s="15">
        <v>30434</v>
      </c>
      <c r="D158" s="15">
        <v>2235586.5</v>
      </c>
      <c r="E158" s="15">
        <v>199</v>
      </c>
      <c r="F158" s="15">
        <v>14471.25</v>
      </c>
      <c r="G158" s="15">
        <v>1487</v>
      </c>
      <c r="H158" s="15">
        <v>194414</v>
      </c>
      <c r="I158" s="15">
        <v>536</v>
      </c>
      <c r="J158" s="15">
        <v>66865</v>
      </c>
      <c r="K158" s="15">
        <v>970</v>
      </c>
      <c r="L158" s="15">
        <v>122262</v>
      </c>
      <c r="M158" s="15">
        <v>230</v>
      </c>
      <c r="N158" s="15">
        <v>33825</v>
      </c>
      <c r="O158" s="15">
        <v>14584</v>
      </c>
      <c r="P158" s="15">
        <v>3530500.5</v>
      </c>
      <c r="Q158" s="15">
        <v>48440</v>
      </c>
      <c r="R158" s="15">
        <v>6197924.25</v>
      </c>
      <c r="S158" s="15">
        <v>5080265.7786885239</v>
      </c>
    </row>
    <row r="159" spans="2:19" x14ac:dyDescent="0.25">
      <c r="B159" s="1" t="s">
        <v>47</v>
      </c>
      <c r="C159" s="15">
        <v>78966</v>
      </c>
      <c r="D159" s="15">
        <v>4830206</v>
      </c>
      <c r="E159" s="15">
        <v>782</v>
      </c>
      <c r="F159" s="15">
        <v>40873.5</v>
      </c>
      <c r="G159" s="15">
        <v>3784</v>
      </c>
      <c r="H159" s="15">
        <v>450979</v>
      </c>
      <c r="I159" s="15">
        <v>2789</v>
      </c>
      <c r="J159" s="15">
        <v>227189.25</v>
      </c>
      <c r="K159" s="15">
        <v>1069</v>
      </c>
      <c r="L159" s="15">
        <v>131710</v>
      </c>
      <c r="M159" s="15">
        <v>428</v>
      </c>
      <c r="N159" s="15">
        <v>63705</v>
      </c>
      <c r="O159" s="15">
        <v>14020</v>
      </c>
      <c r="P159" s="15">
        <v>3202443</v>
      </c>
      <c r="Q159" s="15">
        <v>101838</v>
      </c>
      <c r="R159" s="15">
        <v>8947105.75</v>
      </c>
      <c r="S159" s="15">
        <v>7333693.2377049197</v>
      </c>
    </row>
    <row r="160" spans="2:19" x14ac:dyDescent="0.25">
      <c r="B160" s="1" t="s">
        <v>48</v>
      </c>
      <c r="C160" s="15">
        <v>326273</v>
      </c>
      <c r="D160" s="15">
        <v>23947313</v>
      </c>
      <c r="E160" s="15">
        <v>2058</v>
      </c>
      <c r="F160" s="15">
        <v>147431.25</v>
      </c>
      <c r="G160" s="15">
        <v>11414</v>
      </c>
      <c r="H160" s="15">
        <v>1480964</v>
      </c>
      <c r="I160" s="15">
        <v>9738</v>
      </c>
      <c r="J160" s="15">
        <v>1113410</v>
      </c>
      <c r="K160" s="15">
        <v>2949</v>
      </c>
      <c r="L160" s="15">
        <v>358495</v>
      </c>
      <c r="M160" s="15">
        <v>409</v>
      </c>
      <c r="N160" s="15">
        <v>60505</v>
      </c>
      <c r="O160" s="15">
        <v>880</v>
      </c>
      <c r="P160" s="15">
        <v>206304</v>
      </c>
      <c r="Q160" s="15">
        <v>353721</v>
      </c>
      <c r="R160" s="15">
        <v>27314422.25</v>
      </c>
      <c r="S160" s="15">
        <v>22388870.696721308</v>
      </c>
    </row>
    <row r="161" spans="2:19" s="10" customFormat="1" x14ac:dyDescent="0.25">
      <c r="B161" s="8" t="s">
        <v>59</v>
      </c>
      <c r="C161" s="17">
        <f>SUM(C148:C160)</f>
        <v>1855356</v>
      </c>
      <c r="D161" s="17">
        <f t="shared" ref="D161:S161" si="10">SUM(D148:D160)</f>
        <v>124635499.5</v>
      </c>
      <c r="E161" s="17">
        <f t="shared" si="10"/>
        <v>16930</v>
      </c>
      <c r="F161" s="17">
        <f t="shared" si="10"/>
        <v>1116131.25</v>
      </c>
      <c r="G161" s="17">
        <f t="shared" si="10"/>
        <v>68840</v>
      </c>
      <c r="H161" s="17">
        <f t="shared" si="10"/>
        <v>8606696</v>
      </c>
      <c r="I161" s="17">
        <f t="shared" si="10"/>
        <v>92775</v>
      </c>
      <c r="J161" s="17">
        <f t="shared" si="10"/>
        <v>8803598</v>
      </c>
      <c r="K161" s="17">
        <f t="shared" si="10"/>
        <v>22632</v>
      </c>
      <c r="L161" s="17">
        <f t="shared" si="10"/>
        <v>2690158</v>
      </c>
      <c r="M161" s="17">
        <f t="shared" si="10"/>
        <v>4188</v>
      </c>
      <c r="N161" s="17">
        <f t="shared" si="10"/>
        <v>606496</v>
      </c>
      <c r="O161" s="17">
        <f t="shared" si="10"/>
        <v>183577</v>
      </c>
      <c r="P161" s="17">
        <f t="shared" si="10"/>
        <v>42066903.5</v>
      </c>
      <c r="Q161" s="17">
        <f t="shared" si="10"/>
        <v>2244299</v>
      </c>
      <c r="R161" s="17">
        <f t="shared" si="10"/>
        <v>188525557.25</v>
      </c>
      <c r="S161" s="17">
        <f t="shared" si="10"/>
        <v>154529145.28688523</v>
      </c>
    </row>
    <row r="162" spans="2:19" x14ac:dyDescent="0.25">
      <c r="B162" s="1" t="s">
        <v>37</v>
      </c>
      <c r="C162" s="15">
        <v>39775</v>
      </c>
      <c r="D162" s="15">
        <v>3129048</v>
      </c>
      <c r="E162" s="15">
        <v>219</v>
      </c>
      <c r="F162" s="15">
        <v>16728</v>
      </c>
      <c r="G162" s="15">
        <v>1850</v>
      </c>
      <c r="H162" s="15">
        <v>251970</v>
      </c>
      <c r="I162" s="15">
        <v>2276</v>
      </c>
      <c r="J162" s="15">
        <v>261750</v>
      </c>
      <c r="K162" s="15">
        <v>584</v>
      </c>
      <c r="L162" s="15">
        <v>79410</v>
      </c>
      <c r="M162" s="15">
        <v>251</v>
      </c>
      <c r="N162" s="15">
        <v>39808</v>
      </c>
      <c r="O162" s="15">
        <v>9147</v>
      </c>
      <c r="P162" s="15">
        <v>2350590</v>
      </c>
      <c r="Q162" s="15">
        <v>54102</v>
      </c>
      <c r="R162" s="15">
        <v>6129304</v>
      </c>
      <c r="S162" s="15">
        <v>5024019.6721311556</v>
      </c>
    </row>
    <row r="163" spans="2:19" x14ac:dyDescent="0.25">
      <c r="B163" s="1" t="s">
        <v>38</v>
      </c>
      <c r="C163" s="15">
        <v>50309</v>
      </c>
      <c r="D163" s="15">
        <v>3702712</v>
      </c>
      <c r="E163" s="15">
        <v>1087</v>
      </c>
      <c r="F163" s="15">
        <v>59408</v>
      </c>
      <c r="G163" s="15">
        <v>2451</v>
      </c>
      <c r="H163" s="15">
        <v>342870</v>
      </c>
      <c r="I163" s="15">
        <v>3192</v>
      </c>
      <c r="J163" s="15">
        <v>329175</v>
      </c>
      <c r="K163" s="15">
        <v>1041</v>
      </c>
      <c r="L163" s="15">
        <v>137805</v>
      </c>
      <c r="M163" s="15">
        <v>276</v>
      </c>
      <c r="N163" s="15">
        <v>40384</v>
      </c>
      <c r="O163" s="15">
        <v>13512</v>
      </c>
      <c r="P163" s="15">
        <v>3277590</v>
      </c>
      <c r="Q163" s="15">
        <v>71868</v>
      </c>
      <c r="R163" s="15">
        <v>7889944</v>
      </c>
      <c r="S163" s="15">
        <v>6467167.2131147645</v>
      </c>
    </row>
    <row r="164" spans="2:19" x14ac:dyDescent="0.25">
      <c r="B164" s="1" t="s">
        <v>39</v>
      </c>
      <c r="C164" s="15">
        <v>164945</v>
      </c>
      <c r="D164" s="15">
        <v>12537768</v>
      </c>
      <c r="E164" s="15">
        <v>1355</v>
      </c>
      <c r="F164" s="15">
        <v>99476</v>
      </c>
      <c r="G164" s="15">
        <v>6707</v>
      </c>
      <c r="H164" s="15">
        <v>832590</v>
      </c>
      <c r="I164" s="15">
        <v>9085</v>
      </c>
      <c r="J164" s="15">
        <v>1083204.5</v>
      </c>
      <c r="K164" s="15">
        <v>2422</v>
      </c>
      <c r="L164" s="15">
        <v>297660</v>
      </c>
      <c r="M164" s="15">
        <v>545</v>
      </c>
      <c r="N164" s="15">
        <v>85648</v>
      </c>
      <c r="O164" s="15">
        <v>16173</v>
      </c>
      <c r="P164" s="15">
        <v>3808110</v>
      </c>
      <c r="Q164" s="15">
        <v>201232</v>
      </c>
      <c r="R164" s="15">
        <v>18744456.5</v>
      </c>
      <c r="S164" s="15">
        <v>15364308.60655736</v>
      </c>
    </row>
    <row r="165" spans="2:19" x14ac:dyDescent="0.25">
      <c r="B165" s="1" t="s">
        <v>40</v>
      </c>
      <c r="C165" s="15">
        <v>119289</v>
      </c>
      <c r="D165" s="15">
        <v>9474512</v>
      </c>
      <c r="E165" s="15">
        <v>446</v>
      </c>
      <c r="F165" s="15">
        <v>34288</v>
      </c>
      <c r="G165" s="15">
        <v>3250</v>
      </c>
      <c r="H165" s="15">
        <v>455370</v>
      </c>
      <c r="I165" s="15">
        <v>3627</v>
      </c>
      <c r="J165" s="15">
        <v>442665</v>
      </c>
      <c r="K165" s="15">
        <v>1443</v>
      </c>
      <c r="L165" s="15">
        <v>194850</v>
      </c>
      <c r="M165" s="15">
        <v>208</v>
      </c>
      <c r="N165" s="15">
        <v>32864</v>
      </c>
      <c r="O165" s="15">
        <v>9141</v>
      </c>
      <c r="P165" s="15">
        <v>2376450</v>
      </c>
      <c r="Q165" s="15">
        <v>137404</v>
      </c>
      <c r="R165" s="15">
        <v>13010999</v>
      </c>
      <c r="S165" s="15">
        <v>10664753.278688522</v>
      </c>
    </row>
    <row r="166" spans="2:19" x14ac:dyDescent="0.25">
      <c r="B166" s="1" t="s">
        <v>41</v>
      </c>
      <c r="C166" s="15">
        <v>366587</v>
      </c>
      <c r="D166" s="15">
        <v>28284432</v>
      </c>
      <c r="E166" s="15">
        <v>4919</v>
      </c>
      <c r="F166" s="15">
        <v>353644</v>
      </c>
      <c r="G166" s="15">
        <v>15991</v>
      </c>
      <c r="H166" s="15">
        <v>2219250</v>
      </c>
      <c r="I166" s="15">
        <v>25010</v>
      </c>
      <c r="J166" s="15">
        <v>2352108</v>
      </c>
      <c r="K166" s="15">
        <v>6004</v>
      </c>
      <c r="L166" s="15">
        <v>762975</v>
      </c>
      <c r="M166" s="15">
        <v>851</v>
      </c>
      <c r="N166" s="15">
        <v>134656</v>
      </c>
      <c r="O166" s="15">
        <v>39529</v>
      </c>
      <c r="P166" s="15">
        <v>9580170</v>
      </c>
      <c r="Q166" s="15">
        <v>458891</v>
      </c>
      <c r="R166" s="15">
        <v>43687235</v>
      </c>
      <c r="S166" s="15">
        <v>35809209.016393431</v>
      </c>
    </row>
    <row r="167" spans="2:19" x14ac:dyDescent="0.25">
      <c r="B167" s="1" t="s">
        <v>42</v>
      </c>
      <c r="C167" s="15">
        <v>49483</v>
      </c>
      <c r="D167" s="15">
        <v>3181574.5</v>
      </c>
      <c r="E167" s="15">
        <v>967</v>
      </c>
      <c r="F167" s="15">
        <v>60407.75</v>
      </c>
      <c r="G167" s="15">
        <v>1999</v>
      </c>
      <c r="H167" s="15">
        <v>223944</v>
      </c>
      <c r="I167" s="15">
        <v>2671</v>
      </c>
      <c r="J167" s="15">
        <v>256219.5</v>
      </c>
      <c r="K167" s="15">
        <v>957</v>
      </c>
      <c r="L167" s="15">
        <v>102924</v>
      </c>
      <c r="M167" s="15">
        <v>250</v>
      </c>
      <c r="N167" s="15">
        <v>32435</v>
      </c>
      <c r="O167" s="15">
        <v>13696</v>
      </c>
      <c r="P167" s="15">
        <v>2752176</v>
      </c>
      <c r="Q167" s="15">
        <v>70023</v>
      </c>
      <c r="R167" s="15">
        <v>6609680.75</v>
      </c>
      <c r="S167" s="15">
        <v>5417771.106557372</v>
      </c>
    </row>
    <row r="168" spans="2:19" x14ac:dyDescent="0.25">
      <c r="B168" s="1" t="s">
        <v>43</v>
      </c>
      <c r="C168" s="15">
        <v>104164</v>
      </c>
      <c r="D168" s="15">
        <v>7419440</v>
      </c>
      <c r="E168" s="15">
        <v>1210</v>
      </c>
      <c r="F168" s="15">
        <v>66932</v>
      </c>
      <c r="G168" s="15">
        <v>3337</v>
      </c>
      <c r="H168" s="15">
        <v>400860</v>
      </c>
      <c r="I168" s="15">
        <v>3031</v>
      </c>
      <c r="J168" s="15">
        <v>310834</v>
      </c>
      <c r="K168" s="15">
        <v>1112</v>
      </c>
      <c r="L168" s="15">
        <v>130260</v>
      </c>
      <c r="M168" s="15">
        <v>275</v>
      </c>
      <c r="N168" s="15">
        <v>38576</v>
      </c>
      <c r="O168" s="15">
        <v>20904</v>
      </c>
      <c r="P168" s="15">
        <v>4761690</v>
      </c>
      <c r="Q168" s="15">
        <v>134033</v>
      </c>
      <c r="R168" s="15">
        <v>13128592</v>
      </c>
      <c r="S168" s="15">
        <v>10761140.983606566</v>
      </c>
    </row>
    <row r="169" spans="2:19" x14ac:dyDescent="0.25">
      <c r="B169" s="1" t="s">
        <v>44</v>
      </c>
      <c r="C169" s="15">
        <v>998012</v>
      </c>
      <c r="D169" s="15">
        <v>68048936</v>
      </c>
      <c r="E169" s="15">
        <v>3785</v>
      </c>
      <c r="F169" s="15">
        <v>274758</v>
      </c>
      <c r="G169" s="15">
        <v>20905</v>
      </c>
      <c r="H169" s="15">
        <v>2784675</v>
      </c>
      <c r="I169" s="15">
        <v>33260</v>
      </c>
      <c r="J169" s="15">
        <v>2979695</v>
      </c>
      <c r="K169" s="15">
        <v>4102</v>
      </c>
      <c r="L169" s="15">
        <v>528300</v>
      </c>
      <c r="M169" s="15">
        <v>616</v>
      </c>
      <c r="N169" s="15">
        <v>89088</v>
      </c>
      <c r="O169" s="15">
        <v>1747</v>
      </c>
      <c r="P169" s="15">
        <v>402120</v>
      </c>
      <c r="Q169" s="15">
        <v>1062427</v>
      </c>
      <c r="R169" s="15">
        <v>75107572</v>
      </c>
      <c r="S169" s="15">
        <v>61563583.606557421</v>
      </c>
    </row>
    <row r="170" spans="2:19" x14ac:dyDescent="0.25">
      <c r="B170" s="1" t="s">
        <v>45</v>
      </c>
      <c r="C170" s="15">
        <v>45581</v>
      </c>
      <c r="D170" s="15">
        <v>3611800</v>
      </c>
      <c r="E170" s="15">
        <v>397</v>
      </c>
      <c r="F170" s="15">
        <v>29744</v>
      </c>
      <c r="G170" s="15">
        <v>2059</v>
      </c>
      <c r="H170" s="15">
        <v>285645</v>
      </c>
      <c r="I170" s="15">
        <v>2976</v>
      </c>
      <c r="J170" s="15">
        <v>353220</v>
      </c>
      <c r="K170" s="15">
        <v>828</v>
      </c>
      <c r="L170" s="15">
        <v>108855</v>
      </c>
      <c r="M170" s="15">
        <v>143</v>
      </c>
      <c r="N170" s="15">
        <v>22672</v>
      </c>
      <c r="O170" s="15">
        <v>15715</v>
      </c>
      <c r="P170" s="15">
        <v>4006200</v>
      </c>
      <c r="Q170" s="15">
        <v>67699</v>
      </c>
      <c r="R170" s="15">
        <v>8418136</v>
      </c>
      <c r="S170" s="15">
        <v>6900111.4754098365</v>
      </c>
    </row>
    <row r="171" spans="2:19" x14ac:dyDescent="0.25">
      <c r="B171" s="1" t="s">
        <v>46</v>
      </c>
      <c r="C171" s="15">
        <v>54703</v>
      </c>
      <c r="D171" s="15">
        <v>4328008</v>
      </c>
      <c r="E171" s="15">
        <v>428</v>
      </c>
      <c r="F171" s="15">
        <v>32568</v>
      </c>
      <c r="G171" s="15">
        <v>3023</v>
      </c>
      <c r="H171" s="15">
        <v>431190</v>
      </c>
      <c r="I171" s="15">
        <v>2209</v>
      </c>
      <c r="J171" s="15">
        <v>270525</v>
      </c>
      <c r="K171" s="15">
        <v>1109</v>
      </c>
      <c r="L171" s="15">
        <v>146505</v>
      </c>
      <c r="M171" s="15">
        <v>280</v>
      </c>
      <c r="N171" s="15">
        <v>44512</v>
      </c>
      <c r="O171" s="15">
        <v>17172</v>
      </c>
      <c r="P171" s="15">
        <v>4347780</v>
      </c>
      <c r="Q171" s="15">
        <v>78924</v>
      </c>
      <c r="R171" s="15">
        <v>9601088</v>
      </c>
      <c r="S171" s="15">
        <v>7869744.2622950869</v>
      </c>
    </row>
    <row r="172" spans="2:19" x14ac:dyDescent="0.25">
      <c r="B172" s="1" t="s">
        <v>13</v>
      </c>
      <c r="C172" s="15">
        <v>43571</v>
      </c>
      <c r="D172" s="15">
        <v>3426008</v>
      </c>
      <c r="E172" s="15">
        <v>133</v>
      </c>
      <c r="F172" s="15">
        <v>10400</v>
      </c>
      <c r="G172" s="15">
        <v>1602</v>
      </c>
      <c r="H172" s="15">
        <v>227490</v>
      </c>
      <c r="I172" s="15">
        <v>450</v>
      </c>
      <c r="J172" s="15">
        <v>57810</v>
      </c>
      <c r="K172" s="15">
        <v>945</v>
      </c>
      <c r="L172" s="15">
        <v>126540</v>
      </c>
      <c r="M172" s="15">
        <v>218</v>
      </c>
      <c r="N172" s="15">
        <v>34432</v>
      </c>
      <c r="O172" s="15">
        <v>16495</v>
      </c>
      <c r="P172" s="15">
        <v>4201500</v>
      </c>
      <c r="Q172" s="15">
        <v>63414</v>
      </c>
      <c r="R172" s="15">
        <v>8084180</v>
      </c>
      <c r="S172" s="15">
        <v>6626377.0491803261</v>
      </c>
    </row>
    <row r="173" spans="2:19" x14ac:dyDescent="0.25">
      <c r="B173" s="1" t="s">
        <v>47</v>
      </c>
      <c r="C173" s="15">
        <v>114693</v>
      </c>
      <c r="D173" s="15">
        <v>7780464</v>
      </c>
      <c r="E173" s="15">
        <v>717</v>
      </c>
      <c r="F173" s="15">
        <v>36556</v>
      </c>
      <c r="G173" s="15">
        <v>4313</v>
      </c>
      <c r="H173" s="15">
        <v>553425</v>
      </c>
      <c r="I173" s="15">
        <v>2909</v>
      </c>
      <c r="J173" s="15">
        <v>262819</v>
      </c>
      <c r="K173" s="15">
        <v>1202</v>
      </c>
      <c r="L173" s="15">
        <v>159015</v>
      </c>
      <c r="M173" s="15">
        <v>516</v>
      </c>
      <c r="N173" s="15">
        <v>81808</v>
      </c>
      <c r="O173" s="15">
        <v>12940</v>
      </c>
      <c r="P173" s="15">
        <v>3125490</v>
      </c>
      <c r="Q173" s="15">
        <v>137290</v>
      </c>
      <c r="R173" s="15">
        <v>11999577</v>
      </c>
      <c r="S173" s="15">
        <v>9835718.8524590116</v>
      </c>
    </row>
    <row r="174" spans="2:19" x14ac:dyDescent="0.25">
      <c r="B174" s="1" t="s">
        <v>48</v>
      </c>
      <c r="C174" s="15">
        <v>511076</v>
      </c>
      <c r="D174" s="15">
        <v>40190844</v>
      </c>
      <c r="E174" s="15">
        <v>2409</v>
      </c>
      <c r="F174" s="15">
        <v>184044</v>
      </c>
      <c r="G174" s="15">
        <v>15953</v>
      </c>
      <c r="H174" s="15">
        <v>2226720</v>
      </c>
      <c r="I174" s="15">
        <v>12044</v>
      </c>
      <c r="J174" s="15">
        <v>1454685</v>
      </c>
      <c r="K174" s="15">
        <v>3508</v>
      </c>
      <c r="L174" s="15">
        <v>461130</v>
      </c>
      <c r="M174" s="15">
        <v>712</v>
      </c>
      <c r="N174" s="15">
        <v>112256</v>
      </c>
      <c r="O174" s="15">
        <v>1178</v>
      </c>
      <c r="P174" s="15">
        <v>290550</v>
      </c>
      <c r="Q174" s="15">
        <v>546880</v>
      </c>
      <c r="R174" s="15">
        <v>44920229</v>
      </c>
      <c r="S174" s="15">
        <v>36819859.836065561</v>
      </c>
    </row>
    <row r="175" spans="2:19" s="10" customFormat="1" x14ac:dyDescent="0.25">
      <c r="B175" s="8" t="s">
        <v>60</v>
      </c>
      <c r="C175" s="17">
        <f>SUM(C162:C174)</f>
        <v>2662188</v>
      </c>
      <c r="D175" s="17">
        <f t="shared" ref="D175:S175" si="11">SUM(D162:D174)</f>
        <v>195115546.5</v>
      </c>
      <c r="E175" s="17">
        <f t="shared" si="11"/>
        <v>18072</v>
      </c>
      <c r="F175" s="17">
        <f t="shared" si="11"/>
        <v>1258953.75</v>
      </c>
      <c r="G175" s="17">
        <f t="shared" si="11"/>
        <v>83440</v>
      </c>
      <c r="H175" s="17">
        <f t="shared" si="11"/>
        <v>11235999</v>
      </c>
      <c r="I175" s="17">
        <f t="shared" si="11"/>
        <v>102740</v>
      </c>
      <c r="J175" s="17">
        <f t="shared" si="11"/>
        <v>10414710</v>
      </c>
      <c r="K175" s="17">
        <f t="shared" si="11"/>
        <v>25257</v>
      </c>
      <c r="L175" s="17">
        <f t="shared" si="11"/>
        <v>3236229</v>
      </c>
      <c r="M175" s="17">
        <f t="shared" si="11"/>
        <v>5141</v>
      </c>
      <c r="N175" s="17">
        <f t="shared" si="11"/>
        <v>789139</v>
      </c>
      <c r="O175" s="17">
        <f t="shared" si="11"/>
        <v>187349</v>
      </c>
      <c r="P175" s="17">
        <f t="shared" si="11"/>
        <v>45280416</v>
      </c>
      <c r="Q175" s="17">
        <f t="shared" si="11"/>
        <v>3084187</v>
      </c>
      <c r="R175" s="17">
        <f t="shared" si="11"/>
        <v>267330993.25</v>
      </c>
      <c r="S175" s="17">
        <f t="shared" si="11"/>
        <v>219123764.95901641</v>
      </c>
    </row>
    <row r="176" spans="2:19" s="10" customFormat="1" x14ac:dyDescent="0.25">
      <c r="B176" s="16" t="s">
        <v>90</v>
      </c>
      <c r="C176" s="19">
        <f>+C175+C161+C147+C133+C119+C105+C91+C77+C63+C49+C35+C21</f>
        <v>24722729</v>
      </c>
      <c r="D176" s="19">
        <f t="shared" ref="D176:S176" si="12">+D175+D161+D147+D133+D119+D105+D91+D77+D63+D49+D35+D21</f>
        <v>1652951848</v>
      </c>
      <c r="E176" s="19">
        <f t="shared" si="12"/>
        <v>180930</v>
      </c>
      <c r="F176" s="19">
        <f t="shared" si="12"/>
        <v>11563171</v>
      </c>
      <c r="G176" s="19">
        <f t="shared" si="12"/>
        <v>816694</v>
      </c>
      <c r="H176" s="19">
        <f t="shared" si="12"/>
        <v>100999418.25</v>
      </c>
      <c r="I176" s="19">
        <f t="shared" si="12"/>
        <v>1132252</v>
      </c>
      <c r="J176" s="19">
        <f t="shared" si="12"/>
        <v>103892549.25</v>
      </c>
      <c r="K176" s="19">
        <f t="shared" si="12"/>
        <v>268502</v>
      </c>
      <c r="L176" s="19">
        <f t="shared" si="12"/>
        <v>31697839.25</v>
      </c>
      <c r="M176" s="19">
        <f t="shared" si="12"/>
        <v>45829</v>
      </c>
      <c r="N176" s="19">
        <f t="shared" si="12"/>
        <v>6606631</v>
      </c>
      <c r="O176" s="19">
        <f t="shared" si="12"/>
        <v>2104443</v>
      </c>
      <c r="P176" s="19">
        <f t="shared" si="12"/>
        <v>476123119</v>
      </c>
      <c r="Q176" s="19">
        <f t="shared" si="12"/>
        <v>29271419</v>
      </c>
      <c r="R176" s="19">
        <f t="shared" si="12"/>
        <v>2383841105.75</v>
      </c>
      <c r="S176" s="19">
        <f t="shared" si="12"/>
        <v>1953968119.4672129</v>
      </c>
    </row>
    <row r="177" spans="2:21" x14ac:dyDescent="0.25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</row>
    <row r="178" spans="2:21" x14ac:dyDescent="0.25">
      <c r="B178" s="22" t="s">
        <v>81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</row>
    <row r="179" spans="2:21" x14ac:dyDescent="0.25">
      <c r="B179" s="1" t="s">
        <v>37</v>
      </c>
      <c r="C179" s="15">
        <v>40682</v>
      </c>
      <c r="D179" s="15">
        <v>3210512</v>
      </c>
      <c r="E179" s="15">
        <v>132</v>
      </c>
      <c r="F179" s="15">
        <v>10220</v>
      </c>
      <c r="G179" s="15">
        <v>1542</v>
      </c>
      <c r="H179" s="15">
        <v>209370</v>
      </c>
      <c r="I179" s="15">
        <v>2134</v>
      </c>
      <c r="J179" s="15">
        <v>245092.5</v>
      </c>
      <c r="K179" s="15">
        <v>605</v>
      </c>
      <c r="L179" s="15">
        <v>81375</v>
      </c>
      <c r="M179" s="15">
        <v>164</v>
      </c>
      <c r="N179" s="15">
        <v>26112</v>
      </c>
      <c r="O179" s="15">
        <v>10645</v>
      </c>
      <c r="P179" s="15">
        <v>2683860</v>
      </c>
      <c r="Q179" s="15">
        <v>55904</v>
      </c>
      <c r="R179" s="15">
        <v>6466541.5</v>
      </c>
      <c r="S179" s="15">
        <v>5300443.852</v>
      </c>
    </row>
    <row r="180" spans="2:21" x14ac:dyDescent="0.25">
      <c r="B180" s="1" t="s">
        <v>38</v>
      </c>
      <c r="C180" s="15">
        <v>50507</v>
      </c>
      <c r="D180" s="15">
        <v>3779632</v>
      </c>
      <c r="E180" s="15">
        <v>940</v>
      </c>
      <c r="F180" s="15">
        <v>52156</v>
      </c>
      <c r="G180" s="15">
        <v>2015</v>
      </c>
      <c r="H180" s="15">
        <v>281490</v>
      </c>
      <c r="I180" s="15">
        <v>2899</v>
      </c>
      <c r="J180" s="15">
        <v>299278.5</v>
      </c>
      <c r="K180" s="15">
        <v>879</v>
      </c>
      <c r="L180" s="15">
        <v>114840</v>
      </c>
      <c r="M180" s="15">
        <v>187</v>
      </c>
      <c r="N180" s="15">
        <v>25648</v>
      </c>
      <c r="O180" s="15">
        <v>11774</v>
      </c>
      <c r="P180" s="15">
        <v>2850090</v>
      </c>
      <c r="Q180" s="15">
        <v>69201</v>
      </c>
      <c r="R180" s="15">
        <v>7403134.5</v>
      </c>
      <c r="S180" s="15">
        <v>6068143.0329999998</v>
      </c>
    </row>
    <row r="181" spans="2:21" x14ac:dyDescent="0.25">
      <c r="B181" s="1" t="s">
        <v>39</v>
      </c>
      <c r="C181" s="15">
        <v>191513</v>
      </c>
      <c r="D181" s="15">
        <v>14751736</v>
      </c>
      <c r="E181" s="15">
        <v>1149</v>
      </c>
      <c r="F181" s="15">
        <v>85148</v>
      </c>
      <c r="G181" s="15">
        <v>6160</v>
      </c>
      <c r="H181" s="15">
        <v>766905</v>
      </c>
      <c r="I181" s="15">
        <v>8904</v>
      </c>
      <c r="J181" s="15">
        <v>1074129.5</v>
      </c>
      <c r="K181" s="15">
        <v>2162</v>
      </c>
      <c r="L181" s="15">
        <v>263745</v>
      </c>
      <c r="M181" s="15">
        <v>419</v>
      </c>
      <c r="N181" s="15">
        <v>66304</v>
      </c>
      <c r="O181" s="15">
        <v>13016</v>
      </c>
      <c r="P181" s="15">
        <v>3088350</v>
      </c>
      <c r="Q181" s="15">
        <v>223323</v>
      </c>
      <c r="R181" s="15">
        <v>20096317.5</v>
      </c>
      <c r="S181" s="15">
        <v>16472391.390000001</v>
      </c>
    </row>
    <row r="182" spans="2:21" x14ac:dyDescent="0.25">
      <c r="B182" s="1" t="s">
        <v>40</v>
      </c>
      <c r="C182" s="15">
        <v>226438</v>
      </c>
      <c r="D182" s="15">
        <v>18012568</v>
      </c>
      <c r="E182" s="15">
        <v>622</v>
      </c>
      <c r="F182" s="15">
        <v>48360</v>
      </c>
      <c r="G182" s="15">
        <v>3445</v>
      </c>
      <c r="H182" s="15">
        <v>486165</v>
      </c>
      <c r="I182" s="15">
        <v>5881</v>
      </c>
      <c r="J182" s="15">
        <v>713910</v>
      </c>
      <c r="K182" s="15">
        <v>1422</v>
      </c>
      <c r="L182" s="15">
        <v>188325</v>
      </c>
      <c r="M182" s="15">
        <v>236</v>
      </c>
      <c r="N182" s="15">
        <v>37472</v>
      </c>
      <c r="O182" s="15">
        <v>5312</v>
      </c>
      <c r="P182" s="15">
        <v>1396470</v>
      </c>
      <c r="Q182" s="15">
        <v>243356</v>
      </c>
      <c r="R182" s="15">
        <v>20883270</v>
      </c>
      <c r="S182" s="15">
        <v>17117434.43</v>
      </c>
    </row>
    <row r="183" spans="2:21" x14ac:dyDescent="0.25">
      <c r="B183" s="1" t="s">
        <v>41</v>
      </c>
      <c r="C183" s="15">
        <v>364374</v>
      </c>
      <c r="D183" s="15">
        <v>28277704</v>
      </c>
      <c r="E183" s="15">
        <v>3705</v>
      </c>
      <c r="F183" s="15">
        <v>261516</v>
      </c>
      <c r="G183" s="15">
        <v>14107</v>
      </c>
      <c r="H183" s="15">
        <v>1951590</v>
      </c>
      <c r="I183" s="15">
        <v>22816</v>
      </c>
      <c r="J183" s="15">
        <v>2156185.5</v>
      </c>
      <c r="K183" s="15">
        <v>5528</v>
      </c>
      <c r="L183" s="15">
        <v>691605</v>
      </c>
      <c r="M183" s="15">
        <v>583</v>
      </c>
      <c r="N183" s="15">
        <v>91904</v>
      </c>
      <c r="O183" s="15">
        <v>32382</v>
      </c>
      <c r="P183" s="15">
        <v>7567380</v>
      </c>
      <c r="Q183" s="15">
        <v>443495</v>
      </c>
      <c r="R183" s="15">
        <v>40997884.5</v>
      </c>
      <c r="S183" s="15">
        <v>33604823.359999999</v>
      </c>
    </row>
    <row r="184" spans="2:21" x14ac:dyDescent="0.25">
      <c r="B184" s="1" t="s">
        <v>42</v>
      </c>
      <c r="C184" s="15">
        <v>59447</v>
      </c>
      <c r="D184" s="15">
        <v>3832244</v>
      </c>
      <c r="E184" s="15">
        <v>1041</v>
      </c>
      <c r="F184" s="15">
        <v>65926.75</v>
      </c>
      <c r="G184" s="15">
        <v>1772</v>
      </c>
      <c r="H184" s="15">
        <v>201780</v>
      </c>
      <c r="I184" s="15">
        <v>2618</v>
      </c>
      <c r="J184" s="15">
        <v>252048.75</v>
      </c>
      <c r="K184" s="15">
        <v>860</v>
      </c>
      <c r="L184" s="15">
        <v>93192</v>
      </c>
      <c r="M184" s="15">
        <v>231</v>
      </c>
      <c r="N184" s="15">
        <v>29913</v>
      </c>
      <c r="O184" s="15">
        <v>12651</v>
      </c>
      <c r="P184" s="15">
        <v>2540820</v>
      </c>
      <c r="Q184" s="15">
        <v>78620</v>
      </c>
      <c r="R184" s="15">
        <v>7015924.5</v>
      </c>
      <c r="S184" s="15">
        <v>5750757.7869999995</v>
      </c>
    </row>
    <row r="185" spans="2:21" x14ac:dyDescent="0.25">
      <c r="B185" s="1" t="s">
        <v>43</v>
      </c>
      <c r="C185" s="15">
        <v>132787</v>
      </c>
      <c r="D185" s="15">
        <v>9826248</v>
      </c>
      <c r="E185" s="15">
        <v>1165</v>
      </c>
      <c r="F185" s="15">
        <v>64904</v>
      </c>
      <c r="G185" s="15">
        <v>2878</v>
      </c>
      <c r="H185" s="15">
        <v>344475</v>
      </c>
      <c r="I185" s="15">
        <v>2835</v>
      </c>
      <c r="J185" s="15">
        <v>293229.5</v>
      </c>
      <c r="K185" s="15">
        <v>1136</v>
      </c>
      <c r="L185" s="15">
        <v>137580</v>
      </c>
      <c r="M185" s="15">
        <v>248</v>
      </c>
      <c r="N185" s="15">
        <v>37528</v>
      </c>
      <c r="O185" s="15">
        <v>22541</v>
      </c>
      <c r="P185" s="15">
        <v>5000820</v>
      </c>
      <c r="Q185" s="15">
        <v>163590</v>
      </c>
      <c r="R185" s="15">
        <v>15704784.5</v>
      </c>
      <c r="S185" s="15">
        <v>12872774.18</v>
      </c>
    </row>
    <row r="186" spans="2:21" x14ac:dyDescent="0.25">
      <c r="B186" s="1" t="s">
        <v>44</v>
      </c>
      <c r="C186" s="15">
        <v>1227844</v>
      </c>
      <c r="D186" s="15">
        <v>88494536</v>
      </c>
      <c r="E186" s="15">
        <v>3495</v>
      </c>
      <c r="F186" s="15">
        <v>256748</v>
      </c>
      <c r="G186" s="15">
        <v>19356</v>
      </c>
      <c r="H186" s="15">
        <v>2567255.5</v>
      </c>
      <c r="I186" s="15">
        <v>39489</v>
      </c>
      <c r="J186" s="15">
        <v>3665585.5</v>
      </c>
      <c r="K186" s="15">
        <v>3794</v>
      </c>
      <c r="L186" s="15">
        <v>488850</v>
      </c>
      <c r="M186" s="15">
        <v>398</v>
      </c>
      <c r="N186" s="15">
        <v>60368</v>
      </c>
      <c r="O186" s="15">
        <v>1676</v>
      </c>
      <c r="P186" s="15">
        <v>400410</v>
      </c>
      <c r="Q186" s="15">
        <v>1296052</v>
      </c>
      <c r="R186" s="15">
        <v>95933753</v>
      </c>
      <c r="S186" s="15">
        <v>78634223.769999996</v>
      </c>
    </row>
    <row r="187" spans="2:21" x14ac:dyDescent="0.25">
      <c r="B187" s="1" t="s">
        <v>45</v>
      </c>
      <c r="C187" s="15">
        <v>63046</v>
      </c>
      <c r="D187" s="15">
        <v>5017080</v>
      </c>
      <c r="E187" s="15">
        <v>324</v>
      </c>
      <c r="F187" s="15">
        <v>24500</v>
      </c>
      <c r="G187" s="15">
        <v>1710</v>
      </c>
      <c r="H187" s="15">
        <v>239280</v>
      </c>
      <c r="I187" s="15">
        <v>2569</v>
      </c>
      <c r="J187" s="15">
        <v>300555</v>
      </c>
      <c r="K187" s="15">
        <v>730</v>
      </c>
      <c r="L187" s="15">
        <v>96150</v>
      </c>
      <c r="M187" s="15">
        <v>133</v>
      </c>
      <c r="N187" s="15">
        <v>21152</v>
      </c>
      <c r="O187" s="15">
        <v>11719</v>
      </c>
      <c r="P187" s="15">
        <v>2987370</v>
      </c>
      <c r="Q187" s="15">
        <v>80231</v>
      </c>
      <c r="R187" s="15">
        <v>8686087</v>
      </c>
      <c r="S187" s="15">
        <v>7119743.443</v>
      </c>
    </row>
    <row r="188" spans="2:21" x14ac:dyDescent="0.25">
      <c r="B188" s="1" t="s">
        <v>46</v>
      </c>
      <c r="C188" s="15">
        <v>69343</v>
      </c>
      <c r="D188" s="15">
        <v>5509496</v>
      </c>
      <c r="E188" s="15">
        <v>299</v>
      </c>
      <c r="F188" s="15">
        <v>22856</v>
      </c>
      <c r="G188" s="15">
        <v>2251</v>
      </c>
      <c r="H188" s="15">
        <v>319800</v>
      </c>
      <c r="I188" s="15">
        <v>1963</v>
      </c>
      <c r="J188" s="15">
        <v>238057.5</v>
      </c>
      <c r="K188" s="15">
        <v>953</v>
      </c>
      <c r="L188" s="15">
        <v>126975</v>
      </c>
      <c r="M188" s="15">
        <v>262</v>
      </c>
      <c r="N188" s="15">
        <v>41680</v>
      </c>
      <c r="O188" s="15">
        <v>13297</v>
      </c>
      <c r="P188" s="15">
        <v>3355650</v>
      </c>
      <c r="Q188" s="15">
        <v>88368</v>
      </c>
      <c r="R188" s="15">
        <v>9614514.5</v>
      </c>
      <c r="S188" s="15">
        <v>7880749.5899999999</v>
      </c>
    </row>
    <row r="189" spans="2:21" x14ac:dyDescent="0.25">
      <c r="B189" s="1" t="s">
        <v>13</v>
      </c>
      <c r="C189" s="15">
        <v>82665</v>
      </c>
      <c r="D189" s="15">
        <v>6553128</v>
      </c>
      <c r="E189" s="15">
        <v>200</v>
      </c>
      <c r="F189" s="15">
        <v>15648</v>
      </c>
      <c r="G189" s="15">
        <v>1671</v>
      </c>
      <c r="H189" s="15">
        <v>237660</v>
      </c>
      <c r="I189" s="15">
        <v>461</v>
      </c>
      <c r="J189" s="15">
        <v>58560</v>
      </c>
      <c r="K189" s="15">
        <v>888</v>
      </c>
      <c r="L189" s="15">
        <v>119700</v>
      </c>
      <c r="M189" s="15">
        <v>269</v>
      </c>
      <c r="N189" s="15">
        <v>42400</v>
      </c>
      <c r="O189" s="15">
        <v>11470</v>
      </c>
      <c r="P189" s="15">
        <v>2923710</v>
      </c>
      <c r="Q189" s="15">
        <v>97624</v>
      </c>
      <c r="R189" s="15">
        <v>9950806</v>
      </c>
      <c r="S189" s="15">
        <v>8156398.3609999996</v>
      </c>
    </row>
    <row r="190" spans="2:21" x14ac:dyDescent="0.25">
      <c r="B190" s="1" t="s">
        <v>47</v>
      </c>
      <c r="C190" s="15">
        <v>151364</v>
      </c>
      <c r="D190" s="15">
        <v>11016696</v>
      </c>
      <c r="E190" s="15">
        <v>718</v>
      </c>
      <c r="F190" s="15">
        <v>34792</v>
      </c>
      <c r="G190" s="15">
        <v>3924</v>
      </c>
      <c r="H190" s="15">
        <v>509895</v>
      </c>
      <c r="I190" s="15">
        <v>3046</v>
      </c>
      <c r="J190" s="15">
        <v>291364</v>
      </c>
      <c r="K190" s="15">
        <v>1125</v>
      </c>
      <c r="L190" s="15">
        <v>148410</v>
      </c>
      <c r="M190" s="15">
        <v>421</v>
      </c>
      <c r="N190" s="15">
        <v>67056</v>
      </c>
      <c r="O190" s="15">
        <v>13292</v>
      </c>
      <c r="P190" s="15">
        <v>3188760</v>
      </c>
      <c r="Q190" s="15">
        <v>173890</v>
      </c>
      <c r="R190" s="15">
        <v>15256973</v>
      </c>
      <c r="S190" s="15">
        <v>12505715.57</v>
      </c>
    </row>
    <row r="191" spans="2:21" x14ac:dyDescent="0.25">
      <c r="B191" s="1" t="s">
        <v>48</v>
      </c>
      <c r="C191" s="15">
        <v>765124</v>
      </c>
      <c r="D191" s="15">
        <v>60474512</v>
      </c>
      <c r="E191" s="15">
        <v>2379</v>
      </c>
      <c r="F191" s="15">
        <v>180744</v>
      </c>
      <c r="G191" s="15">
        <v>14454</v>
      </c>
      <c r="H191" s="15">
        <v>2003745</v>
      </c>
      <c r="I191" s="15">
        <v>16542</v>
      </c>
      <c r="J191" s="15">
        <v>1986300</v>
      </c>
      <c r="K191" s="15">
        <v>3342</v>
      </c>
      <c r="L191" s="15">
        <v>434760</v>
      </c>
      <c r="M191" s="15">
        <v>555</v>
      </c>
      <c r="N191" s="15">
        <v>87920</v>
      </c>
      <c r="O191" s="15">
        <v>1274</v>
      </c>
      <c r="P191" s="15">
        <v>316170</v>
      </c>
      <c r="Q191" s="15">
        <v>803670</v>
      </c>
      <c r="R191" s="15">
        <v>65484151</v>
      </c>
      <c r="S191" s="15">
        <v>53675533.609999999</v>
      </c>
      <c r="T191" s="12"/>
    </row>
    <row r="192" spans="2:21" s="10" customFormat="1" x14ac:dyDescent="0.25">
      <c r="B192" s="8" t="s">
        <v>49</v>
      </c>
      <c r="C192" s="17">
        <f>SUM(C179:C191)</f>
        <v>3425134</v>
      </c>
      <c r="D192" s="17">
        <f t="shared" ref="D192:S192" si="13">SUM(D179:D191)</f>
        <v>258756092</v>
      </c>
      <c r="E192" s="17">
        <f t="shared" si="13"/>
        <v>16169</v>
      </c>
      <c r="F192" s="17">
        <f t="shared" si="13"/>
        <v>1123518.75</v>
      </c>
      <c r="G192" s="17">
        <f t="shared" si="13"/>
        <v>75285</v>
      </c>
      <c r="H192" s="17">
        <f t="shared" si="13"/>
        <v>10119410.5</v>
      </c>
      <c r="I192" s="17">
        <f t="shared" si="13"/>
        <v>112157</v>
      </c>
      <c r="J192" s="17">
        <f t="shared" si="13"/>
        <v>11574296.25</v>
      </c>
      <c r="K192" s="17">
        <f t="shared" si="13"/>
        <v>23424</v>
      </c>
      <c r="L192" s="17">
        <f t="shared" si="13"/>
        <v>2985507</v>
      </c>
      <c r="M192" s="17">
        <f t="shared" si="13"/>
        <v>4106</v>
      </c>
      <c r="N192" s="17">
        <f t="shared" si="13"/>
        <v>635457</v>
      </c>
      <c r="O192" s="17">
        <f t="shared" si="13"/>
        <v>161049</v>
      </c>
      <c r="P192" s="17">
        <f t="shared" si="13"/>
        <v>38299860</v>
      </c>
      <c r="Q192" s="17">
        <f t="shared" si="13"/>
        <v>3817324</v>
      </c>
      <c r="R192" s="17">
        <f t="shared" si="13"/>
        <v>323494141.5</v>
      </c>
      <c r="S192" s="17">
        <f t="shared" si="13"/>
        <v>265159132.37599999</v>
      </c>
      <c r="T192" s="24"/>
      <c r="U192" s="24"/>
    </row>
    <row r="193" spans="2:21" x14ac:dyDescent="0.25">
      <c r="B193" s="1" t="s">
        <v>37</v>
      </c>
      <c r="C193" s="15">
        <v>35625</v>
      </c>
      <c r="D193" s="15">
        <v>2809560</v>
      </c>
      <c r="E193" s="15">
        <v>179</v>
      </c>
      <c r="F193" s="15">
        <v>13736</v>
      </c>
      <c r="G193" s="15">
        <v>1400</v>
      </c>
      <c r="H193" s="15">
        <v>191730</v>
      </c>
      <c r="I193" s="15">
        <v>2006</v>
      </c>
      <c r="J193" s="15">
        <v>234345</v>
      </c>
      <c r="K193" s="15">
        <v>582</v>
      </c>
      <c r="L193" s="15">
        <v>79500</v>
      </c>
      <c r="M193" s="15">
        <v>176</v>
      </c>
      <c r="N193" s="15">
        <v>27904</v>
      </c>
      <c r="O193" s="15">
        <v>8909</v>
      </c>
      <c r="P193" s="15">
        <v>2257350</v>
      </c>
      <c r="Q193" s="15">
        <v>48877</v>
      </c>
      <c r="R193" s="15">
        <v>5614125</v>
      </c>
      <c r="S193" s="15">
        <v>4601741.8030000003</v>
      </c>
    </row>
    <row r="194" spans="2:21" x14ac:dyDescent="0.25">
      <c r="B194" s="1" t="s">
        <v>38</v>
      </c>
      <c r="C194" s="15">
        <v>45241</v>
      </c>
      <c r="D194" s="15">
        <v>3361008</v>
      </c>
      <c r="E194" s="15">
        <v>883</v>
      </c>
      <c r="F194" s="15">
        <v>54588</v>
      </c>
      <c r="G194" s="15">
        <v>1911</v>
      </c>
      <c r="H194" s="15">
        <v>267090</v>
      </c>
      <c r="I194" s="15">
        <v>2583</v>
      </c>
      <c r="J194" s="15">
        <v>282168</v>
      </c>
      <c r="K194" s="15">
        <v>822</v>
      </c>
      <c r="L194" s="15">
        <v>108585</v>
      </c>
      <c r="M194" s="15">
        <v>330</v>
      </c>
      <c r="N194" s="15">
        <v>50096</v>
      </c>
      <c r="O194" s="15">
        <v>10997</v>
      </c>
      <c r="P194" s="15">
        <v>2706210</v>
      </c>
      <c r="Q194" s="15">
        <v>62767</v>
      </c>
      <c r="R194" s="15">
        <v>6829745</v>
      </c>
      <c r="S194" s="15">
        <v>5598151.6390000004</v>
      </c>
    </row>
    <row r="195" spans="2:21" x14ac:dyDescent="0.25">
      <c r="B195" s="1" t="s">
        <v>39</v>
      </c>
      <c r="C195" s="15">
        <v>165831</v>
      </c>
      <c r="D195" s="15">
        <v>12744368</v>
      </c>
      <c r="E195" s="15">
        <v>1147</v>
      </c>
      <c r="F195" s="15">
        <v>85284</v>
      </c>
      <c r="G195" s="15">
        <v>5471</v>
      </c>
      <c r="H195" s="15">
        <v>679620</v>
      </c>
      <c r="I195" s="15">
        <v>8190</v>
      </c>
      <c r="J195" s="15">
        <v>985144</v>
      </c>
      <c r="K195" s="15">
        <v>1969</v>
      </c>
      <c r="L195" s="15">
        <v>243735</v>
      </c>
      <c r="M195" s="15">
        <v>397</v>
      </c>
      <c r="N195" s="15">
        <v>62720</v>
      </c>
      <c r="O195" s="15">
        <v>11906</v>
      </c>
      <c r="P195" s="15">
        <v>2838180</v>
      </c>
      <c r="Q195" s="15">
        <v>194911</v>
      </c>
      <c r="R195" s="15">
        <v>17639051</v>
      </c>
      <c r="S195" s="15">
        <v>14458238.52</v>
      </c>
    </row>
    <row r="196" spans="2:21" x14ac:dyDescent="0.25">
      <c r="B196" s="1" t="s">
        <v>40</v>
      </c>
      <c r="C196" s="15">
        <v>150091</v>
      </c>
      <c r="D196" s="15">
        <v>11937080</v>
      </c>
      <c r="E196" s="15">
        <v>436</v>
      </c>
      <c r="F196" s="15">
        <v>33460</v>
      </c>
      <c r="G196" s="15">
        <v>2623</v>
      </c>
      <c r="H196" s="15">
        <v>367770</v>
      </c>
      <c r="I196" s="15">
        <v>4216</v>
      </c>
      <c r="J196" s="15">
        <v>518107.5</v>
      </c>
      <c r="K196" s="15">
        <v>1070</v>
      </c>
      <c r="L196" s="15">
        <v>142965</v>
      </c>
      <c r="M196" s="15">
        <v>167</v>
      </c>
      <c r="N196" s="15">
        <v>26384</v>
      </c>
      <c r="O196" s="15">
        <v>4356</v>
      </c>
      <c r="P196" s="15">
        <v>1178670</v>
      </c>
      <c r="Q196" s="15">
        <v>162959</v>
      </c>
      <c r="R196" s="15">
        <v>14204436.5</v>
      </c>
      <c r="S196" s="15">
        <v>11642980.74</v>
      </c>
    </row>
    <row r="197" spans="2:21" x14ac:dyDescent="0.25">
      <c r="B197" s="1" t="s">
        <v>41</v>
      </c>
      <c r="C197" s="15">
        <v>325772</v>
      </c>
      <c r="D197" s="15">
        <v>25204339.5</v>
      </c>
      <c r="E197" s="15">
        <v>3773</v>
      </c>
      <c r="F197" s="15">
        <v>268692</v>
      </c>
      <c r="G197" s="15">
        <v>12995</v>
      </c>
      <c r="H197" s="15">
        <v>1797810</v>
      </c>
      <c r="I197" s="15">
        <v>21063</v>
      </c>
      <c r="J197" s="15">
        <v>2016466</v>
      </c>
      <c r="K197" s="15">
        <v>5392</v>
      </c>
      <c r="L197" s="15">
        <v>667710</v>
      </c>
      <c r="M197" s="15">
        <v>522</v>
      </c>
      <c r="N197" s="15">
        <v>82400</v>
      </c>
      <c r="O197" s="15">
        <v>26095</v>
      </c>
      <c r="P197" s="15">
        <v>6295620</v>
      </c>
      <c r="Q197" s="15">
        <v>395612</v>
      </c>
      <c r="R197" s="15">
        <v>36333037.5</v>
      </c>
      <c r="S197" s="15">
        <v>29781178.280000001</v>
      </c>
    </row>
    <row r="198" spans="2:21" x14ac:dyDescent="0.25">
      <c r="B198" s="1" t="s">
        <v>42</v>
      </c>
      <c r="C198" s="15">
        <v>53882</v>
      </c>
      <c r="D198" s="15">
        <v>3470558</v>
      </c>
      <c r="E198" s="15">
        <v>982</v>
      </c>
      <c r="F198" s="15">
        <v>61263</v>
      </c>
      <c r="G198" s="15">
        <v>1643</v>
      </c>
      <c r="H198" s="15">
        <v>186096</v>
      </c>
      <c r="I198" s="15">
        <v>2466</v>
      </c>
      <c r="J198" s="15">
        <v>240430.5</v>
      </c>
      <c r="K198" s="15">
        <v>839</v>
      </c>
      <c r="L198" s="15">
        <v>90816</v>
      </c>
      <c r="M198" s="15">
        <v>265</v>
      </c>
      <c r="N198" s="15">
        <v>34203</v>
      </c>
      <c r="O198" s="15">
        <v>12198</v>
      </c>
      <c r="P198" s="15">
        <v>2447424</v>
      </c>
      <c r="Q198" s="15">
        <v>72275</v>
      </c>
      <c r="R198" s="15">
        <v>6530790.5</v>
      </c>
      <c r="S198" s="15">
        <v>5353106.9670000002</v>
      </c>
    </row>
    <row r="199" spans="2:21" x14ac:dyDescent="0.25">
      <c r="B199" s="1" t="s">
        <v>43</v>
      </c>
      <c r="C199" s="15">
        <v>114279</v>
      </c>
      <c r="D199" s="15">
        <v>8408568</v>
      </c>
      <c r="E199" s="15">
        <v>1253</v>
      </c>
      <c r="F199" s="15">
        <v>68248</v>
      </c>
      <c r="G199" s="15">
        <v>2622</v>
      </c>
      <c r="H199" s="15">
        <v>313320</v>
      </c>
      <c r="I199" s="15">
        <v>2596</v>
      </c>
      <c r="J199" s="15">
        <v>271279</v>
      </c>
      <c r="K199" s="15">
        <v>785</v>
      </c>
      <c r="L199" s="15">
        <v>87885</v>
      </c>
      <c r="M199" s="15">
        <v>189</v>
      </c>
      <c r="N199" s="15">
        <v>28720</v>
      </c>
      <c r="O199" s="15">
        <v>17407</v>
      </c>
      <c r="P199" s="15">
        <v>3864870</v>
      </c>
      <c r="Q199" s="15">
        <v>139131</v>
      </c>
      <c r="R199" s="15">
        <v>13042890</v>
      </c>
      <c r="S199" s="15">
        <v>10690893.439999999</v>
      </c>
    </row>
    <row r="200" spans="2:21" x14ac:dyDescent="0.25">
      <c r="B200" s="1" t="s">
        <v>44</v>
      </c>
      <c r="C200" s="15">
        <v>920214</v>
      </c>
      <c r="D200" s="15">
        <v>64481920</v>
      </c>
      <c r="E200" s="15">
        <v>2729</v>
      </c>
      <c r="F200" s="15">
        <v>198956</v>
      </c>
      <c r="G200" s="15">
        <v>14778</v>
      </c>
      <c r="H200" s="15">
        <v>1944885</v>
      </c>
      <c r="I200" s="15">
        <v>32641</v>
      </c>
      <c r="J200" s="15">
        <v>2966446.5</v>
      </c>
      <c r="K200" s="15">
        <v>3056</v>
      </c>
      <c r="L200" s="15">
        <v>391575</v>
      </c>
      <c r="M200" s="15">
        <v>287</v>
      </c>
      <c r="N200" s="15">
        <v>44720</v>
      </c>
      <c r="O200" s="15">
        <v>1346</v>
      </c>
      <c r="P200" s="15">
        <v>311880</v>
      </c>
      <c r="Q200" s="15">
        <v>975051</v>
      </c>
      <c r="R200" s="15">
        <v>70340382.5</v>
      </c>
      <c r="S200" s="15">
        <v>57656051.229999997</v>
      </c>
    </row>
    <row r="201" spans="2:21" x14ac:dyDescent="0.25">
      <c r="B201" s="1" t="s">
        <v>45</v>
      </c>
      <c r="C201" s="15">
        <v>52242</v>
      </c>
      <c r="D201" s="15">
        <v>4150936</v>
      </c>
      <c r="E201" s="15">
        <v>270</v>
      </c>
      <c r="F201" s="15">
        <v>20464</v>
      </c>
      <c r="G201" s="15">
        <v>1641</v>
      </c>
      <c r="H201" s="15">
        <v>228600</v>
      </c>
      <c r="I201" s="15">
        <v>2392</v>
      </c>
      <c r="J201" s="15">
        <v>280695</v>
      </c>
      <c r="K201" s="15">
        <v>695</v>
      </c>
      <c r="L201" s="15">
        <v>92415</v>
      </c>
      <c r="M201" s="15">
        <v>131</v>
      </c>
      <c r="N201" s="15">
        <v>20624</v>
      </c>
      <c r="O201" s="15">
        <v>9255</v>
      </c>
      <c r="P201" s="15">
        <v>2367090</v>
      </c>
      <c r="Q201" s="15">
        <v>66626</v>
      </c>
      <c r="R201" s="15">
        <v>7160824</v>
      </c>
      <c r="S201" s="15">
        <v>5869527.8689999999</v>
      </c>
    </row>
    <row r="202" spans="2:21" x14ac:dyDescent="0.25">
      <c r="B202" s="1" t="s">
        <v>46</v>
      </c>
      <c r="C202" s="15">
        <v>59188</v>
      </c>
      <c r="D202" s="15">
        <v>4697472</v>
      </c>
      <c r="E202" s="15">
        <v>284</v>
      </c>
      <c r="F202" s="15">
        <v>21616</v>
      </c>
      <c r="G202" s="15">
        <v>2092</v>
      </c>
      <c r="H202" s="15">
        <v>297540</v>
      </c>
      <c r="I202" s="15">
        <v>1866</v>
      </c>
      <c r="J202" s="15">
        <v>227347.5</v>
      </c>
      <c r="K202" s="15">
        <v>855</v>
      </c>
      <c r="L202" s="15">
        <v>113370</v>
      </c>
      <c r="M202" s="15">
        <v>213</v>
      </c>
      <c r="N202" s="15">
        <v>33888</v>
      </c>
      <c r="O202" s="15">
        <v>11949</v>
      </c>
      <c r="P202" s="15">
        <v>3007376</v>
      </c>
      <c r="Q202" s="15">
        <v>76447</v>
      </c>
      <c r="R202" s="15">
        <v>8398609.5</v>
      </c>
      <c r="S202" s="15">
        <v>6884106.148</v>
      </c>
    </row>
    <row r="203" spans="2:21" x14ac:dyDescent="0.25">
      <c r="B203" s="1" t="s">
        <v>13</v>
      </c>
      <c r="C203" s="15">
        <v>57825</v>
      </c>
      <c r="D203" s="15">
        <v>4576096</v>
      </c>
      <c r="E203" s="15">
        <v>137</v>
      </c>
      <c r="F203" s="15">
        <v>10528</v>
      </c>
      <c r="G203" s="15">
        <v>1378</v>
      </c>
      <c r="H203" s="15">
        <v>195315</v>
      </c>
      <c r="I203" s="15">
        <v>421</v>
      </c>
      <c r="J203" s="15">
        <v>53647.5</v>
      </c>
      <c r="K203" s="15">
        <v>845</v>
      </c>
      <c r="L203" s="15">
        <v>114270</v>
      </c>
      <c r="M203" s="15">
        <v>166</v>
      </c>
      <c r="N203" s="15">
        <v>26208</v>
      </c>
      <c r="O203" s="15">
        <v>9032</v>
      </c>
      <c r="P203" s="15">
        <v>2341260</v>
      </c>
      <c r="Q203" s="15">
        <v>69804</v>
      </c>
      <c r="R203" s="15">
        <v>7317324.5</v>
      </c>
      <c r="S203" s="15">
        <v>5997806.9670000002</v>
      </c>
    </row>
    <row r="204" spans="2:21" x14ac:dyDescent="0.25">
      <c r="B204" s="1" t="s">
        <v>47</v>
      </c>
      <c r="C204" s="15">
        <v>124679</v>
      </c>
      <c r="D204" s="15">
        <v>8954184</v>
      </c>
      <c r="E204" s="15">
        <v>647</v>
      </c>
      <c r="F204" s="15">
        <v>31104</v>
      </c>
      <c r="G204" s="15">
        <v>3710</v>
      </c>
      <c r="H204" s="15">
        <v>473550</v>
      </c>
      <c r="I204" s="15">
        <v>2737</v>
      </c>
      <c r="J204" s="15">
        <v>257915</v>
      </c>
      <c r="K204" s="15">
        <v>1155</v>
      </c>
      <c r="L204" s="15">
        <v>146775</v>
      </c>
      <c r="M204" s="15">
        <v>427</v>
      </c>
      <c r="N204" s="15">
        <v>68048</v>
      </c>
      <c r="O204" s="15">
        <v>12511</v>
      </c>
      <c r="P204" s="15">
        <v>2996250</v>
      </c>
      <c r="Q204" s="15">
        <v>145866</v>
      </c>
      <c r="R204" s="15">
        <v>12927826</v>
      </c>
      <c r="S204" s="15">
        <v>10596578.689999999</v>
      </c>
    </row>
    <row r="205" spans="2:21" x14ac:dyDescent="0.25">
      <c r="B205" s="1" t="s">
        <v>48</v>
      </c>
      <c r="C205" s="15">
        <v>523593</v>
      </c>
      <c r="D205" s="15">
        <v>41296152</v>
      </c>
      <c r="E205" s="15">
        <v>1826</v>
      </c>
      <c r="F205" s="15">
        <v>138804</v>
      </c>
      <c r="G205" s="15">
        <v>10042</v>
      </c>
      <c r="H205" s="15">
        <v>1389870</v>
      </c>
      <c r="I205" s="15">
        <v>12652</v>
      </c>
      <c r="J205" s="15">
        <v>1521120</v>
      </c>
      <c r="K205" s="15">
        <v>2397</v>
      </c>
      <c r="L205" s="15">
        <v>315435</v>
      </c>
      <c r="M205" s="15">
        <v>413</v>
      </c>
      <c r="N205" s="15">
        <v>65472</v>
      </c>
      <c r="O205" s="15">
        <v>913</v>
      </c>
      <c r="P205" s="15">
        <v>220350</v>
      </c>
      <c r="Q205" s="15">
        <v>551836</v>
      </c>
      <c r="R205" s="15">
        <v>44947203</v>
      </c>
      <c r="S205" s="15">
        <v>36841969.670000002</v>
      </c>
      <c r="T205" s="12"/>
    </row>
    <row r="206" spans="2:21" s="10" customFormat="1" x14ac:dyDescent="0.25">
      <c r="B206" s="8" t="s">
        <v>51</v>
      </c>
      <c r="C206" s="17">
        <f t="shared" ref="C206:S206" si="14">SUM(C193:C205)</f>
        <v>2628462</v>
      </c>
      <c r="D206" s="17">
        <f t="shared" si="14"/>
        <v>196092241.5</v>
      </c>
      <c r="E206" s="17">
        <f t="shared" si="14"/>
        <v>14546</v>
      </c>
      <c r="F206" s="17">
        <f t="shared" si="14"/>
        <v>1006743</v>
      </c>
      <c r="G206" s="17">
        <f t="shared" si="14"/>
        <v>62306</v>
      </c>
      <c r="H206" s="17">
        <f t="shared" si="14"/>
        <v>8333196</v>
      </c>
      <c r="I206" s="17">
        <f t="shared" si="14"/>
        <v>95829</v>
      </c>
      <c r="J206" s="17">
        <f t="shared" si="14"/>
        <v>9855111.5</v>
      </c>
      <c r="K206" s="17">
        <f t="shared" si="14"/>
        <v>20462</v>
      </c>
      <c r="L206" s="17">
        <f t="shared" si="14"/>
        <v>2595036</v>
      </c>
      <c r="M206" s="17">
        <f t="shared" si="14"/>
        <v>3683</v>
      </c>
      <c r="N206" s="17">
        <f t="shared" si="14"/>
        <v>571387</v>
      </c>
      <c r="O206" s="17">
        <f t="shared" si="14"/>
        <v>136874</v>
      </c>
      <c r="P206" s="17">
        <f t="shared" si="14"/>
        <v>32832530</v>
      </c>
      <c r="Q206" s="17">
        <f t="shared" si="14"/>
        <v>2962162</v>
      </c>
      <c r="R206" s="17">
        <f t="shared" si="14"/>
        <v>251286245</v>
      </c>
      <c r="S206" s="17">
        <f t="shared" si="14"/>
        <v>205972331.963</v>
      </c>
      <c r="T206" s="24"/>
      <c r="U206" s="24"/>
    </row>
    <row r="207" spans="2:21" x14ac:dyDescent="0.25">
      <c r="B207" s="1" t="s">
        <v>37</v>
      </c>
      <c r="C207" s="15">
        <v>35443</v>
      </c>
      <c r="D207" s="15">
        <v>2782879.5</v>
      </c>
      <c r="E207" s="15">
        <v>229</v>
      </c>
      <c r="F207" s="15">
        <v>17172.5</v>
      </c>
      <c r="G207" s="15">
        <v>1750</v>
      </c>
      <c r="H207" s="15">
        <v>238199</v>
      </c>
      <c r="I207" s="15">
        <v>2215</v>
      </c>
      <c r="J207" s="15">
        <v>253496.25</v>
      </c>
      <c r="K207" s="15">
        <v>695</v>
      </c>
      <c r="L207" s="15">
        <v>94018</v>
      </c>
      <c r="M207" s="15">
        <v>246</v>
      </c>
      <c r="N207" s="15">
        <v>38922</v>
      </c>
      <c r="O207" s="15">
        <v>10444</v>
      </c>
      <c r="P207" s="15">
        <v>2654601</v>
      </c>
      <c r="Q207" s="15">
        <v>51022</v>
      </c>
      <c r="R207" s="15">
        <v>6079288.25</v>
      </c>
      <c r="S207" s="15">
        <v>4983023.1560000004</v>
      </c>
    </row>
    <row r="208" spans="2:21" x14ac:dyDescent="0.25">
      <c r="B208" s="1" t="s">
        <v>38</v>
      </c>
      <c r="C208" s="15">
        <v>43871</v>
      </c>
      <c r="D208" s="15">
        <v>3216001</v>
      </c>
      <c r="E208" s="15">
        <v>1047</v>
      </c>
      <c r="F208" s="15">
        <v>61489</v>
      </c>
      <c r="G208" s="15">
        <v>2574</v>
      </c>
      <c r="H208" s="15">
        <v>361352.5</v>
      </c>
      <c r="I208" s="15">
        <v>2924</v>
      </c>
      <c r="J208" s="15">
        <v>314809</v>
      </c>
      <c r="K208" s="15">
        <v>1006</v>
      </c>
      <c r="L208" s="15">
        <v>133083</v>
      </c>
      <c r="M208" s="15">
        <v>515</v>
      </c>
      <c r="N208" s="15">
        <v>77485</v>
      </c>
      <c r="O208" s="15">
        <v>14691</v>
      </c>
      <c r="P208" s="15">
        <v>3637660.5</v>
      </c>
      <c r="Q208" s="15">
        <v>66628</v>
      </c>
      <c r="R208" s="15">
        <v>7801880</v>
      </c>
      <c r="S208" s="15">
        <v>6394983.6069999998</v>
      </c>
    </row>
    <row r="209" spans="2:21" x14ac:dyDescent="0.25">
      <c r="B209" s="1" t="s">
        <v>39</v>
      </c>
      <c r="C209" s="15">
        <v>142523</v>
      </c>
      <c r="D209" s="15">
        <v>10767132</v>
      </c>
      <c r="E209" s="15">
        <v>1167</v>
      </c>
      <c r="F209" s="15">
        <v>84513</v>
      </c>
      <c r="G209" s="15">
        <v>7099</v>
      </c>
      <c r="H209" s="15">
        <v>890942.5</v>
      </c>
      <c r="I209" s="15">
        <v>8655</v>
      </c>
      <c r="J209" s="15">
        <v>1032003.25</v>
      </c>
      <c r="K209" s="15">
        <v>2230</v>
      </c>
      <c r="L209" s="15">
        <v>271447</v>
      </c>
      <c r="M209" s="15">
        <v>480</v>
      </c>
      <c r="N209" s="15">
        <v>75802</v>
      </c>
      <c r="O209" s="15">
        <v>12813</v>
      </c>
      <c r="P209" s="15">
        <v>3053734.5</v>
      </c>
      <c r="Q209" s="15">
        <v>174967</v>
      </c>
      <c r="R209" s="15">
        <v>16175574.25</v>
      </c>
      <c r="S209" s="15">
        <v>13258667.42</v>
      </c>
    </row>
    <row r="210" spans="2:21" x14ac:dyDescent="0.25">
      <c r="B210" s="1" t="s">
        <v>40</v>
      </c>
      <c r="C210" s="15">
        <v>104216</v>
      </c>
      <c r="D210" s="15">
        <v>8275260.5</v>
      </c>
      <c r="E210" s="15">
        <v>510</v>
      </c>
      <c r="F210" s="15">
        <v>38369.5</v>
      </c>
      <c r="G210" s="15">
        <v>2701</v>
      </c>
      <c r="H210" s="15">
        <v>376069.5</v>
      </c>
      <c r="I210" s="15">
        <v>3351</v>
      </c>
      <c r="J210" s="15">
        <v>411285.25</v>
      </c>
      <c r="K210" s="15">
        <v>1269</v>
      </c>
      <c r="L210" s="15">
        <v>169318</v>
      </c>
      <c r="M210" s="15">
        <v>149</v>
      </c>
      <c r="N210" s="15">
        <v>23648</v>
      </c>
      <c r="O210" s="15">
        <v>5306</v>
      </c>
      <c r="P210" s="15">
        <v>1418397</v>
      </c>
      <c r="Q210" s="15">
        <v>117502</v>
      </c>
      <c r="R210" s="15">
        <v>10712347.75</v>
      </c>
      <c r="S210" s="15">
        <v>8780612.9100000001</v>
      </c>
    </row>
    <row r="211" spans="2:21" x14ac:dyDescent="0.25">
      <c r="B211" s="1" t="s">
        <v>41</v>
      </c>
      <c r="C211" s="15">
        <v>324358</v>
      </c>
      <c r="D211" s="15">
        <v>24923486</v>
      </c>
      <c r="E211" s="15">
        <v>4290</v>
      </c>
      <c r="F211" s="15">
        <v>300853.5</v>
      </c>
      <c r="G211" s="15">
        <v>16330</v>
      </c>
      <c r="H211" s="15">
        <v>2260449</v>
      </c>
      <c r="I211" s="15">
        <v>24638</v>
      </c>
      <c r="J211" s="15">
        <v>2324796</v>
      </c>
      <c r="K211" s="15">
        <v>6409</v>
      </c>
      <c r="L211" s="15">
        <v>797818</v>
      </c>
      <c r="M211" s="15">
        <v>698</v>
      </c>
      <c r="N211" s="15">
        <v>110313</v>
      </c>
      <c r="O211" s="15">
        <v>36362</v>
      </c>
      <c r="P211" s="15">
        <v>8588820</v>
      </c>
      <c r="Q211" s="15">
        <v>413085</v>
      </c>
      <c r="R211" s="15">
        <v>39306535.5</v>
      </c>
      <c r="S211" s="15">
        <v>32218471.719999999</v>
      </c>
    </row>
    <row r="212" spans="2:21" x14ac:dyDescent="0.25">
      <c r="B212" s="1" t="s">
        <v>42</v>
      </c>
      <c r="C212" s="15">
        <v>45434</v>
      </c>
      <c r="D212" s="15">
        <v>2917414</v>
      </c>
      <c r="E212" s="15">
        <v>1071</v>
      </c>
      <c r="F212" s="15">
        <v>65715.5</v>
      </c>
      <c r="G212" s="15">
        <v>2167</v>
      </c>
      <c r="H212" s="15">
        <v>247580.5</v>
      </c>
      <c r="I212" s="15">
        <v>2544</v>
      </c>
      <c r="J212" s="15">
        <v>243508.25</v>
      </c>
      <c r="K212" s="15">
        <v>1012</v>
      </c>
      <c r="L212" s="15">
        <v>109987</v>
      </c>
      <c r="M212" s="15">
        <v>410</v>
      </c>
      <c r="N212" s="15">
        <v>52959</v>
      </c>
      <c r="O212" s="15">
        <v>12835</v>
      </c>
      <c r="P212" s="15">
        <v>2590056</v>
      </c>
      <c r="Q212" s="15">
        <v>65474</v>
      </c>
      <c r="R212" s="15">
        <v>6227412.25</v>
      </c>
      <c r="S212" s="15">
        <v>5104436.2699999996</v>
      </c>
    </row>
    <row r="213" spans="2:21" x14ac:dyDescent="0.25">
      <c r="B213" s="1" t="s">
        <v>43</v>
      </c>
      <c r="C213" s="15">
        <v>91145</v>
      </c>
      <c r="D213" s="15">
        <v>6368841</v>
      </c>
      <c r="E213" s="15">
        <v>1250</v>
      </c>
      <c r="F213" s="15">
        <v>60757</v>
      </c>
      <c r="G213" s="15">
        <v>3083</v>
      </c>
      <c r="H213" s="15">
        <v>378346.5</v>
      </c>
      <c r="I213" s="15">
        <v>3286</v>
      </c>
      <c r="J213" s="15">
        <v>338641.25</v>
      </c>
      <c r="K213" s="15">
        <v>960</v>
      </c>
      <c r="L213" s="15">
        <v>109753.5</v>
      </c>
      <c r="M213" s="15">
        <v>345</v>
      </c>
      <c r="N213" s="15">
        <v>46576</v>
      </c>
      <c r="O213" s="15">
        <v>23180</v>
      </c>
      <c r="P213" s="15">
        <v>5034364.5</v>
      </c>
      <c r="Q213" s="15">
        <v>123249</v>
      </c>
      <c r="R213" s="15">
        <v>12337279.75</v>
      </c>
      <c r="S213" s="15">
        <v>10112524.390000001</v>
      </c>
    </row>
    <row r="214" spans="2:21" x14ac:dyDescent="0.25">
      <c r="B214" s="1" t="s">
        <v>44</v>
      </c>
      <c r="C214" s="15">
        <v>787634</v>
      </c>
      <c r="D214" s="15">
        <v>51607532</v>
      </c>
      <c r="E214" s="15">
        <v>2749</v>
      </c>
      <c r="F214" s="15">
        <v>189923.5</v>
      </c>
      <c r="G214" s="15">
        <v>15785</v>
      </c>
      <c r="H214" s="15">
        <v>2064002</v>
      </c>
      <c r="I214" s="15">
        <v>31994</v>
      </c>
      <c r="J214" s="15">
        <v>2751822.75</v>
      </c>
      <c r="K214" s="15">
        <v>3365</v>
      </c>
      <c r="L214" s="15">
        <v>429214</v>
      </c>
      <c r="M214" s="15">
        <v>373</v>
      </c>
      <c r="N214" s="15">
        <v>55600</v>
      </c>
      <c r="O214" s="15">
        <v>1497</v>
      </c>
      <c r="P214" s="15">
        <v>347532</v>
      </c>
      <c r="Q214" s="15">
        <v>843397</v>
      </c>
      <c r="R214" s="15">
        <v>57445626.25</v>
      </c>
      <c r="S214" s="15">
        <v>47086578.890000001</v>
      </c>
    </row>
    <row r="215" spans="2:21" x14ac:dyDescent="0.25">
      <c r="B215" s="1" t="s">
        <v>45</v>
      </c>
      <c r="C215" s="15">
        <v>39734</v>
      </c>
      <c r="D215" s="15">
        <v>3143237</v>
      </c>
      <c r="E215" s="15">
        <v>361</v>
      </c>
      <c r="F215" s="15">
        <v>27240</v>
      </c>
      <c r="G215" s="15">
        <v>2029</v>
      </c>
      <c r="H215" s="15">
        <v>280783</v>
      </c>
      <c r="I215" s="15">
        <v>2681</v>
      </c>
      <c r="J215" s="15">
        <v>315270</v>
      </c>
      <c r="K215" s="15">
        <v>798</v>
      </c>
      <c r="L215" s="15">
        <v>106125</v>
      </c>
      <c r="M215" s="15">
        <v>145</v>
      </c>
      <c r="N215" s="15">
        <v>22976</v>
      </c>
      <c r="O215" s="15">
        <v>14474</v>
      </c>
      <c r="P215" s="15">
        <v>3651972</v>
      </c>
      <c r="Q215" s="15">
        <v>60222</v>
      </c>
      <c r="R215" s="15">
        <v>7547603</v>
      </c>
      <c r="S215" s="15">
        <v>6186559.8360000001</v>
      </c>
    </row>
    <row r="216" spans="2:21" x14ac:dyDescent="0.25">
      <c r="B216" s="1" t="s">
        <v>46</v>
      </c>
      <c r="C216" s="15">
        <v>53703</v>
      </c>
      <c r="D216" s="15">
        <v>4248340.5</v>
      </c>
      <c r="E216" s="15">
        <v>340</v>
      </c>
      <c r="F216" s="15">
        <v>25605</v>
      </c>
      <c r="G216" s="15">
        <v>2775</v>
      </c>
      <c r="H216" s="15">
        <v>393570</v>
      </c>
      <c r="I216" s="15">
        <v>2054</v>
      </c>
      <c r="J216" s="15">
        <v>248941</v>
      </c>
      <c r="K216" s="15">
        <v>1061</v>
      </c>
      <c r="L216" s="15">
        <v>140550</v>
      </c>
      <c r="M216" s="15">
        <v>331</v>
      </c>
      <c r="N216" s="15">
        <v>52602</v>
      </c>
      <c r="O216" s="15">
        <v>15956</v>
      </c>
      <c r="P216" s="15">
        <v>4002444</v>
      </c>
      <c r="Q216" s="15">
        <v>76220</v>
      </c>
      <c r="R216" s="15">
        <v>9112052.5</v>
      </c>
      <c r="S216" s="15">
        <v>7468895.4919999996</v>
      </c>
    </row>
    <row r="217" spans="2:21" x14ac:dyDescent="0.25">
      <c r="B217" s="1" t="s">
        <v>13</v>
      </c>
      <c r="C217" s="15">
        <v>32999</v>
      </c>
      <c r="D217" s="15">
        <v>2590259</v>
      </c>
      <c r="E217" s="15">
        <v>144</v>
      </c>
      <c r="F217" s="15">
        <v>11016</v>
      </c>
      <c r="G217" s="15">
        <v>1454</v>
      </c>
      <c r="H217" s="15">
        <v>205169.5</v>
      </c>
      <c r="I217" s="15">
        <v>388</v>
      </c>
      <c r="J217" s="15">
        <v>48420</v>
      </c>
      <c r="K217" s="15">
        <v>966</v>
      </c>
      <c r="L217" s="15">
        <v>133145</v>
      </c>
      <c r="M217" s="15">
        <v>211</v>
      </c>
      <c r="N217" s="15">
        <v>32816</v>
      </c>
      <c r="O217" s="15">
        <v>10662</v>
      </c>
      <c r="P217" s="15">
        <v>2758612.5</v>
      </c>
      <c r="Q217" s="15">
        <v>46824</v>
      </c>
      <c r="R217" s="15">
        <v>5779438</v>
      </c>
      <c r="S217" s="15">
        <v>4737244.2620000001</v>
      </c>
    </row>
    <row r="218" spans="2:21" x14ac:dyDescent="0.25">
      <c r="B218" s="1" t="s">
        <v>47</v>
      </c>
      <c r="C218" s="15">
        <v>100894</v>
      </c>
      <c r="D218" s="15">
        <v>6777962.5</v>
      </c>
      <c r="E218" s="15">
        <v>738</v>
      </c>
      <c r="F218" s="15">
        <v>38654</v>
      </c>
      <c r="G218" s="15">
        <v>4386</v>
      </c>
      <c r="H218" s="15">
        <v>562284</v>
      </c>
      <c r="I218" s="15">
        <v>2927</v>
      </c>
      <c r="J218" s="15">
        <v>251422.5</v>
      </c>
      <c r="K218" s="15">
        <v>1205</v>
      </c>
      <c r="L218" s="15">
        <v>155685</v>
      </c>
      <c r="M218" s="15">
        <v>533</v>
      </c>
      <c r="N218" s="15">
        <v>84762</v>
      </c>
      <c r="O218" s="15">
        <v>13192</v>
      </c>
      <c r="P218" s="15">
        <v>3186147</v>
      </c>
      <c r="Q218" s="15">
        <v>123875</v>
      </c>
      <c r="R218" s="15">
        <v>11056917</v>
      </c>
      <c r="S218" s="15">
        <v>9063046.7210000008</v>
      </c>
    </row>
    <row r="219" spans="2:21" x14ac:dyDescent="0.25">
      <c r="B219" s="1" t="s">
        <v>48</v>
      </c>
      <c r="C219" s="15">
        <v>379003</v>
      </c>
      <c r="D219" s="15">
        <v>29692146</v>
      </c>
      <c r="E219" s="15">
        <v>1889</v>
      </c>
      <c r="F219" s="15">
        <v>143005</v>
      </c>
      <c r="G219" s="15">
        <v>10787</v>
      </c>
      <c r="H219" s="15">
        <v>1490165</v>
      </c>
      <c r="I219" s="15">
        <v>10243</v>
      </c>
      <c r="J219" s="15">
        <v>1227064.25</v>
      </c>
      <c r="K219" s="15">
        <v>2964</v>
      </c>
      <c r="L219" s="15">
        <v>375128</v>
      </c>
      <c r="M219" s="15">
        <v>515</v>
      </c>
      <c r="N219" s="15">
        <v>81722</v>
      </c>
      <c r="O219" s="15">
        <v>947</v>
      </c>
      <c r="P219" s="15">
        <v>235380</v>
      </c>
      <c r="Q219" s="15">
        <v>406348</v>
      </c>
      <c r="R219" s="15">
        <v>33244610.25</v>
      </c>
      <c r="S219" s="15">
        <v>27249680.530000001</v>
      </c>
      <c r="T219" s="12"/>
    </row>
    <row r="220" spans="2:21" s="10" customFormat="1" x14ac:dyDescent="0.25">
      <c r="B220" s="8" t="s">
        <v>52</v>
      </c>
      <c r="C220" s="17">
        <f t="shared" ref="C220:S220" si="15">SUM(C207:C219)</f>
        <v>2180957</v>
      </c>
      <c r="D220" s="17">
        <f t="shared" si="15"/>
        <v>157310491</v>
      </c>
      <c r="E220" s="17">
        <f t="shared" si="15"/>
        <v>15785</v>
      </c>
      <c r="F220" s="17">
        <f t="shared" si="15"/>
        <v>1064313.5</v>
      </c>
      <c r="G220" s="17">
        <f t="shared" si="15"/>
        <v>72920</v>
      </c>
      <c r="H220" s="17">
        <f t="shared" si="15"/>
        <v>9748913</v>
      </c>
      <c r="I220" s="17">
        <f t="shared" si="15"/>
        <v>97900</v>
      </c>
      <c r="J220" s="17">
        <f t="shared" si="15"/>
        <v>9761479.75</v>
      </c>
      <c r="K220" s="17">
        <f t="shared" si="15"/>
        <v>23940</v>
      </c>
      <c r="L220" s="17">
        <f t="shared" si="15"/>
        <v>3025271.5</v>
      </c>
      <c r="M220" s="17">
        <f t="shared" si="15"/>
        <v>4951</v>
      </c>
      <c r="N220" s="17">
        <f t="shared" si="15"/>
        <v>756183</v>
      </c>
      <c r="O220" s="17">
        <f t="shared" si="15"/>
        <v>172359</v>
      </c>
      <c r="P220" s="17">
        <f t="shared" si="15"/>
        <v>41159721</v>
      </c>
      <c r="Q220" s="17">
        <f t="shared" si="15"/>
        <v>2568813</v>
      </c>
      <c r="R220" s="17">
        <f t="shared" si="15"/>
        <v>222826564.75</v>
      </c>
      <c r="S220" s="17">
        <f t="shared" si="15"/>
        <v>182644725.20399997</v>
      </c>
      <c r="T220" s="24"/>
      <c r="U220" s="24"/>
    </row>
    <row r="221" spans="2:21" x14ac:dyDescent="0.25">
      <c r="B221" s="1" t="s">
        <v>37</v>
      </c>
      <c r="C221" s="15">
        <v>50859</v>
      </c>
      <c r="D221" s="15">
        <v>4267306</v>
      </c>
      <c r="E221" s="15">
        <v>240</v>
      </c>
      <c r="F221" s="15">
        <v>19473.5</v>
      </c>
      <c r="G221" s="15">
        <v>1669</v>
      </c>
      <c r="H221" s="15">
        <v>232996</v>
      </c>
      <c r="I221" s="15">
        <v>2445</v>
      </c>
      <c r="J221" s="15">
        <v>291522.5</v>
      </c>
      <c r="K221" s="15">
        <v>682</v>
      </c>
      <c r="L221" s="15">
        <v>95216.5</v>
      </c>
      <c r="M221" s="15">
        <v>256</v>
      </c>
      <c r="N221" s="15">
        <v>43197</v>
      </c>
      <c r="O221" s="15">
        <v>10291</v>
      </c>
      <c r="P221" s="15">
        <v>2752281</v>
      </c>
      <c r="Q221" s="15">
        <v>66442</v>
      </c>
      <c r="R221" s="15">
        <v>7701992.5</v>
      </c>
      <c r="S221" s="15">
        <v>6313108.6069999998</v>
      </c>
    </row>
    <row r="222" spans="2:21" x14ac:dyDescent="0.25">
      <c r="B222" s="1" t="s">
        <v>38</v>
      </c>
      <c r="C222" s="15">
        <v>52284</v>
      </c>
      <c r="D222" s="15">
        <v>4149997.5</v>
      </c>
      <c r="E222" s="15">
        <v>975</v>
      </c>
      <c r="F222" s="15">
        <v>58801.25</v>
      </c>
      <c r="G222" s="15">
        <v>1942</v>
      </c>
      <c r="H222" s="15">
        <v>281216.5</v>
      </c>
      <c r="I222" s="15">
        <v>3146</v>
      </c>
      <c r="J222" s="15">
        <v>339555.25</v>
      </c>
      <c r="K222" s="15">
        <v>856</v>
      </c>
      <c r="L222" s="15">
        <v>117815.5</v>
      </c>
      <c r="M222" s="15">
        <v>298</v>
      </c>
      <c r="N222" s="15">
        <v>47923</v>
      </c>
      <c r="O222" s="15">
        <v>13090</v>
      </c>
      <c r="P222" s="15">
        <v>3405370.5</v>
      </c>
      <c r="Q222" s="15">
        <v>72591</v>
      </c>
      <c r="R222" s="15">
        <v>8400679.5</v>
      </c>
      <c r="S222" s="15">
        <v>6885802.8689999999</v>
      </c>
    </row>
    <row r="223" spans="2:21" x14ac:dyDescent="0.25">
      <c r="B223" s="1" t="s">
        <v>39</v>
      </c>
      <c r="C223" s="15">
        <v>149357</v>
      </c>
      <c r="D223" s="15">
        <v>12103583.5</v>
      </c>
      <c r="E223" s="15">
        <v>1201</v>
      </c>
      <c r="F223" s="15">
        <v>91468.5</v>
      </c>
      <c r="G223" s="15">
        <v>5550</v>
      </c>
      <c r="H223" s="15">
        <v>718642</v>
      </c>
      <c r="I223" s="15">
        <v>8712</v>
      </c>
      <c r="J223" s="15">
        <v>1076744.75</v>
      </c>
      <c r="K223" s="15">
        <v>1943</v>
      </c>
      <c r="L223" s="15">
        <v>244311</v>
      </c>
      <c r="M223" s="15">
        <v>380</v>
      </c>
      <c r="N223" s="15">
        <v>63852</v>
      </c>
      <c r="O223" s="15">
        <v>12076</v>
      </c>
      <c r="P223" s="15">
        <v>3015967.5</v>
      </c>
      <c r="Q223" s="15">
        <v>179219</v>
      </c>
      <c r="R223" s="15">
        <v>17314569.25</v>
      </c>
      <c r="S223" s="15">
        <v>14192269.880000001</v>
      </c>
    </row>
    <row r="224" spans="2:21" x14ac:dyDescent="0.25">
      <c r="B224" s="1" t="s">
        <v>40</v>
      </c>
      <c r="C224" s="15">
        <v>117092</v>
      </c>
      <c r="D224" s="15">
        <v>9880009</v>
      </c>
      <c r="E224" s="15">
        <v>648</v>
      </c>
      <c r="F224" s="15">
        <v>52768.25</v>
      </c>
      <c r="G224" s="15">
        <v>2445</v>
      </c>
      <c r="H224" s="15">
        <v>353477.5</v>
      </c>
      <c r="I224" s="15">
        <v>3417</v>
      </c>
      <c r="J224" s="15">
        <v>438647.5</v>
      </c>
      <c r="K224" s="15">
        <v>1042</v>
      </c>
      <c r="L224" s="15">
        <v>144739</v>
      </c>
      <c r="M224" s="15">
        <v>194</v>
      </c>
      <c r="N224" s="15">
        <v>32793</v>
      </c>
      <c r="O224" s="15">
        <v>4338</v>
      </c>
      <c r="P224" s="15">
        <v>1220593.5</v>
      </c>
      <c r="Q224" s="15">
        <v>129176</v>
      </c>
      <c r="R224" s="15">
        <v>12123027.75</v>
      </c>
      <c r="S224" s="15">
        <v>9936907.9920000006</v>
      </c>
    </row>
    <row r="225" spans="2:21" x14ac:dyDescent="0.25">
      <c r="B225" s="1" t="s">
        <v>41</v>
      </c>
      <c r="C225" s="15">
        <v>329506</v>
      </c>
      <c r="D225" s="15">
        <v>27064102</v>
      </c>
      <c r="E225" s="15">
        <v>3665</v>
      </c>
      <c r="F225" s="15">
        <v>275814.75</v>
      </c>
      <c r="G225" s="15">
        <v>13059</v>
      </c>
      <c r="H225" s="15">
        <v>1866277.5</v>
      </c>
      <c r="I225" s="15">
        <v>23652</v>
      </c>
      <c r="J225" s="15">
        <v>2343751.25</v>
      </c>
      <c r="K225" s="15">
        <v>5183</v>
      </c>
      <c r="L225" s="15">
        <v>671762.5</v>
      </c>
      <c r="M225" s="15">
        <v>579</v>
      </c>
      <c r="N225" s="15">
        <v>96798</v>
      </c>
      <c r="O225" s="15">
        <v>35351</v>
      </c>
      <c r="P225" s="15">
        <v>8953339.5</v>
      </c>
      <c r="Q225" s="15">
        <v>410995</v>
      </c>
      <c r="R225" s="15">
        <v>41271845.5</v>
      </c>
      <c r="S225" s="15">
        <v>33829381.560000002</v>
      </c>
    </row>
    <row r="226" spans="2:21" x14ac:dyDescent="0.25">
      <c r="B226" s="1" t="s">
        <v>42</v>
      </c>
      <c r="C226" s="15">
        <v>48995</v>
      </c>
      <c r="D226" s="15">
        <v>3392905</v>
      </c>
      <c r="E226" s="15">
        <v>1150</v>
      </c>
      <c r="F226" s="15">
        <v>75616</v>
      </c>
      <c r="G226" s="15">
        <v>1659</v>
      </c>
      <c r="H226" s="15">
        <v>197200</v>
      </c>
      <c r="I226" s="15">
        <v>2653</v>
      </c>
      <c r="J226" s="15">
        <v>269917.5</v>
      </c>
      <c r="K226" s="15">
        <v>860</v>
      </c>
      <c r="L226" s="15">
        <v>97683</v>
      </c>
      <c r="M226" s="15">
        <v>251</v>
      </c>
      <c r="N226" s="15">
        <v>33763.5</v>
      </c>
      <c r="O226" s="15">
        <v>10175</v>
      </c>
      <c r="P226" s="15">
        <v>2175201</v>
      </c>
      <c r="Q226" s="15">
        <v>65743</v>
      </c>
      <c r="R226" s="15">
        <v>6242286</v>
      </c>
      <c r="S226" s="15">
        <v>5116627.8689999999</v>
      </c>
    </row>
    <row r="227" spans="2:21" x14ac:dyDescent="0.25">
      <c r="B227" s="1" t="s">
        <v>43</v>
      </c>
      <c r="C227" s="15">
        <v>90595</v>
      </c>
      <c r="D227" s="15">
        <v>6755672.5</v>
      </c>
      <c r="E227" s="15">
        <v>1078</v>
      </c>
      <c r="F227" s="15">
        <v>54136.5</v>
      </c>
      <c r="G227" s="15">
        <v>2686</v>
      </c>
      <c r="H227" s="15">
        <v>349611.5</v>
      </c>
      <c r="I227" s="15">
        <v>3097</v>
      </c>
      <c r="J227" s="15">
        <v>323153</v>
      </c>
      <c r="K227" s="15">
        <v>813</v>
      </c>
      <c r="L227" s="15">
        <v>97572.5</v>
      </c>
      <c r="M227" s="15">
        <v>336</v>
      </c>
      <c r="N227" s="15">
        <v>51952</v>
      </c>
      <c r="O227" s="15">
        <v>34384</v>
      </c>
      <c r="P227" s="15">
        <v>7834113</v>
      </c>
      <c r="Q227" s="15">
        <v>132989</v>
      </c>
      <c r="R227" s="15">
        <v>15466211</v>
      </c>
      <c r="S227" s="15">
        <v>12677222.130000001</v>
      </c>
    </row>
    <row r="228" spans="2:21" x14ac:dyDescent="0.25">
      <c r="B228" s="1" t="s">
        <v>44</v>
      </c>
      <c r="C228" s="15">
        <v>753198</v>
      </c>
      <c r="D228" s="15">
        <v>53061777</v>
      </c>
      <c r="E228" s="15">
        <v>2835</v>
      </c>
      <c r="F228" s="15">
        <v>206669</v>
      </c>
      <c r="G228" s="15">
        <v>12513</v>
      </c>
      <c r="H228" s="15">
        <v>1699125.5</v>
      </c>
      <c r="I228" s="15">
        <v>29221</v>
      </c>
      <c r="J228" s="15">
        <v>2605426.5</v>
      </c>
      <c r="K228" s="15">
        <v>2640</v>
      </c>
      <c r="L228" s="15">
        <v>347190.5</v>
      </c>
      <c r="M228" s="15">
        <v>319</v>
      </c>
      <c r="N228" s="15">
        <v>52037</v>
      </c>
      <c r="O228" s="15">
        <v>1112</v>
      </c>
      <c r="P228" s="15">
        <v>272695.5</v>
      </c>
      <c r="Q228" s="15">
        <v>801838</v>
      </c>
      <c r="R228" s="15">
        <v>58244921</v>
      </c>
      <c r="S228" s="15">
        <v>47741738.520000003</v>
      </c>
    </row>
    <row r="229" spans="2:21" x14ac:dyDescent="0.25">
      <c r="B229" s="1" t="s">
        <v>45</v>
      </c>
      <c r="C229" s="15">
        <v>55548</v>
      </c>
      <c r="D229" s="15">
        <v>4679921.5</v>
      </c>
      <c r="E229" s="15">
        <v>452</v>
      </c>
      <c r="F229" s="15">
        <v>36480.25</v>
      </c>
      <c r="G229" s="15">
        <v>1987</v>
      </c>
      <c r="H229" s="15">
        <v>287091</v>
      </c>
      <c r="I229" s="15">
        <v>3140</v>
      </c>
      <c r="J229" s="15">
        <v>380565.75</v>
      </c>
      <c r="K229" s="15">
        <v>653</v>
      </c>
      <c r="L229" s="15">
        <v>90256.5</v>
      </c>
      <c r="M229" s="15">
        <v>165</v>
      </c>
      <c r="N229" s="15">
        <v>27710</v>
      </c>
      <c r="O229" s="15">
        <v>12997</v>
      </c>
      <c r="P229" s="15">
        <v>3454416</v>
      </c>
      <c r="Q229" s="15">
        <v>74942</v>
      </c>
      <c r="R229" s="15">
        <v>8956441</v>
      </c>
      <c r="S229" s="15">
        <v>7341345.0820000004</v>
      </c>
    </row>
    <row r="230" spans="2:21" x14ac:dyDescent="0.25">
      <c r="B230" s="1" t="s">
        <v>46</v>
      </c>
      <c r="C230" s="15">
        <v>70233</v>
      </c>
      <c r="D230" s="15">
        <v>5915592</v>
      </c>
      <c r="E230" s="15">
        <v>392</v>
      </c>
      <c r="F230" s="15">
        <v>31900.5</v>
      </c>
      <c r="G230" s="15">
        <v>2705</v>
      </c>
      <c r="H230" s="15">
        <v>397792</v>
      </c>
      <c r="I230" s="15">
        <v>2421</v>
      </c>
      <c r="J230" s="15">
        <v>307486.75</v>
      </c>
      <c r="K230" s="15">
        <v>806</v>
      </c>
      <c r="L230" s="15">
        <v>111150.5</v>
      </c>
      <c r="M230" s="15">
        <v>340</v>
      </c>
      <c r="N230" s="15">
        <v>57443</v>
      </c>
      <c r="O230" s="15">
        <v>20957</v>
      </c>
      <c r="P230" s="15">
        <v>5492182.5</v>
      </c>
      <c r="Q230" s="15">
        <v>97854</v>
      </c>
      <c r="R230" s="15">
        <v>12313547.25</v>
      </c>
      <c r="S230" s="15">
        <v>10093071.52</v>
      </c>
    </row>
    <row r="231" spans="2:21" x14ac:dyDescent="0.25">
      <c r="B231" s="1" t="s">
        <v>13</v>
      </c>
      <c r="C231" s="15">
        <v>35543</v>
      </c>
      <c r="D231" s="15">
        <v>2968761</v>
      </c>
      <c r="E231" s="15">
        <v>146</v>
      </c>
      <c r="F231" s="15">
        <v>11917</v>
      </c>
      <c r="G231" s="15">
        <v>1449</v>
      </c>
      <c r="H231" s="15">
        <v>209916.5</v>
      </c>
      <c r="I231" s="15">
        <v>356</v>
      </c>
      <c r="J231" s="15">
        <v>45678.5</v>
      </c>
      <c r="K231" s="15">
        <v>729</v>
      </c>
      <c r="L231" s="15">
        <v>103486.5</v>
      </c>
      <c r="M231" s="15">
        <v>195</v>
      </c>
      <c r="N231" s="15">
        <v>32895</v>
      </c>
      <c r="O231" s="15">
        <v>8511</v>
      </c>
      <c r="P231" s="15">
        <v>2312793</v>
      </c>
      <c r="Q231" s="15">
        <v>46929</v>
      </c>
      <c r="R231" s="15">
        <v>5685447.5</v>
      </c>
      <c r="S231" s="15">
        <v>4660202.8689999999</v>
      </c>
    </row>
    <row r="232" spans="2:21" x14ac:dyDescent="0.25">
      <c r="B232" s="1" t="s">
        <v>47</v>
      </c>
      <c r="C232" s="15">
        <v>101108</v>
      </c>
      <c r="D232" s="15">
        <v>7297785.5</v>
      </c>
      <c r="E232" s="15">
        <v>838</v>
      </c>
      <c r="F232" s="15">
        <v>42296</v>
      </c>
      <c r="G232" s="15">
        <v>3634</v>
      </c>
      <c r="H232" s="15">
        <v>489257.5</v>
      </c>
      <c r="I232" s="15">
        <v>2459</v>
      </c>
      <c r="J232" s="15">
        <v>220790.5</v>
      </c>
      <c r="K232" s="15">
        <v>967</v>
      </c>
      <c r="L232" s="15">
        <v>134493.5</v>
      </c>
      <c r="M232" s="15">
        <v>530</v>
      </c>
      <c r="N232" s="15">
        <v>89471</v>
      </c>
      <c r="O232" s="15">
        <v>13508</v>
      </c>
      <c r="P232" s="15">
        <v>3408331.5</v>
      </c>
      <c r="Q232" s="15">
        <v>123044</v>
      </c>
      <c r="R232" s="15">
        <v>11682425.5</v>
      </c>
      <c r="S232" s="15">
        <v>9575758.6070000008</v>
      </c>
    </row>
    <row r="233" spans="2:21" x14ac:dyDescent="0.25">
      <c r="B233" s="1" t="s">
        <v>48</v>
      </c>
      <c r="C233" s="15">
        <v>383307</v>
      </c>
      <c r="D233" s="15">
        <v>31992997</v>
      </c>
      <c r="E233" s="15">
        <v>1846</v>
      </c>
      <c r="F233" s="15">
        <v>149999.5</v>
      </c>
      <c r="G233" s="15">
        <v>8523</v>
      </c>
      <c r="H233" s="15">
        <v>1224918.5</v>
      </c>
      <c r="I233" s="15">
        <v>9787</v>
      </c>
      <c r="J233" s="15">
        <v>1219300.25</v>
      </c>
      <c r="K233" s="15">
        <v>2151</v>
      </c>
      <c r="L233" s="15">
        <v>288036.5</v>
      </c>
      <c r="M233" s="15">
        <v>512</v>
      </c>
      <c r="N233" s="15">
        <v>86394</v>
      </c>
      <c r="O233" s="15">
        <v>713</v>
      </c>
      <c r="P233" s="15">
        <v>185125.5</v>
      </c>
      <c r="Q233" s="15">
        <v>406839</v>
      </c>
      <c r="R233" s="15">
        <v>35146771.25</v>
      </c>
      <c r="S233" s="15">
        <v>28808828.890000001</v>
      </c>
      <c r="T233" s="12"/>
    </row>
    <row r="234" spans="2:21" s="10" customFormat="1" x14ac:dyDescent="0.25">
      <c r="B234" s="8" t="s">
        <v>53</v>
      </c>
      <c r="C234" s="17">
        <f t="shared" ref="C234:S234" si="16">SUM(C221:C233)</f>
        <v>2237625</v>
      </c>
      <c r="D234" s="17">
        <f t="shared" si="16"/>
        <v>173530409.5</v>
      </c>
      <c r="E234" s="17">
        <f t="shared" si="16"/>
        <v>15466</v>
      </c>
      <c r="F234" s="17">
        <f t="shared" si="16"/>
        <v>1107341</v>
      </c>
      <c r="G234" s="17">
        <f t="shared" si="16"/>
        <v>59821</v>
      </c>
      <c r="H234" s="17">
        <f t="shared" si="16"/>
        <v>8307522</v>
      </c>
      <c r="I234" s="17">
        <f t="shared" si="16"/>
        <v>94506</v>
      </c>
      <c r="J234" s="17">
        <f t="shared" si="16"/>
        <v>9862540</v>
      </c>
      <c r="K234" s="17">
        <f t="shared" si="16"/>
        <v>19325</v>
      </c>
      <c r="L234" s="17">
        <f t="shared" si="16"/>
        <v>2543714</v>
      </c>
      <c r="M234" s="17">
        <f t="shared" si="16"/>
        <v>4355</v>
      </c>
      <c r="N234" s="17">
        <f t="shared" si="16"/>
        <v>716228.5</v>
      </c>
      <c r="O234" s="17">
        <f t="shared" si="16"/>
        <v>177503</v>
      </c>
      <c r="P234" s="17">
        <f t="shared" si="16"/>
        <v>44482410</v>
      </c>
      <c r="Q234" s="17">
        <f t="shared" si="16"/>
        <v>2608601</v>
      </c>
      <c r="R234" s="17">
        <f t="shared" si="16"/>
        <v>240550165</v>
      </c>
      <c r="S234" s="17">
        <f t="shared" si="16"/>
        <v>197172266.39499998</v>
      </c>
      <c r="T234" s="24"/>
      <c r="U234" s="24"/>
    </row>
    <row r="235" spans="2:21" x14ac:dyDescent="0.25">
      <c r="B235" s="1" t="s">
        <v>37</v>
      </c>
      <c r="C235" s="15">
        <v>32110</v>
      </c>
      <c r="D235" s="15">
        <v>2680534.5</v>
      </c>
      <c r="E235" s="15">
        <v>186</v>
      </c>
      <c r="F235" s="15">
        <v>14768.75</v>
      </c>
      <c r="G235" s="15">
        <v>1648</v>
      </c>
      <c r="H235" s="15">
        <v>231779.5</v>
      </c>
      <c r="I235" s="15">
        <v>2220</v>
      </c>
      <c r="J235" s="15">
        <v>264020</v>
      </c>
      <c r="K235" s="15">
        <v>745</v>
      </c>
      <c r="L235" s="15">
        <v>104129.5</v>
      </c>
      <c r="M235" s="15">
        <v>208</v>
      </c>
      <c r="N235" s="15">
        <v>35258</v>
      </c>
      <c r="O235" s="15">
        <v>12166</v>
      </c>
      <c r="P235" s="15">
        <v>3258612</v>
      </c>
      <c r="Q235" s="15">
        <v>49283</v>
      </c>
      <c r="R235" s="15">
        <v>6589102.25</v>
      </c>
      <c r="S235" s="15">
        <v>5400903.4840000002</v>
      </c>
    </row>
    <row r="236" spans="2:21" x14ac:dyDescent="0.25">
      <c r="B236" s="1" t="s">
        <v>38</v>
      </c>
      <c r="C236" s="15">
        <v>38336</v>
      </c>
      <c r="D236" s="15">
        <v>2967928</v>
      </c>
      <c r="E236" s="15">
        <v>938</v>
      </c>
      <c r="F236" s="15">
        <v>50773</v>
      </c>
      <c r="G236" s="15">
        <v>2167</v>
      </c>
      <c r="H236" s="15">
        <v>309705.5</v>
      </c>
      <c r="I236" s="15">
        <v>2848</v>
      </c>
      <c r="J236" s="15">
        <v>302520.75</v>
      </c>
      <c r="K236" s="15">
        <v>944</v>
      </c>
      <c r="L236" s="15">
        <v>128968</v>
      </c>
      <c r="M236" s="15">
        <v>375</v>
      </c>
      <c r="N236" s="15">
        <v>62288</v>
      </c>
      <c r="O236" s="15">
        <v>14443</v>
      </c>
      <c r="P236" s="15">
        <v>3761446.5</v>
      </c>
      <c r="Q236" s="15">
        <v>60051</v>
      </c>
      <c r="R236" s="15">
        <v>7583629.75</v>
      </c>
      <c r="S236" s="15">
        <v>6216089.9589999998</v>
      </c>
    </row>
    <row r="237" spans="2:21" x14ac:dyDescent="0.25">
      <c r="B237" s="1" t="s">
        <v>39</v>
      </c>
      <c r="C237" s="15">
        <v>118128</v>
      </c>
      <c r="D237" s="15">
        <v>9399368</v>
      </c>
      <c r="E237" s="15">
        <v>1026</v>
      </c>
      <c r="F237" s="15">
        <v>76251.75</v>
      </c>
      <c r="G237" s="15">
        <v>6302</v>
      </c>
      <c r="H237" s="15">
        <v>807503.5</v>
      </c>
      <c r="I237" s="15">
        <v>7738</v>
      </c>
      <c r="J237" s="15">
        <v>943221.75</v>
      </c>
      <c r="K237" s="15">
        <v>2085</v>
      </c>
      <c r="L237" s="15">
        <v>259253</v>
      </c>
      <c r="M237" s="15">
        <v>391</v>
      </c>
      <c r="N237" s="15">
        <v>65671</v>
      </c>
      <c r="O237" s="15">
        <v>12788</v>
      </c>
      <c r="P237" s="15">
        <v>3168740.5</v>
      </c>
      <c r="Q237" s="15">
        <v>148458</v>
      </c>
      <c r="R237" s="15">
        <v>14720009.5</v>
      </c>
      <c r="S237" s="15">
        <v>12065581.560000001</v>
      </c>
    </row>
    <row r="238" spans="2:21" x14ac:dyDescent="0.25">
      <c r="B238" s="1" t="s">
        <v>40</v>
      </c>
      <c r="C238" s="15">
        <v>63708</v>
      </c>
      <c r="D238" s="15">
        <v>5362131.5</v>
      </c>
      <c r="E238" s="15">
        <v>543</v>
      </c>
      <c r="F238" s="15">
        <v>43078</v>
      </c>
      <c r="G238" s="15">
        <v>2305</v>
      </c>
      <c r="H238" s="15">
        <v>330103.5</v>
      </c>
      <c r="I238" s="15">
        <v>2782</v>
      </c>
      <c r="J238" s="15">
        <v>354995</v>
      </c>
      <c r="K238" s="15">
        <v>1059</v>
      </c>
      <c r="L238" s="15">
        <v>148753.5</v>
      </c>
      <c r="M238" s="15">
        <v>176</v>
      </c>
      <c r="N238" s="15">
        <v>29801</v>
      </c>
      <c r="O238" s="15">
        <v>6455</v>
      </c>
      <c r="P238" s="15">
        <v>1810935</v>
      </c>
      <c r="Q238" s="15">
        <v>77028</v>
      </c>
      <c r="R238" s="15">
        <v>8079797.5</v>
      </c>
      <c r="S238" s="15">
        <v>6622784.8360000001</v>
      </c>
    </row>
    <row r="239" spans="2:21" x14ac:dyDescent="0.25">
      <c r="B239" s="1" t="s">
        <v>41</v>
      </c>
      <c r="C239" s="15">
        <v>292417</v>
      </c>
      <c r="D239" s="15">
        <v>23760107.75</v>
      </c>
      <c r="E239" s="15">
        <v>3905</v>
      </c>
      <c r="F239" s="15">
        <v>292051.5</v>
      </c>
      <c r="G239" s="15">
        <v>15002</v>
      </c>
      <c r="H239" s="15">
        <v>2132040.5</v>
      </c>
      <c r="I239" s="15">
        <v>23512</v>
      </c>
      <c r="J239" s="15">
        <v>2296272.25</v>
      </c>
      <c r="K239" s="15">
        <v>6394</v>
      </c>
      <c r="L239" s="15">
        <v>827981</v>
      </c>
      <c r="M239" s="15">
        <v>610</v>
      </c>
      <c r="N239" s="15">
        <v>102017</v>
      </c>
      <c r="O239" s="15">
        <v>36981</v>
      </c>
      <c r="P239" s="15">
        <v>9490005</v>
      </c>
      <c r="Q239" s="15">
        <v>378821</v>
      </c>
      <c r="R239" s="15">
        <v>38900475</v>
      </c>
      <c r="S239" s="15">
        <v>31885635.25</v>
      </c>
    </row>
    <row r="240" spans="2:21" x14ac:dyDescent="0.25">
      <c r="B240" s="1" t="s">
        <v>42</v>
      </c>
      <c r="C240" s="15">
        <v>38407</v>
      </c>
      <c r="D240" s="15">
        <v>2651446</v>
      </c>
      <c r="E240" s="15">
        <v>838</v>
      </c>
      <c r="F240" s="15">
        <v>55514.5</v>
      </c>
      <c r="G240" s="15">
        <v>1860</v>
      </c>
      <c r="H240" s="15">
        <v>218712.5</v>
      </c>
      <c r="I240" s="15">
        <v>2505</v>
      </c>
      <c r="J240" s="15">
        <v>253616.25</v>
      </c>
      <c r="K240" s="15">
        <v>899</v>
      </c>
      <c r="L240" s="15">
        <v>100850</v>
      </c>
      <c r="M240" s="15">
        <v>355</v>
      </c>
      <c r="N240" s="15">
        <v>47533.5</v>
      </c>
      <c r="O240" s="15">
        <v>11227</v>
      </c>
      <c r="P240" s="15">
        <v>2414391</v>
      </c>
      <c r="Q240" s="15">
        <v>56091</v>
      </c>
      <c r="R240" s="15">
        <v>5742063.75</v>
      </c>
      <c r="S240" s="15">
        <v>4706609.6310000001</v>
      </c>
    </row>
    <row r="241" spans="2:21" x14ac:dyDescent="0.25">
      <c r="B241" s="1" t="s">
        <v>43</v>
      </c>
      <c r="C241" s="15">
        <v>71634</v>
      </c>
      <c r="D241" s="15">
        <v>5107650</v>
      </c>
      <c r="E241" s="15">
        <v>1194</v>
      </c>
      <c r="F241" s="15">
        <v>58242</v>
      </c>
      <c r="G241" s="15">
        <v>2673</v>
      </c>
      <c r="H241" s="15">
        <v>340039</v>
      </c>
      <c r="I241" s="15">
        <v>2975</v>
      </c>
      <c r="J241" s="15">
        <v>291997</v>
      </c>
      <c r="K241" s="15">
        <v>868</v>
      </c>
      <c r="L241" s="15">
        <v>103958.5</v>
      </c>
      <c r="M241" s="15">
        <v>266</v>
      </c>
      <c r="N241" s="15">
        <v>40001</v>
      </c>
      <c r="O241" s="15">
        <v>29225</v>
      </c>
      <c r="P241" s="15">
        <v>6816757.5</v>
      </c>
      <c r="Q241" s="15">
        <v>108835</v>
      </c>
      <c r="R241" s="15">
        <v>12758645</v>
      </c>
      <c r="S241" s="15">
        <v>10457905.74</v>
      </c>
    </row>
    <row r="242" spans="2:21" x14ac:dyDescent="0.25">
      <c r="B242" s="1" t="s">
        <v>44</v>
      </c>
      <c r="C242" s="15">
        <v>635454</v>
      </c>
      <c r="D242" s="15">
        <v>41777109</v>
      </c>
      <c r="E242" s="15">
        <v>2176</v>
      </c>
      <c r="F242" s="15">
        <v>152749.25</v>
      </c>
      <c r="G242" s="15">
        <v>13179</v>
      </c>
      <c r="H242" s="15">
        <v>1798837</v>
      </c>
      <c r="I242" s="15">
        <v>28636</v>
      </c>
      <c r="J242" s="15">
        <v>2452074.25</v>
      </c>
      <c r="K242" s="15">
        <v>3111</v>
      </c>
      <c r="L242" s="15">
        <v>415818.5</v>
      </c>
      <c r="M242" s="15">
        <v>314</v>
      </c>
      <c r="N242" s="15">
        <v>51935</v>
      </c>
      <c r="O242" s="15">
        <v>1221</v>
      </c>
      <c r="P242" s="15">
        <v>277515</v>
      </c>
      <c r="Q242" s="15">
        <v>684091</v>
      </c>
      <c r="R242" s="15">
        <v>46926038</v>
      </c>
      <c r="S242" s="15">
        <v>38463965.57</v>
      </c>
    </row>
    <row r="243" spans="2:21" x14ac:dyDescent="0.25">
      <c r="B243" s="1" t="s">
        <v>45</v>
      </c>
      <c r="C243" s="15">
        <v>35182</v>
      </c>
      <c r="D243" s="15">
        <v>2951463.5</v>
      </c>
      <c r="E243" s="15">
        <v>429</v>
      </c>
      <c r="F243" s="15">
        <v>34374</v>
      </c>
      <c r="G243" s="15">
        <v>2014</v>
      </c>
      <c r="H243" s="15">
        <v>287455.5</v>
      </c>
      <c r="I243" s="15">
        <v>2747</v>
      </c>
      <c r="J243" s="15">
        <v>336595.75</v>
      </c>
      <c r="K243" s="15">
        <v>755</v>
      </c>
      <c r="L243" s="15">
        <v>104075</v>
      </c>
      <c r="M243" s="15">
        <v>156</v>
      </c>
      <c r="N243" s="15">
        <v>26367</v>
      </c>
      <c r="O243" s="15">
        <v>12761</v>
      </c>
      <c r="P243" s="15">
        <v>3414883.5</v>
      </c>
      <c r="Q243" s="15">
        <v>54044</v>
      </c>
      <c r="R243" s="15">
        <v>7155214.25</v>
      </c>
      <c r="S243" s="15">
        <v>5864929.7130000005</v>
      </c>
    </row>
    <row r="244" spans="2:21" x14ac:dyDescent="0.25">
      <c r="B244" s="1" t="s">
        <v>46</v>
      </c>
      <c r="C244" s="15">
        <v>49253</v>
      </c>
      <c r="D244" s="15">
        <v>4135692</v>
      </c>
      <c r="E244" s="15">
        <v>431</v>
      </c>
      <c r="F244" s="15">
        <v>34807.5</v>
      </c>
      <c r="G244" s="15">
        <v>2790</v>
      </c>
      <c r="H244" s="15">
        <v>407766.5</v>
      </c>
      <c r="I244" s="15">
        <v>2412</v>
      </c>
      <c r="J244" s="15">
        <v>312751.25</v>
      </c>
      <c r="K244" s="15">
        <v>872</v>
      </c>
      <c r="L244" s="15">
        <v>120753</v>
      </c>
      <c r="M244" s="15">
        <v>278</v>
      </c>
      <c r="N244" s="15">
        <v>47022</v>
      </c>
      <c r="O244" s="15">
        <v>17252</v>
      </c>
      <c r="P244" s="15">
        <v>4583943</v>
      </c>
      <c r="Q244" s="15">
        <v>73288</v>
      </c>
      <c r="R244" s="15">
        <v>9642735.25</v>
      </c>
      <c r="S244" s="15">
        <v>7903881.352</v>
      </c>
    </row>
    <row r="245" spans="2:21" x14ac:dyDescent="0.25">
      <c r="B245" s="1" t="s">
        <v>13</v>
      </c>
      <c r="C245" s="15">
        <v>20669</v>
      </c>
      <c r="D245" s="15">
        <v>1710863</v>
      </c>
      <c r="E245" s="15">
        <v>112</v>
      </c>
      <c r="F245" s="15">
        <v>9205.5</v>
      </c>
      <c r="G245" s="15">
        <v>1324</v>
      </c>
      <c r="H245" s="15">
        <v>191130.5</v>
      </c>
      <c r="I245" s="15">
        <v>375</v>
      </c>
      <c r="J245" s="15">
        <v>47927.75</v>
      </c>
      <c r="K245" s="15">
        <v>817</v>
      </c>
      <c r="L245" s="15">
        <v>115816</v>
      </c>
      <c r="M245" s="15">
        <v>154</v>
      </c>
      <c r="N245" s="15">
        <v>25364</v>
      </c>
      <c r="O245" s="15">
        <v>10587</v>
      </c>
      <c r="P245" s="15">
        <v>2881273.5</v>
      </c>
      <c r="Q245" s="15">
        <v>34038</v>
      </c>
      <c r="R245" s="15">
        <v>4981580.25</v>
      </c>
      <c r="S245" s="15">
        <v>4083262.5</v>
      </c>
    </row>
    <row r="246" spans="2:21" x14ac:dyDescent="0.25">
      <c r="B246" s="1" t="s">
        <v>47</v>
      </c>
      <c r="C246" s="15">
        <v>80823</v>
      </c>
      <c r="D246" s="15">
        <v>5465534</v>
      </c>
      <c r="E246" s="15">
        <v>846</v>
      </c>
      <c r="F246" s="15">
        <v>43766.5</v>
      </c>
      <c r="G246" s="15">
        <v>3907</v>
      </c>
      <c r="H246" s="15">
        <v>534502</v>
      </c>
      <c r="I246" s="15">
        <v>2522</v>
      </c>
      <c r="J246" s="15">
        <v>222014.5</v>
      </c>
      <c r="K246" s="15">
        <v>1196</v>
      </c>
      <c r="L246" s="15">
        <v>164788.5</v>
      </c>
      <c r="M246" s="15">
        <v>391</v>
      </c>
      <c r="N246" s="15">
        <v>66232</v>
      </c>
      <c r="O246" s="15">
        <v>13216</v>
      </c>
      <c r="P246" s="15">
        <v>3316036.5</v>
      </c>
      <c r="Q246" s="15">
        <v>102901</v>
      </c>
      <c r="R246" s="15">
        <v>9812874</v>
      </c>
      <c r="S246" s="15">
        <v>8043339.3439999996</v>
      </c>
    </row>
    <row r="247" spans="2:21" x14ac:dyDescent="0.25">
      <c r="B247" s="1" t="s">
        <v>48</v>
      </c>
      <c r="C247" s="15">
        <v>253164</v>
      </c>
      <c r="D247" s="15">
        <v>20953129</v>
      </c>
      <c r="E247" s="15">
        <v>1254</v>
      </c>
      <c r="F247" s="15">
        <v>101247.75</v>
      </c>
      <c r="G247" s="15">
        <v>9027</v>
      </c>
      <c r="H247" s="15">
        <v>1289987.5</v>
      </c>
      <c r="I247" s="15">
        <v>7874</v>
      </c>
      <c r="J247" s="15">
        <v>957719</v>
      </c>
      <c r="K247" s="15">
        <v>2368</v>
      </c>
      <c r="L247" s="15">
        <v>317610.5</v>
      </c>
      <c r="M247" s="15">
        <v>436</v>
      </c>
      <c r="N247" s="15">
        <v>73559</v>
      </c>
      <c r="O247" s="15">
        <v>706</v>
      </c>
      <c r="P247" s="15">
        <v>178794</v>
      </c>
      <c r="Q247" s="15">
        <v>274829</v>
      </c>
      <c r="R247" s="15">
        <v>23872046.75</v>
      </c>
      <c r="S247" s="15">
        <v>19567251.43</v>
      </c>
      <c r="T247" s="12"/>
    </row>
    <row r="248" spans="2:21" s="10" customFormat="1" x14ac:dyDescent="0.25">
      <c r="B248" s="8" t="s">
        <v>54</v>
      </c>
      <c r="C248" s="17">
        <f t="shared" ref="C248:S248" si="17">SUM(C235:C247)</f>
        <v>1729285</v>
      </c>
      <c r="D248" s="17">
        <f t="shared" si="17"/>
        <v>128922956.25</v>
      </c>
      <c r="E248" s="17">
        <f t="shared" si="17"/>
        <v>13878</v>
      </c>
      <c r="F248" s="17">
        <f t="shared" si="17"/>
        <v>966830</v>
      </c>
      <c r="G248" s="17">
        <f t="shared" si="17"/>
        <v>64198</v>
      </c>
      <c r="H248" s="17">
        <f t="shared" si="17"/>
        <v>8879563</v>
      </c>
      <c r="I248" s="17">
        <f t="shared" si="17"/>
        <v>89146</v>
      </c>
      <c r="J248" s="17">
        <f t="shared" si="17"/>
        <v>9035725.5</v>
      </c>
      <c r="K248" s="17">
        <f t="shared" si="17"/>
        <v>22113</v>
      </c>
      <c r="L248" s="17">
        <f t="shared" si="17"/>
        <v>2912755</v>
      </c>
      <c r="M248" s="17">
        <f t="shared" si="17"/>
        <v>4110</v>
      </c>
      <c r="N248" s="17">
        <f t="shared" si="17"/>
        <v>673048.5</v>
      </c>
      <c r="O248" s="17">
        <f t="shared" si="17"/>
        <v>179028</v>
      </c>
      <c r="P248" s="17">
        <f t="shared" si="17"/>
        <v>45373333</v>
      </c>
      <c r="Q248" s="17">
        <f t="shared" si="17"/>
        <v>2101758</v>
      </c>
      <c r="R248" s="17">
        <f t="shared" si="17"/>
        <v>196764211.25</v>
      </c>
      <c r="S248" s="17">
        <f t="shared" si="17"/>
        <v>161282140.36900002</v>
      </c>
      <c r="T248" s="24"/>
      <c r="U248" s="24"/>
    </row>
    <row r="249" spans="2:21" x14ac:dyDescent="0.25">
      <c r="B249" s="11" t="s">
        <v>37</v>
      </c>
      <c r="C249" s="18">
        <v>30656</v>
      </c>
      <c r="D249" s="18">
        <v>2561738.5</v>
      </c>
      <c r="E249" s="18">
        <v>197</v>
      </c>
      <c r="F249" s="18">
        <v>15937.5</v>
      </c>
      <c r="G249" s="18">
        <v>1632</v>
      </c>
      <c r="H249" s="18">
        <v>231477</v>
      </c>
      <c r="I249" s="18">
        <v>2157</v>
      </c>
      <c r="J249" s="18">
        <v>256771.5</v>
      </c>
      <c r="K249" s="18">
        <v>671</v>
      </c>
      <c r="L249" s="18">
        <v>94984</v>
      </c>
      <c r="M249" s="18">
        <v>240</v>
      </c>
      <c r="N249" s="18">
        <v>40596</v>
      </c>
      <c r="O249" s="18">
        <v>11568</v>
      </c>
      <c r="P249" s="18">
        <v>3088323</v>
      </c>
      <c r="Q249" s="18">
        <v>47121</v>
      </c>
      <c r="R249" s="18">
        <v>6289827.5</v>
      </c>
      <c r="S249" s="18">
        <v>5155596.3114754055</v>
      </c>
    </row>
    <row r="250" spans="2:21" x14ac:dyDescent="0.25">
      <c r="B250" s="11" t="s">
        <v>38</v>
      </c>
      <c r="C250" s="18">
        <v>37067</v>
      </c>
      <c r="D250" s="18">
        <v>2860318</v>
      </c>
      <c r="E250" s="18">
        <v>997</v>
      </c>
      <c r="F250" s="18">
        <v>67515.5</v>
      </c>
      <c r="G250" s="18">
        <v>2135</v>
      </c>
      <c r="H250" s="18">
        <v>300506.5</v>
      </c>
      <c r="I250" s="18">
        <v>2777</v>
      </c>
      <c r="J250" s="18">
        <v>322278.75</v>
      </c>
      <c r="K250" s="18">
        <v>1054</v>
      </c>
      <c r="L250" s="18">
        <v>140980.5</v>
      </c>
      <c r="M250" s="18">
        <v>277</v>
      </c>
      <c r="N250" s="18">
        <v>44948</v>
      </c>
      <c r="O250" s="18">
        <v>17382</v>
      </c>
      <c r="P250" s="18">
        <v>4531621.5</v>
      </c>
      <c r="Q250" s="18">
        <v>61689</v>
      </c>
      <c r="R250" s="18">
        <v>8268168.75</v>
      </c>
      <c r="S250" s="18">
        <v>6777187.4999999944</v>
      </c>
    </row>
    <row r="251" spans="2:21" x14ac:dyDescent="0.25">
      <c r="B251" s="11" t="s">
        <v>39</v>
      </c>
      <c r="C251" s="18">
        <v>110133</v>
      </c>
      <c r="D251" s="18">
        <v>8743771.5</v>
      </c>
      <c r="E251" s="18">
        <v>1028</v>
      </c>
      <c r="F251" s="18">
        <v>76852.75</v>
      </c>
      <c r="G251" s="18">
        <v>6084</v>
      </c>
      <c r="H251" s="18">
        <v>771505</v>
      </c>
      <c r="I251" s="18">
        <v>7668</v>
      </c>
      <c r="J251" s="18">
        <v>930575.5</v>
      </c>
      <c r="K251" s="18">
        <v>2202</v>
      </c>
      <c r="L251" s="18">
        <v>272823.5</v>
      </c>
      <c r="M251" s="18">
        <v>393</v>
      </c>
      <c r="N251" s="18">
        <v>66113</v>
      </c>
      <c r="O251" s="18">
        <v>13487</v>
      </c>
      <c r="P251" s="18">
        <v>3282111</v>
      </c>
      <c r="Q251" s="18">
        <v>140995</v>
      </c>
      <c r="R251" s="18">
        <v>14143752.25</v>
      </c>
      <c r="S251" s="18">
        <v>11593239.549180308</v>
      </c>
    </row>
    <row r="252" spans="2:21" x14ac:dyDescent="0.25">
      <c r="B252" s="11" t="s">
        <v>40</v>
      </c>
      <c r="C252" s="18">
        <v>63089</v>
      </c>
      <c r="D252" s="18">
        <v>5310545</v>
      </c>
      <c r="E252" s="18">
        <v>483</v>
      </c>
      <c r="F252" s="18">
        <v>38488</v>
      </c>
      <c r="G252" s="18">
        <v>2283</v>
      </c>
      <c r="H252" s="18">
        <v>328770.5</v>
      </c>
      <c r="I252" s="18">
        <v>2825</v>
      </c>
      <c r="J252" s="18">
        <v>363196.25</v>
      </c>
      <c r="K252" s="18">
        <v>1340</v>
      </c>
      <c r="L252" s="18">
        <v>185132</v>
      </c>
      <c r="M252" s="18">
        <v>135</v>
      </c>
      <c r="N252" s="18">
        <v>22831</v>
      </c>
      <c r="O252" s="18">
        <v>6472</v>
      </c>
      <c r="P252" s="18">
        <v>1793074.5</v>
      </c>
      <c r="Q252" s="18">
        <v>76627</v>
      </c>
      <c r="R252" s="18">
        <v>8042037.25</v>
      </c>
      <c r="S252" s="18">
        <v>6591833.8114754111</v>
      </c>
    </row>
    <row r="253" spans="2:21" x14ac:dyDescent="0.25">
      <c r="B253" s="11" t="s">
        <v>41</v>
      </c>
      <c r="C253" s="18">
        <v>277537</v>
      </c>
      <c r="D253" s="18">
        <v>22484370</v>
      </c>
      <c r="E253" s="18">
        <v>3777</v>
      </c>
      <c r="F253" s="18">
        <v>293241.5</v>
      </c>
      <c r="G253" s="18">
        <v>14434</v>
      </c>
      <c r="H253" s="18">
        <v>2052998.5</v>
      </c>
      <c r="I253" s="18">
        <v>23101</v>
      </c>
      <c r="J253" s="18">
        <v>2209330</v>
      </c>
      <c r="K253" s="18">
        <v>6299</v>
      </c>
      <c r="L253" s="18">
        <v>807961</v>
      </c>
      <c r="M253" s="18">
        <v>571</v>
      </c>
      <c r="N253" s="18">
        <v>94741</v>
      </c>
      <c r="O253" s="18">
        <v>39697</v>
      </c>
      <c r="P253" s="18">
        <v>9983547</v>
      </c>
      <c r="Q253" s="18">
        <v>365416</v>
      </c>
      <c r="R253" s="18">
        <v>37926189</v>
      </c>
      <c r="S253" s="18">
        <v>31087040.163934436</v>
      </c>
    </row>
    <row r="254" spans="2:21" x14ac:dyDescent="0.25">
      <c r="B254" s="11" t="s">
        <v>42</v>
      </c>
      <c r="C254" s="18">
        <v>39432</v>
      </c>
      <c r="D254" s="18">
        <v>2723350</v>
      </c>
      <c r="E254" s="18">
        <v>958</v>
      </c>
      <c r="F254" s="18">
        <v>62839</v>
      </c>
      <c r="G254" s="18">
        <v>1953</v>
      </c>
      <c r="H254" s="18">
        <v>229412</v>
      </c>
      <c r="I254" s="18">
        <v>2463</v>
      </c>
      <c r="J254" s="18">
        <v>248348.75</v>
      </c>
      <c r="K254" s="18">
        <v>920</v>
      </c>
      <c r="L254" s="18">
        <v>102625</v>
      </c>
      <c r="M254" s="18">
        <v>222</v>
      </c>
      <c r="N254" s="18">
        <v>29848.5</v>
      </c>
      <c r="O254" s="18">
        <v>12992</v>
      </c>
      <c r="P254" s="18">
        <v>2794137</v>
      </c>
      <c r="Q254" s="18">
        <v>58940</v>
      </c>
      <c r="R254" s="18">
        <v>6190560.25</v>
      </c>
      <c r="S254" s="18">
        <v>5074229.7131147599</v>
      </c>
    </row>
    <row r="255" spans="2:21" x14ac:dyDescent="0.25">
      <c r="B255" s="11" t="s">
        <v>43</v>
      </c>
      <c r="C255" s="18">
        <v>65804</v>
      </c>
      <c r="D255" s="18">
        <v>4617047</v>
      </c>
      <c r="E255" s="18">
        <v>995</v>
      </c>
      <c r="F255" s="18">
        <v>46465.25</v>
      </c>
      <c r="G255" s="18">
        <v>2852</v>
      </c>
      <c r="H255" s="18">
        <v>354462</v>
      </c>
      <c r="I255" s="18">
        <v>2972</v>
      </c>
      <c r="J255" s="18">
        <v>301203.75</v>
      </c>
      <c r="K255" s="18">
        <v>1000</v>
      </c>
      <c r="L255" s="18">
        <v>112080.5</v>
      </c>
      <c r="M255" s="18">
        <v>233</v>
      </c>
      <c r="N255" s="18">
        <v>36686</v>
      </c>
      <c r="O255" s="18">
        <v>28928</v>
      </c>
      <c r="P255" s="18">
        <v>6864606</v>
      </c>
      <c r="Q255" s="18">
        <v>102784</v>
      </c>
      <c r="R255" s="18">
        <v>12332550.5</v>
      </c>
      <c r="S255" s="18">
        <v>10108647.950819675</v>
      </c>
    </row>
    <row r="256" spans="2:21" x14ac:dyDescent="0.25">
      <c r="B256" s="11" t="s">
        <v>44</v>
      </c>
      <c r="C256" s="18">
        <v>609834</v>
      </c>
      <c r="D256" s="18">
        <v>39673758.5</v>
      </c>
      <c r="E256" s="18">
        <v>2095</v>
      </c>
      <c r="F256" s="18">
        <v>138681.75</v>
      </c>
      <c r="G256" s="18">
        <v>13488</v>
      </c>
      <c r="H256" s="18">
        <v>1811190.5</v>
      </c>
      <c r="I256" s="18">
        <v>28655</v>
      </c>
      <c r="J256" s="18">
        <v>2522838.15</v>
      </c>
      <c r="K256" s="18">
        <v>2974</v>
      </c>
      <c r="L256" s="18">
        <v>393591.5</v>
      </c>
      <c r="M256" s="18">
        <v>328</v>
      </c>
      <c r="N256" s="18">
        <v>52445</v>
      </c>
      <c r="O256" s="18">
        <v>1219</v>
      </c>
      <c r="P256" s="18">
        <v>274050</v>
      </c>
      <c r="Q256" s="18">
        <v>658593</v>
      </c>
      <c r="R256" s="18">
        <v>44866555.400000006</v>
      </c>
      <c r="S256" s="18">
        <v>36775865.081967168</v>
      </c>
    </row>
    <row r="257" spans="2:21" x14ac:dyDescent="0.25">
      <c r="B257" s="11" t="s">
        <v>45</v>
      </c>
      <c r="C257" s="18">
        <v>31212</v>
      </c>
      <c r="D257" s="18">
        <v>2614532</v>
      </c>
      <c r="E257" s="18">
        <v>414</v>
      </c>
      <c r="F257" s="18">
        <v>33162.75</v>
      </c>
      <c r="G257" s="18">
        <v>2004</v>
      </c>
      <c r="H257" s="18">
        <v>286672.5</v>
      </c>
      <c r="I257" s="18">
        <v>2559</v>
      </c>
      <c r="J257" s="18">
        <v>307088</v>
      </c>
      <c r="K257" s="18">
        <v>730</v>
      </c>
      <c r="L257" s="18">
        <v>100765.5</v>
      </c>
      <c r="M257" s="18">
        <v>136</v>
      </c>
      <c r="N257" s="18">
        <v>22967</v>
      </c>
      <c r="O257" s="18">
        <v>17472</v>
      </c>
      <c r="P257" s="18">
        <v>4638469.5</v>
      </c>
      <c r="Q257" s="18">
        <v>54527</v>
      </c>
      <c r="R257" s="18">
        <v>8003657.25</v>
      </c>
      <c r="S257" s="18">
        <v>6560374.7950819666</v>
      </c>
    </row>
    <row r="258" spans="2:21" x14ac:dyDescent="0.25">
      <c r="B258" s="11" t="s">
        <v>46</v>
      </c>
      <c r="C258" s="18">
        <v>45890</v>
      </c>
      <c r="D258" s="18">
        <v>3847134</v>
      </c>
      <c r="E258" s="18">
        <v>446</v>
      </c>
      <c r="F258" s="18">
        <v>36082.5</v>
      </c>
      <c r="G258" s="18">
        <v>3023</v>
      </c>
      <c r="H258" s="18">
        <v>442974.5</v>
      </c>
      <c r="I258" s="18">
        <v>2146</v>
      </c>
      <c r="J258" s="18">
        <v>272106</v>
      </c>
      <c r="K258" s="18">
        <v>1033</v>
      </c>
      <c r="L258" s="18">
        <v>143964</v>
      </c>
      <c r="M258" s="18">
        <v>249</v>
      </c>
      <c r="N258" s="18">
        <v>42245</v>
      </c>
      <c r="O258" s="18">
        <v>20475</v>
      </c>
      <c r="P258" s="18">
        <v>5404455</v>
      </c>
      <c r="Q258" s="18">
        <v>73262</v>
      </c>
      <c r="R258" s="18">
        <v>10188961</v>
      </c>
      <c r="S258" s="18">
        <v>8351607.377049176</v>
      </c>
    </row>
    <row r="259" spans="2:21" x14ac:dyDescent="0.25">
      <c r="B259" s="11" t="s">
        <v>13</v>
      </c>
      <c r="C259" s="18">
        <v>18076</v>
      </c>
      <c r="D259" s="18">
        <v>1491971</v>
      </c>
      <c r="E259" s="18">
        <v>117</v>
      </c>
      <c r="F259" s="18">
        <v>9673</v>
      </c>
      <c r="G259" s="18">
        <v>1267</v>
      </c>
      <c r="H259" s="18">
        <v>182481.5</v>
      </c>
      <c r="I259" s="18">
        <v>348</v>
      </c>
      <c r="J259" s="18">
        <v>44337.75</v>
      </c>
      <c r="K259" s="18">
        <v>1263</v>
      </c>
      <c r="L259" s="18">
        <v>181164</v>
      </c>
      <c r="M259" s="18">
        <v>113</v>
      </c>
      <c r="N259" s="18">
        <v>18955</v>
      </c>
      <c r="O259" s="18">
        <v>11427</v>
      </c>
      <c r="P259" s="18">
        <v>3087472.5</v>
      </c>
      <c r="Q259" s="18">
        <v>32611</v>
      </c>
      <c r="R259" s="18">
        <v>5016054.75</v>
      </c>
      <c r="S259" s="18">
        <v>4111520.286885249</v>
      </c>
    </row>
    <row r="260" spans="2:21" x14ac:dyDescent="0.25">
      <c r="B260" s="11" t="s">
        <v>47</v>
      </c>
      <c r="C260" s="18">
        <v>78680</v>
      </c>
      <c r="D260" s="18">
        <v>5279486</v>
      </c>
      <c r="E260" s="18">
        <v>886</v>
      </c>
      <c r="F260" s="18">
        <v>48212</v>
      </c>
      <c r="G260" s="18">
        <v>4044</v>
      </c>
      <c r="H260" s="18">
        <v>523334.5</v>
      </c>
      <c r="I260" s="18">
        <v>2631</v>
      </c>
      <c r="J260" s="18">
        <v>227065.75</v>
      </c>
      <c r="K260" s="18">
        <v>1167</v>
      </c>
      <c r="L260" s="18">
        <v>155682</v>
      </c>
      <c r="M260" s="18">
        <v>433</v>
      </c>
      <c r="N260" s="18">
        <v>73100</v>
      </c>
      <c r="O260" s="18">
        <v>15142</v>
      </c>
      <c r="P260" s="18">
        <v>3814587</v>
      </c>
      <c r="Q260" s="18">
        <v>102983</v>
      </c>
      <c r="R260" s="18">
        <v>10121467.25</v>
      </c>
      <c r="S260" s="18">
        <v>8296284.6311475355</v>
      </c>
    </row>
    <row r="261" spans="2:21" x14ac:dyDescent="0.25">
      <c r="B261" s="11" t="s">
        <v>48</v>
      </c>
      <c r="C261" s="18">
        <v>235978</v>
      </c>
      <c r="D261" s="18">
        <v>19498626</v>
      </c>
      <c r="E261" s="18">
        <v>1025</v>
      </c>
      <c r="F261" s="18">
        <v>83559.25</v>
      </c>
      <c r="G261" s="18">
        <v>8953</v>
      </c>
      <c r="H261" s="18">
        <v>1277169</v>
      </c>
      <c r="I261" s="18">
        <v>7798</v>
      </c>
      <c r="J261" s="18">
        <v>954897.5</v>
      </c>
      <c r="K261" s="18">
        <v>2610</v>
      </c>
      <c r="L261" s="18">
        <v>339473.5</v>
      </c>
      <c r="M261" s="18">
        <v>468</v>
      </c>
      <c r="N261" s="18">
        <v>78727</v>
      </c>
      <c r="O261" s="18">
        <v>704</v>
      </c>
      <c r="P261" s="18">
        <v>175801.5</v>
      </c>
      <c r="Q261" s="18">
        <v>257536</v>
      </c>
      <c r="R261" s="18">
        <v>22408253.75</v>
      </c>
      <c r="S261" s="18">
        <v>18367421.106557369</v>
      </c>
      <c r="T261" s="12"/>
    </row>
    <row r="262" spans="2:21" s="10" customFormat="1" x14ac:dyDescent="0.25">
      <c r="B262" s="8" t="s">
        <v>61</v>
      </c>
      <c r="C262" s="17">
        <f t="shared" ref="C262:S262" si="18">SUM(C249:C261)</f>
        <v>1643388</v>
      </c>
      <c r="D262" s="17">
        <f t="shared" si="18"/>
        <v>121706647.5</v>
      </c>
      <c r="E262" s="17">
        <f t="shared" si="18"/>
        <v>13418</v>
      </c>
      <c r="F262" s="17">
        <f t="shared" si="18"/>
        <v>950710.75</v>
      </c>
      <c r="G262" s="17">
        <f t="shared" si="18"/>
        <v>64152</v>
      </c>
      <c r="H262" s="17">
        <f t="shared" si="18"/>
        <v>8792954</v>
      </c>
      <c r="I262" s="17">
        <f t="shared" si="18"/>
        <v>88100</v>
      </c>
      <c r="J262" s="17">
        <f t="shared" si="18"/>
        <v>8960037.6500000004</v>
      </c>
      <c r="K262" s="17">
        <f t="shared" si="18"/>
        <v>23263</v>
      </c>
      <c r="L262" s="17">
        <f t="shared" si="18"/>
        <v>3031227</v>
      </c>
      <c r="M262" s="17">
        <f t="shared" si="18"/>
        <v>3798</v>
      </c>
      <c r="N262" s="17">
        <f t="shared" si="18"/>
        <v>624202.5</v>
      </c>
      <c r="O262" s="17">
        <f t="shared" si="18"/>
        <v>196965</v>
      </c>
      <c r="P262" s="17">
        <f t="shared" si="18"/>
        <v>49732255.5</v>
      </c>
      <c r="Q262" s="17">
        <f t="shared" si="18"/>
        <v>2033084</v>
      </c>
      <c r="R262" s="17">
        <f t="shared" si="18"/>
        <v>193798034.90000001</v>
      </c>
      <c r="S262" s="17">
        <f t="shared" si="18"/>
        <v>158850848.27868849</v>
      </c>
      <c r="T262" s="24"/>
      <c r="U262" s="24"/>
    </row>
    <row r="263" spans="2:21" s="10" customFormat="1" x14ac:dyDescent="0.25">
      <c r="B263" s="11" t="s">
        <v>37</v>
      </c>
      <c r="C263" s="18">
        <v>34611</v>
      </c>
      <c r="D263" s="18">
        <v>2896808.5</v>
      </c>
      <c r="E263" s="18">
        <v>197</v>
      </c>
      <c r="F263" s="18">
        <v>16588.5</v>
      </c>
      <c r="G263" s="18">
        <v>1454</v>
      </c>
      <c r="H263" s="18">
        <v>206677</v>
      </c>
      <c r="I263" s="18">
        <v>2123</v>
      </c>
      <c r="J263" s="18">
        <v>253193</v>
      </c>
      <c r="K263" s="18">
        <v>597</v>
      </c>
      <c r="L263" s="18">
        <v>83963.5</v>
      </c>
      <c r="M263" s="18">
        <v>186</v>
      </c>
      <c r="N263" s="18">
        <v>31467</v>
      </c>
      <c r="O263" s="18">
        <v>9559</v>
      </c>
      <c r="P263" s="18">
        <v>2575156.5</v>
      </c>
      <c r="Q263" s="18">
        <v>48727</v>
      </c>
      <c r="R263" s="18">
        <v>6063854</v>
      </c>
      <c r="S263" s="18">
        <v>4970372.1311475355</v>
      </c>
    </row>
    <row r="264" spans="2:21" s="10" customFormat="1" x14ac:dyDescent="0.25">
      <c r="B264" s="11" t="s">
        <v>38</v>
      </c>
      <c r="C264" s="18">
        <v>42894</v>
      </c>
      <c r="D264" s="18">
        <v>3353403</v>
      </c>
      <c r="E264" s="18">
        <v>814</v>
      </c>
      <c r="F264" s="18">
        <v>65135.5</v>
      </c>
      <c r="G264" s="18">
        <v>2041</v>
      </c>
      <c r="H264" s="18">
        <v>284487</v>
      </c>
      <c r="I264" s="18">
        <v>2911</v>
      </c>
      <c r="J264" s="18">
        <v>364258</v>
      </c>
      <c r="K264" s="18">
        <v>823</v>
      </c>
      <c r="L264" s="18">
        <v>111376</v>
      </c>
      <c r="M264" s="18">
        <v>248</v>
      </c>
      <c r="N264" s="18">
        <v>39049</v>
      </c>
      <c r="O264" s="18">
        <v>14843</v>
      </c>
      <c r="P264" s="18">
        <v>3898156.5</v>
      </c>
      <c r="Q264" s="18">
        <v>64574</v>
      </c>
      <c r="R264" s="18">
        <v>8115865</v>
      </c>
      <c r="S264" s="18">
        <v>6652348.3606557371</v>
      </c>
    </row>
    <row r="265" spans="2:21" s="10" customFormat="1" x14ac:dyDescent="0.25">
      <c r="B265" s="11" t="s">
        <v>39</v>
      </c>
      <c r="C265" s="18">
        <v>132274</v>
      </c>
      <c r="D265" s="18">
        <v>10651129</v>
      </c>
      <c r="E265" s="18">
        <v>1204</v>
      </c>
      <c r="F265" s="18">
        <v>93846.75</v>
      </c>
      <c r="G265" s="18">
        <v>5413</v>
      </c>
      <c r="H265" s="18">
        <v>689742.5</v>
      </c>
      <c r="I265" s="18">
        <v>8056</v>
      </c>
      <c r="J265" s="18">
        <v>978099.25</v>
      </c>
      <c r="K265" s="18">
        <v>2021</v>
      </c>
      <c r="L265" s="18">
        <v>248349</v>
      </c>
      <c r="M265" s="18">
        <v>334</v>
      </c>
      <c r="N265" s="18">
        <v>56304</v>
      </c>
      <c r="O265" s="18">
        <v>13036</v>
      </c>
      <c r="P265" s="18">
        <v>3237507</v>
      </c>
      <c r="Q265" s="18">
        <v>162338</v>
      </c>
      <c r="R265" s="18">
        <v>15954977.5</v>
      </c>
      <c r="S265" s="18">
        <v>13077850.409836052</v>
      </c>
    </row>
    <row r="266" spans="2:21" s="10" customFormat="1" x14ac:dyDescent="0.25">
      <c r="B266" s="11" t="s">
        <v>40</v>
      </c>
      <c r="C266" s="18">
        <v>79251</v>
      </c>
      <c r="D266" s="18">
        <v>6668964</v>
      </c>
      <c r="E266" s="18">
        <v>463</v>
      </c>
      <c r="F266" s="18">
        <v>36898.5</v>
      </c>
      <c r="G266" s="18">
        <v>2087</v>
      </c>
      <c r="H266" s="18">
        <v>299692.5</v>
      </c>
      <c r="I266" s="18">
        <v>2687</v>
      </c>
      <c r="J266" s="18">
        <v>340505</v>
      </c>
      <c r="K266" s="18">
        <v>947</v>
      </c>
      <c r="L266" s="18">
        <v>133982</v>
      </c>
      <c r="M266" s="18">
        <v>150</v>
      </c>
      <c r="N266" s="18">
        <v>25347</v>
      </c>
      <c r="O266" s="18">
        <v>4863</v>
      </c>
      <c r="P266" s="18">
        <v>1361934</v>
      </c>
      <c r="Q266" s="18">
        <v>90448</v>
      </c>
      <c r="R266" s="18">
        <v>8867323</v>
      </c>
      <c r="S266" s="18">
        <v>7268297.5409835996</v>
      </c>
    </row>
    <row r="267" spans="2:21" s="10" customFormat="1" x14ac:dyDescent="0.25">
      <c r="B267" s="11" t="s">
        <v>41</v>
      </c>
      <c r="C267" s="18">
        <v>309052</v>
      </c>
      <c r="D267" s="18">
        <v>25197595.75</v>
      </c>
      <c r="E267" s="18">
        <v>3889</v>
      </c>
      <c r="F267" s="18">
        <v>296063.5</v>
      </c>
      <c r="G267" s="18">
        <v>13383</v>
      </c>
      <c r="H267" s="18">
        <v>1899866</v>
      </c>
      <c r="I267" s="18">
        <v>23339</v>
      </c>
      <c r="J267" s="18">
        <v>2236174</v>
      </c>
      <c r="K267" s="18">
        <v>5210</v>
      </c>
      <c r="L267" s="18">
        <v>675467.5</v>
      </c>
      <c r="M267" s="18">
        <v>522</v>
      </c>
      <c r="N267" s="18">
        <v>87652</v>
      </c>
      <c r="O267" s="18">
        <v>36633</v>
      </c>
      <c r="P267" s="18">
        <v>9097294.5</v>
      </c>
      <c r="Q267" s="18">
        <v>392028</v>
      </c>
      <c r="R267" s="18">
        <v>39490113.25</v>
      </c>
      <c r="S267" s="18">
        <v>32368945.286885168</v>
      </c>
    </row>
    <row r="268" spans="2:21" s="10" customFormat="1" x14ac:dyDescent="0.25">
      <c r="B268" s="11" t="s">
        <v>42</v>
      </c>
      <c r="C268" s="18">
        <v>47027</v>
      </c>
      <c r="D268" s="18">
        <v>3253712</v>
      </c>
      <c r="E268" s="18">
        <v>1013</v>
      </c>
      <c r="F268" s="18">
        <v>66691</v>
      </c>
      <c r="G268" s="18">
        <v>1699</v>
      </c>
      <c r="H268" s="18">
        <v>199162.5</v>
      </c>
      <c r="I268" s="18">
        <v>2609</v>
      </c>
      <c r="J268" s="18">
        <v>262335</v>
      </c>
      <c r="K268" s="18">
        <v>901</v>
      </c>
      <c r="L268" s="18">
        <v>102078.5</v>
      </c>
      <c r="M268" s="18">
        <v>209</v>
      </c>
      <c r="N268" s="18">
        <v>28161</v>
      </c>
      <c r="O268" s="18">
        <v>13159</v>
      </c>
      <c r="P268" s="18">
        <v>2817648</v>
      </c>
      <c r="Q268" s="18">
        <v>66617</v>
      </c>
      <c r="R268" s="18">
        <v>6729788</v>
      </c>
      <c r="S268" s="18">
        <v>5516219.67213115</v>
      </c>
    </row>
    <row r="269" spans="2:21" s="10" customFormat="1" x14ac:dyDescent="0.25">
      <c r="B269" s="11" t="s">
        <v>43</v>
      </c>
      <c r="C269" s="18">
        <v>80681</v>
      </c>
      <c r="D269" s="18">
        <v>5959701</v>
      </c>
      <c r="E269" s="18">
        <v>1029</v>
      </c>
      <c r="F269" s="18">
        <v>50298.75</v>
      </c>
      <c r="G269" s="18">
        <v>2523</v>
      </c>
      <c r="H269" s="18">
        <v>314867</v>
      </c>
      <c r="I269" s="18">
        <v>2909</v>
      </c>
      <c r="J269" s="18">
        <v>292546.75</v>
      </c>
      <c r="K269" s="18">
        <v>971</v>
      </c>
      <c r="L269" s="18">
        <v>119272.5</v>
      </c>
      <c r="M269" s="18">
        <v>238</v>
      </c>
      <c r="N269" s="18">
        <v>37655</v>
      </c>
      <c r="O269" s="18">
        <v>28902</v>
      </c>
      <c r="P269" s="18">
        <v>6697246.5</v>
      </c>
      <c r="Q269" s="18">
        <v>117253</v>
      </c>
      <c r="R269" s="18">
        <v>13471587.5</v>
      </c>
      <c r="S269" s="18">
        <v>11042284.836065575</v>
      </c>
    </row>
    <row r="270" spans="2:21" s="10" customFormat="1" x14ac:dyDescent="0.25">
      <c r="B270" s="11" t="s">
        <v>44</v>
      </c>
      <c r="C270" s="18">
        <v>662026</v>
      </c>
      <c r="D270" s="18">
        <v>44700497</v>
      </c>
      <c r="E270" s="18">
        <v>2099</v>
      </c>
      <c r="F270" s="18">
        <v>144423.5</v>
      </c>
      <c r="G270" s="18">
        <v>12164</v>
      </c>
      <c r="H270" s="18">
        <v>1644038.5</v>
      </c>
      <c r="I270" s="18">
        <v>27802</v>
      </c>
      <c r="J270" s="18">
        <v>2474150.2499999991</v>
      </c>
      <c r="K270" s="18">
        <v>2892</v>
      </c>
      <c r="L270" s="18">
        <v>378339.5</v>
      </c>
      <c r="M270" s="18">
        <v>314</v>
      </c>
      <c r="N270" s="18">
        <v>50507</v>
      </c>
      <c r="O270" s="18">
        <v>1070</v>
      </c>
      <c r="P270" s="18">
        <v>251023.5</v>
      </c>
      <c r="Q270" s="18">
        <v>708367</v>
      </c>
      <c r="R270" s="18">
        <v>49642979.249999993</v>
      </c>
      <c r="S270" s="18">
        <v>40690966.598360658</v>
      </c>
    </row>
    <row r="271" spans="2:21" s="10" customFormat="1" x14ac:dyDescent="0.25">
      <c r="B271" s="11" t="s">
        <v>45</v>
      </c>
      <c r="C271" s="18">
        <v>41584</v>
      </c>
      <c r="D271" s="18">
        <v>3496594</v>
      </c>
      <c r="E271" s="18">
        <v>364</v>
      </c>
      <c r="F271" s="18">
        <v>29514.5</v>
      </c>
      <c r="G271" s="18">
        <v>1866</v>
      </c>
      <c r="H271" s="18">
        <v>267251</v>
      </c>
      <c r="I271" s="18">
        <v>2732</v>
      </c>
      <c r="J271" s="18">
        <v>331749.25</v>
      </c>
      <c r="K271" s="18">
        <v>716</v>
      </c>
      <c r="L271" s="18">
        <v>98921</v>
      </c>
      <c r="M271" s="18">
        <v>136</v>
      </c>
      <c r="N271" s="18">
        <v>22780</v>
      </c>
      <c r="O271" s="18">
        <v>15223</v>
      </c>
      <c r="P271" s="18">
        <v>4064445</v>
      </c>
      <c r="Q271" s="18">
        <v>62621</v>
      </c>
      <c r="R271" s="18">
        <v>8311254.75</v>
      </c>
      <c r="S271" s="18">
        <v>6812503.8934426196</v>
      </c>
    </row>
    <row r="272" spans="2:21" s="10" customFormat="1" x14ac:dyDescent="0.25">
      <c r="B272" s="11" t="s">
        <v>46</v>
      </c>
      <c r="C272" s="18">
        <v>57592</v>
      </c>
      <c r="D272" s="18">
        <v>4846581</v>
      </c>
      <c r="E272" s="18">
        <v>364</v>
      </c>
      <c r="F272" s="18">
        <v>29684.5</v>
      </c>
      <c r="G272" s="18">
        <v>2534</v>
      </c>
      <c r="H272" s="18">
        <v>372723.5</v>
      </c>
      <c r="I272" s="18">
        <v>2290</v>
      </c>
      <c r="J272" s="18">
        <v>294061.75</v>
      </c>
      <c r="K272" s="18">
        <v>833</v>
      </c>
      <c r="L272" s="18">
        <v>116730.5</v>
      </c>
      <c r="M272" s="18">
        <v>231</v>
      </c>
      <c r="N272" s="18">
        <v>39066</v>
      </c>
      <c r="O272" s="18">
        <v>20802</v>
      </c>
      <c r="P272" s="18">
        <v>5489662.5</v>
      </c>
      <c r="Q272" s="18">
        <v>84646</v>
      </c>
      <c r="R272" s="18">
        <v>11188509.75</v>
      </c>
      <c r="S272" s="18">
        <v>9170909.6311475411</v>
      </c>
    </row>
    <row r="273" spans="2:21" s="10" customFormat="1" x14ac:dyDescent="0.25">
      <c r="B273" s="11" t="s">
        <v>13</v>
      </c>
      <c r="C273" s="18">
        <v>22652</v>
      </c>
      <c r="D273" s="18">
        <v>1880599.5</v>
      </c>
      <c r="E273" s="18">
        <v>156</v>
      </c>
      <c r="F273" s="18">
        <v>12750</v>
      </c>
      <c r="G273" s="18">
        <v>1089</v>
      </c>
      <c r="H273" s="18">
        <v>155155</v>
      </c>
      <c r="I273" s="18">
        <v>340</v>
      </c>
      <c r="J273" s="18">
        <v>42183.25</v>
      </c>
      <c r="K273" s="18">
        <v>1020</v>
      </c>
      <c r="L273" s="18">
        <v>146732</v>
      </c>
      <c r="M273" s="18">
        <v>128</v>
      </c>
      <c r="N273" s="18">
        <v>21216</v>
      </c>
      <c r="O273" s="18">
        <v>8361</v>
      </c>
      <c r="P273" s="18">
        <v>2277733.5</v>
      </c>
      <c r="Q273" s="18">
        <v>33746</v>
      </c>
      <c r="R273" s="18">
        <v>4536369.25</v>
      </c>
      <c r="S273" s="18">
        <v>3718335.4508196702</v>
      </c>
    </row>
    <row r="274" spans="2:21" s="10" customFormat="1" x14ac:dyDescent="0.25">
      <c r="B274" s="11" t="s">
        <v>47</v>
      </c>
      <c r="C274" s="18">
        <v>85740</v>
      </c>
      <c r="D274" s="18">
        <v>5959426.5</v>
      </c>
      <c r="E274" s="18">
        <v>810</v>
      </c>
      <c r="F274" s="18">
        <v>41100</v>
      </c>
      <c r="G274" s="18">
        <v>3735</v>
      </c>
      <c r="H274" s="18">
        <v>491466.5</v>
      </c>
      <c r="I274" s="18">
        <v>2346</v>
      </c>
      <c r="J274" s="18">
        <v>210339.5</v>
      </c>
      <c r="K274" s="18">
        <v>1070</v>
      </c>
      <c r="L274" s="18">
        <v>140554</v>
      </c>
      <c r="M274" s="18">
        <v>407</v>
      </c>
      <c r="N274" s="18">
        <v>68646</v>
      </c>
      <c r="O274" s="18">
        <v>13037</v>
      </c>
      <c r="P274" s="18">
        <v>3265101</v>
      </c>
      <c r="Q274" s="18">
        <v>107145</v>
      </c>
      <c r="R274" s="18">
        <v>10176633.5</v>
      </c>
      <c r="S274" s="18">
        <v>8341502.8688524598</v>
      </c>
    </row>
    <row r="275" spans="2:21" s="10" customFormat="1" x14ac:dyDescent="0.25">
      <c r="B275" s="11" t="s">
        <v>48</v>
      </c>
      <c r="C275" s="18">
        <v>287903</v>
      </c>
      <c r="D275" s="18">
        <v>23912132</v>
      </c>
      <c r="E275" s="18">
        <v>1165</v>
      </c>
      <c r="F275" s="18">
        <v>94524.25</v>
      </c>
      <c r="G275" s="18">
        <v>8253</v>
      </c>
      <c r="H275" s="18">
        <v>1174047.5</v>
      </c>
      <c r="I275" s="18">
        <v>7690</v>
      </c>
      <c r="J275" s="18">
        <v>942251.75</v>
      </c>
      <c r="K275" s="18">
        <v>2268</v>
      </c>
      <c r="L275" s="18">
        <v>312015</v>
      </c>
      <c r="M275" s="18">
        <v>399</v>
      </c>
      <c r="N275" s="18">
        <v>67269</v>
      </c>
      <c r="O275" s="18">
        <v>650</v>
      </c>
      <c r="P275" s="18">
        <v>164902.5</v>
      </c>
      <c r="Q275" s="18">
        <v>308328</v>
      </c>
      <c r="R275" s="18">
        <v>26667142</v>
      </c>
      <c r="S275" s="18">
        <v>21858313.114754077</v>
      </c>
      <c r="T275" s="12"/>
      <c r="U275" s="1"/>
    </row>
    <row r="276" spans="2:21" s="10" customFormat="1" x14ac:dyDescent="0.25">
      <c r="B276" s="8" t="s">
        <v>62</v>
      </c>
      <c r="C276" s="17">
        <f t="shared" ref="C276:S276" si="19">SUM(C263:C275)</f>
        <v>1883287</v>
      </c>
      <c r="D276" s="17">
        <f t="shared" si="19"/>
        <v>142777143.25</v>
      </c>
      <c r="E276" s="17">
        <f t="shared" si="19"/>
        <v>13567</v>
      </c>
      <c r="F276" s="17">
        <f t="shared" si="19"/>
        <v>977519.25</v>
      </c>
      <c r="G276" s="17">
        <f t="shared" si="19"/>
        <v>58241</v>
      </c>
      <c r="H276" s="17">
        <f t="shared" si="19"/>
        <v>7999176.5</v>
      </c>
      <c r="I276" s="17">
        <f t="shared" si="19"/>
        <v>87834</v>
      </c>
      <c r="J276" s="17">
        <f t="shared" si="19"/>
        <v>9021846.75</v>
      </c>
      <c r="K276" s="17">
        <f t="shared" si="19"/>
        <v>20269</v>
      </c>
      <c r="L276" s="17">
        <f t="shared" si="19"/>
        <v>2667781</v>
      </c>
      <c r="M276" s="17">
        <f t="shared" si="19"/>
        <v>3502</v>
      </c>
      <c r="N276" s="17">
        <f t="shared" si="19"/>
        <v>575119</v>
      </c>
      <c r="O276" s="17">
        <f t="shared" si="19"/>
        <v>180138</v>
      </c>
      <c r="P276" s="17">
        <f t="shared" si="19"/>
        <v>45197811</v>
      </c>
      <c r="Q276" s="17">
        <f t="shared" si="19"/>
        <v>2246838</v>
      </c>
      <c r="R276" s="17">
        <f t="shared" si="19"/>
        <v>209216396.75</v>
      </c>
      <c r="S276" s="17">
        <f t="shared" si="19"/>
        <v>171488849.79508185</v>
      </c>
      <c r="T276" s="24"/>
      <c r="U276" s="24"/>
    </row>
    <row r="277" spans="2:21" x14ac:dyDescent="0.25">
      <c r="B277" s="11" t="s">
        <v>37</v>
      </c>
      <c r="C277" s="18">
        <v>31648</v>
      </c>
      <c r="D277" s="18">
        <v>2638289.5</v>
      </c>
      <c r="E277" s="18">
        <v>216</v>
      </c>
      <c r="F277" s="18">
        <v>17437.75</v>
      </c>
      <c r="G277" s="18">
        <v>1635</v>
      </c>
      <c r="H277" s="18">
        <v>234995.5</v>
      </c>
      <c r="I277" s="18">
        <v>2290</v>
      </c>
      <c r="J277" s="18">
        <v>274047.25</v>
      </c>
      <c r="K277" s="18">
        <v>689</v>
      </c>
      <c r="L277" s="18">
        <v>96348</v>
      </c>
      <c r="M277" s="18">
        <v>217</v>
      </c>
      <c r="N277" s="18">
        <v>36754</v>
      </c>
      <c r="O277" s="18">
        <v>9832</v>
      </c>
      <c r="P277" s="18">
        <v>2644078.5</v>
      </c>
      <c r="Q277" s="18">
        <v>46527</v>
      </c>
      <c r="R277" s="18">
        <v>5941950.5</v>
      </c>
      <c r="S277" s="18">
        <v>4870451.2295081923</v>
      </c>
    </row>
    <row r="278" spans="2:21" x14ac:dyDescent="0.25">
      <c r="B278" s="11" t="s">
        <v>38</v>
      </c>
      <c r="C278" s="18">
        <v>38729</v>
      </c>
      <c r="D278" s="18">
        <v>3001826</v>
      </c>
      <c r="E278" s="18">
        <v>657</v>
      </c>
      <c r="F278" s="18">
        <v>53713.25</v>
      </c>
      <c r="G278" s="18">
        <v>2171</v>
      </c>
      <c r="H278" s="18">
        <v>307404</v>
      </c>
      <c r="I278" s="18">
        <v>3067</v>
      </c>
      <c r="J278" s="18">
        <v>388252.5</v>
      </c>
      <c r="K278" s="18">
        <v>906</v>
      </c>
      <c r="L278" s="18">
        <v>124403.5</v>
      </c>
      <c r="M278" s="18">
        <v>233</v>
      </c>
      <c r="N278" s="18">
        <v>37502</v>
      </c>
      <c r="O278" s="18">
        <v>13988</v>
      </c>
      <c r="P278" s="18">
        <v>3680869.5</v>
      </c>
      <c r="Q278" s="18">
        <v>59751</v>
      </c>
      <c r="R278" s="18">
        <v>7593970.75</v>
      </c>
      <c r="S278" s="18">
        <v>6224566.1885245927</v>
      </c>
    </row>
    <row r="279" spans="2:21" x14ac:dyDescent="0.25">
      <c r="B279" s="11" t="s">
        <v>39</v>
      </c>
      <c r="C279" s="18">
        <v>117561</v>
      </c>
      <c r="D279" s="18">
        <v>9366524</v>
      </c>
      <c r="E279" s="18">
        <v>1294</v>
      </c>
      <c r="F279" s="18">
        <v>99044.5</v>
      </c>
      <c r="G279" s="18">
        <v>5909</v>
      </c>
      <c r="H279" s="18">
        <v>753982</v>
      </c>
      <c r="I279" s="18">
        <v>7871</v>
      </c>
      <c r="J279" s="18">
        <v>949941.75</v>
      </c>
      <c r="K279" s="18">
        <v>2123</v>
      </c>
      <c r="L279" s="18">
        <v>260787.5</v>
      </c>
      <c r="M279" s="18">
        <v>387</v>
      </c>
      <c r="N279" s="18">
        <v>65365</v>
      </c>
      <c r="O279" s="18">
        <v>12898</v>
      </c>
      <c r="P279" s="18">
        <v>3205755</v>
      </c>
      <c r="Q279" s="18">
        <v>148043</v>
      </c>
      <c r="R279" s="18">
        <v>14701399.75</v>
      </c>
      <c r="S279" s="18">
        <v>12050327.663934426</v>
      </c>
    </row>
    <row r="280" spans="2:21" x14ac:dyDescent="0.25">
      <c r="B280" s="11" t="s">
        <v>40</v>
      </c>
      <c r="C280" s="18">
        <v>65726</v>
      </c>
      <c r="D280" s="18">
        <v>5519033</v>
      </c>
      <c r="E280" s="18">
        <v>472</v>
      </c>
      <c r="F280" s="18">
        <v>35993.25</v>
      </c>
      <c r="G280" s="18">
        <v>2331</v>
      </c>
      <c r="H280" s="18">
        <v>335373.5</v>
      </c>
      <c r="I280" s="18">
        <v>2670</v>
      </c>
      <c r="J280" s="18">
        <v>330082.5</v>
      </c>
      <c r="K280" s="18">
        <v>1045</v>
      </c>
      <c r="L280" s="18">
        <v>145770</v>
      </c>
      <c r="M280" s="18">
        <v>129</v>
      </c>
      <c r="N280" s="18">
        <v>21862</v>
      </c>
      <c r="O280" s="18">
        <v>5724</v>
      </c>
      <c r="P280" s="18">
        <v>1594120.5</v>
      </c>
      <c r="Q280" s="18">
        <v>78097</v>
      </c>
      <c r="R280" s="18">
        <v>7982234.75</v>
      </c>
      <c r="S280" s="18">
        <v>6542815.3688524561</v>
      </c>
    </row>
    <row r="281" spans="2:21" x14ac:dyDescent="0.25">
      <c r="B281" s="11" t="s">
        <v>41</v>
      </c>
      <c r="C281" s="18">
        <v>284846</v>
      </c>
      <c r="D281" s="18">
        <v>23085937.5</v>
      </c>
      <c r="E281" s="18">
        <v>4285</v>
      </c>
      <c r="F281" s="18">
        <v>322458.5</v>
      </c>
      <c r="G281" s="18">
        <v>13949</v>
      </c>
      <c r="H281" s="18">
        <v>1965446.75</v>
      </c>
      <c r="I281" s="18">
        <v>23719</v>
      </c>
      <c r="J281" s="18">
        <v>2288071.75</v>
      </c>
      <c r="K281" s="18">
        <v>5502</v>
      </c>
      <c r="L281" s="18">
        <v>715325.5</v>
      </c>
      <c r="M281" s="18">
        <v>555</v>
      </c>
      <c r="N281" s="18">
        <v>92718</v>
      </c>
      <c r="O281" s="18">
        <v>37038</v>
      </c>
      <c r="P281" s="18">
        <v>9400919</v>
      </c>
      <c r="Q281" s="18">
        <v>369894</v>
      </c>
      <c r="R281" s="18">
        <v>37870877</v>
      </c>
      <c r="S281" s="18">
        <v>31041702.459016383</v>
      </c>
    </row>
    <row r="282" spans="2:21" x14ac:dyDescent="0.25">
      <c r="B282" s="11" t="s">
        <v>42</v>
      </c>
      <c r="C282" s="18">
        <v>40856</v>
      </c>
      <c r="D282" s="18">
        <v>2818312</v>
      </c>
      <c r="E282" s="18">
        <v>977</v>
      </c>
      <c r="F282" s="18">
        <v>64085</v>
      </c>
      <c r="G282" s="18">
        <v>1836</v>
      </c>
      <c r="H282" s="18">
        <v>214633</v>
      </c>
      <c r="I282" s="18">
        <v>2566</v>
      </c>
      <c r="J282" s="18">
        <v>258496.25</v>
      </c>
      <c r="K282" s="18">
        <v>949</v>
      </c>
      <c r="L282" s="18">
        <v>105775</v>
      </c>
      <c r="M282" s="18">
        <v>197</v>
      </c>
      <c r="N282" s="18">
        <v>26527.5</v>
      </c>
      <c r="O282" s="18">
        <v>12824</v>
      </c>
      <c r="P282" s="18">
        <v>2745508.5</v>
      </c>
      <c r="Q282" s="18">
        <v>60205</v>
      </c>
      <c r="R282" s="18">
        <v>6233337.25</v>
      </c>
      <c r="S282" s="18">
        <v>5109292.8278688556</v>
      </c>
    </row>
    <row r="283" spans="2:21" x14ac:dyDescent="0.25">
      <c r="B283" s="11" t="s">
        <v>43</v>
      </c>
      <c r="C283" s="18">
        <v>72470</v>
      </c>
      <c r="D283" s="18">
        <v>5208723.5</v>
      </c>
      <c r="E283" s="18">
        <v>1139</v>
      </c>
      <c r="F283" s="18">
        <v>57268.75</v>
      </c>
      <c r="G283" s="18">
        <v>2705</v>
      </c>
      <c r="H283" s="18">
        <v>333607</v>
      </c>
      <c r="I283" s="18">
        <v>2926</v>
      </c>
      <c r="J283" s="18">
        <v>284552</v>
      </c>
      <c r="K283" s="18">
        <v>829</v>
      </c>
      <c r="L283" s="18">
        <v>100812</v>
      </c>
      <c r="M283" s="18">
        <v>199</v>
      </c>
      <c r="N283" s="18">
        <v>31365</v>
      </c>
      <c r="O283" s="18">
        <v>29202</v>
      </c>
      <c r="P283" s="18">
        <v>6658627.5</v>
      </c>
      <c r="Q283" s="18">
        <v>109470</v>
      </c>
      <c r="R283" s="18">
        <v>12674955.75</v>
      </c>
      <c r="S283" s="18">
        <v>10389307.991803285</v>
      </c>
    </row>
    <row r="284" spans="2:21" x14ac:dyDescent="0.25">
      <c r="B284" s="11" t="s">
        <v>44</v>
      </c>
      <c r="C284" s="18">
        <v>638003</v>
      </c>
      <c r="D284" s="18">
        <v>41989337</v>
      </c>
      <c r="E284" s="18">
        <v>2169</v>
      </c>
      <c r="F284" s="18">
        <v>144988.75</v>
      </c>
      <c r="G284" s="18">
        <v>13245</v>
      </c>
      <c r="H284" s="18">
        <v>1788684.5</v>
      </c>
      <c r="I284" s="18">
        <v>28275</v>
      </c>
      <c r="J284" s="18">
        <v>2483869.2999999993</v>
      </c>
      <c r="K284" s="18">
        <v>2921</v>
      </c>
      <c r="L284" s="18">
        <v>379331.5</v>
      </c>
      <c r="M284" s="18">
        <v>277</v>
      </c>
      <c r="N284" s="18">
        <v>43622</v>
      </c>
      <c r="O284" s="18">
        <v>1163</v>
      </c>
      <c r="P284" s="18">
        <v>270175.5</v>
      </c>
      <c r="Q284" s="18">
        <v>686053</v>
      </c>
      <c r="R284" s="18">
        <v>47100008.550000004</v>
      </c>
      <c r="S284" s="18">
        <v>38606564.385245897</v>
      </c>
    </row>
    <row r="285" spans="2:21" x14ac:dyDescent="0.25">
      <c r="B285" s="11" t="s">
        <v>45</v>
      </c>
      <c r="C285" s="18">
        <v>37819</v>
      </c>
      <c r="D285" s="18">
        <v>3174384.5</v>
      </c>
      <c r="E285" s="18">
        <v>478</v>
      </c>
      <c r="F285" s="18">
        <v>38394.5</v>
      </c>
      <c r="G285" s="18">
        <v>1988</v>
      </c>
      <c r="H285" s="18">
        <v>281790</v>
      </c>
      <c r="I285" s="18">
        <v>2795</v>
      </c>
      <c r="J285" s="18">
        <v>338215.5</v>
      </c>
      <c r="K285" s="18">
        <v>735</v>
      </c>
      <c r="L285" s="18">
        <v>100556.5</v>
      </c>
      <c r="M285" s="18">
        <v>142</v>
      </c>
      <c r="N285" s="18">
        <v>23987</v>
      </c>
      <c r="O285" s="18">
        <v>14806</v>
      </c>
      <c r="P285" s="18">
        <v>3962038.5</v>
      </c>
      <c r="Q285" s="18">
        <v>58763</v>
      </c>
      <c r="R285" s="18">
        <v>7919366.5</v>
      </c>
      <c r="S285" s="18">
        <v>6491284.0163934408</v>
      </c>
    </row>
    <row r="286" spans="2:21" x14ac:dyDescent="0.25">
      <c r="B286" s="11" t="s">
        <v>46</v>
      </c>
      <c r="C286" s="18">
        <v>51217</v>
      </c>
      <c r="D286" s="18">
        <v>4299623</v>
      </c>
      <c r="E286" s="18">
        <v>432</v>
      </c>
      <c r="F286" s="18">
        <v>35011.5</v>
      </c>
      <c r="G286" s="18">
        <v>2554</v>
      </c>
      <c r="H286" s="18">
        <v>373062</v>
      </c>
      <c r="I286" s="18">
        <v>2253</v>
      </c>
      <c r="J286" s="18">
        <v>286257.5</v>
      </c>
      <c r="K286" s="18">
        <v>896</v>
      </c>
      <c r="L286" s="18">
        <v>123961.5</v>
      </c>
      <c r="M286" s="18">
        <v>236</v>
      </c>
      <c r="N286" s="18">
        <v>39831</v>
      </c>
      <c r="O286" s="18">
        <v>17353</v>
      </c>
      <c r="P286" s="18">
        <v>4616734.5</v>
      </c>
      <c r="Q286" s="18">
        <v>74941</v>
      </c>
      <c r="R286" s="18">
        <v>9774481</v>
      </c>
      <c r="S286" s="18">
        <v>8011869.6721311407</v>
      </c>
    </row>
    <row r="287" spans="2:21" x14ac:dyDescent="0.25">
      <c r="B287" s="11" t="s">
        <v>13</v>
      </c>
      <c r="C287" s="18">
        <v>21330</v>
      </c>
      <c r="D287" s="18">
        <v>1765458.5</v>
      </c>
      <c r="E287" s="18">
        <v>104</v>
      </c>
      <c r="F287" s="18">
        <v>8457.5</v>
      </c>
      <c r="G287" s="18">
        <v>1240</v>
      </c>
      <c r="H287" s="18">
        <v>177118.5</v>
      </c>
      <c r="I287" s="18">
        <v>340</v>
      </c>
      <c r="J287" s="18">
        <v>42330.5</v>
      </c>
      <c r="K287" s="18">
        <v>832</v>
      </c>
      <c r="L287" s="18">
        <v>117319.5</v>
      </c>
      <c r="M287" s="18">
        <v>153</v>
      </c>
      <c r="N287" s="18">
        <v>25755</v>
      </c>
      <c r="O287" s="18">
        <v>9090</v>
      </c>
      <c r="P287" s="18">
        <v>2471427</v>
      </c>
      <c r="Q287" s="18">
        <v>33089</v>
      </c>
      <c r="R287" s="18">
        <v>4607866.5</v>
      </c>
      <c r="S287" s="18">
        <v>3776939.75409836</v>
      </c>
    </row>
    <row r="288" spans="2:21" x14ac:dyDescent="0.25">
      <c r="B288" s="11" t="s">
        <v>47</v>
      </c>
      <c r="C288" s="18">
        <v>78089</v>
      </c>
      <c r="D288" s="18">
        <v>5317804</v>
      </c>
      <c r="E288" s="18">
        <v>804</v>
      </c>
      <c r="F288" s="18">
        <v>42041</v>
      </c>
      <c r="G288" s="18">
        <v>3732</v>
      </c>
      <c r="H288" s="18">
        <v>492295.5</v>
      </c>
      <c r="I288" s="18">
        <v>2498</v>
      </c>
      <c r="J288" s="18">
        <v>214387.25</v>
      </c>
      <c r="K288" s="18">
        <v>1154</v>
      </c>
      <c r="L288" s="18">
        <v>148459</v>
      </c>
      <c r="M288" s="18">
        <v>372</v>
      </c>
      <c r="N288" s="18">
        <v>62883</v>
      </c>
      <c r="O288" s="18">
        <v>14201</v>
      </c>
      <c r="P288" s="18">
        <v>3576352.5</v>
      </c>
      <c r="Q288" s="18">
        <v>100850</v>
      </c>
      <c r="R288" s="18">
        <v>9854222.25</v>
      </c>
      <c r="S288" s="18">
        <v>8077231.3524590172</v>
      </c>
    </row>
    <row r="289" spans="2:21" x14ac:dyDescent="0.25">
      <c r="B289" s="11" t="s">
        <v>48</v>
      </c>
      <c r="C289" s="18">
        <v>266003</v>
      </c>
      <c r="D289" s="18">
        <v>22026483.5</v>
      </c>
      <c r="E289" s="18">
        <v>1175</v>
      </c>
      <c r="F289" s="18">
        <v>94086.5</v>
      </c>
      <c r="G289" s="18">
        <v>9411</v>
      </c>
      <c r="H289" s="18">
        <v>1341680</v>
      </c>
      <c r="I289" s="18">
        <v>7607</v>
      </c>
      <c r="J289" s="18">
        <v>922224.75</v>
      </c>
      <c r="K289" s="18">
        <v>2474</v>
      </c>
      <c r="L289" s="18">
        <v>336753</v>
      </c>
      <c r="M289" s="18">
        <v>399</v>
      </c>
      <c r="N289" s="18">
        <v>67609</v>
      </c>
      <c r="O289" s="18">
        <v>692</v>
      </c>
      <c r="P289" s="18">
        <v>177061.5</v>
      </c>
      <c r="Q289" s="18">
        <v>287761</v>
      </c>
      <c r="R289" s="18">
        <v>24965898.25</v>
      </c>
      <c r="S289" s="18">
        <v>20463851.024590146</v>
      </c>
      <c r="T289" s="12"/>
    </row>
    <row r="290" spans="2:21" s="10" customFormat="1" x14ac:dyDescent="0.25">
      <c r="B290" s="8" t="s">
        <v>63</v>
      </c>
      <c r="C290" s="17">
        <f t="shared" ref="C290:S290" si="20">SUM(C277:C289)</f>
        <v>1744297</v>
      </c>
      <c r="D290" s="17">
        <f t="shared" si="20"/>
        <v>130211736</v>
      </c>
      <c r="E290" s="17">
        <f t="shared" si="20"/>
        <v>14202</v>
      </c>
      <c r="F290" s="17">
        <f t="shared" si="20"/>
        <v>1012980.75</v>
      </c>
      <c r="G290" s="17">
        <f t="shared" si="20"/>
        <v>62706</v>
      </c>
      <c r="H290" s="17">
        <f t="shared" si="20"/>
        <v>8600072.25</v>
      </c>
      <c r="I290" s="17">
        <f t="shared" si="20"/>
        <v>88877</v>
      </c>
      <c r="J290" s="17">
        <f t="shared" si="20"/>
        <v>9060728.7999999989</v>
      </c>
      <c r="K290" s="17">
        <f t="shared" si="20"/>
        <v>21055</v>
      </c>
      <c r="L290" s="17">
        <f t="shared" si="20"/>
        <v>2755602.5</v>
      </c>
      <c r="M290" s="17">
        <f t="shared" si="20"/>
        <v>3496</v>
      </c>
      <c r="N290" s="17">
        <f t="shared" si="20"/>
        <v>575780.5</v>
      </c>
      <c r="O290" s="17">
        <f t="shared" si="20"/>
        <v>178811</v>
      </c>
      <c r="P290" s="17">
        <f t="shared" si="20"/>
        <v>45003668</v>
      </c>
      <c r="Q290" s="17">
        <f t="shared" si="20"/>
        <v>2113444</v>
      </c>
      <c r="R290" s="17">
        <f t="shared" si="20"/>
        <v>197220568.80000001</v>
      </c>
      <c r="S290" s="17">
        <f t="shared" si="20"/>
        <v>161656203.93442616</v>
      </c>
      <c r="T290" s="24"/>
      <c r="U290" s="24"/>
    </row>
    <row r="291" spans="2:21" x14ac:dyDescent="0.25">
      <c r="B291" s="11" t="s">
        <v>37</v>
      </c>
      <c r="C291" s="18">
        <v>34387</v>
      </c>
      <c r="D291" s="18">
        <v>2872634.5</v>
      </c>
      <c r="E291" s="18">
        <v>281</v>
      </c>
      <c r="F291" s="18">
        <v>23016.25</v>
      </c>
      <c r="G291" s="18">
        <v>1557</v>
      </c>
      <c r="H291" s="18">
        <v>223153.5</v>
      </c>
      <c r="I291" s="18">
        <v>2290</v>
      </c>
      <c r="J291" s="18">
        <v>276487.75</v>
      </c>
      <c r="K291" s="18">
        <v>757</v>
      </c>
      <c r="L291" s="18">
        <v>107253</v>
      </c>
      <c r="M291" s="18">
        <v>200</v>
      </c>
      <c r="N291" s="18">
        <v>33847</v>
      </c>
      <c r="O291" s="18">
        <v>9678</v>
      </c>
      <c r="P291" s="18">
        <v>2594371.5</v>
      </c>
      <c r="Q291" s="18">
        <v>49150</v>
      </c>
      <c r="R291" s="18">
        <v>6130763.5</v>
      </c>
      <c r="S291" s="18">
        <v>5025215.9836065602</v>
      </c>
    </row>
    <row r="292" spans="2:21" x14ac:dyDescent="0.25">
      <c r="B292" s="11" t="s">
        <v>38</v>
      </c>
      <c r="C292" s="18">
        <v>39372</v>
      </c>
      <c r="D292" s="18">
        <v>3068763.5</v>
      </c>
      <c r="E292" s="18">
        <v>899</v>
      </c>
      <c r="F292" s="18">
        <v>73106.75</v>
      </c>
      <c r="G292" s="18">
        <v>2214</v>
      </c>
      <c r="H292" s="18">
        <v>316184.5</v>
      </c>
      <c r="I292" s="18">
        <v>3184</v>
      </c>
      <c r="J292" s="18">
        <v>405493</v>
      </c>
      <c r="K292" s="18">
        <v>895</v>
      </c>
      <c r="L292" s="18">
        <v>122349.5</v>
      </c>
      <c r="M292" s="18">
        <v>226</v>
      </c>
      <c r="N292" s="18">
        <v>35853</v>
      </c>
      <c r="O292" s="18">
        <v>14869</v>
      </c>
      <c r="P292" s="18">
        <v>3914221.5</v>
      </c>
      <c r="Q292" s="18">
        <v>61659</v>
      </c>
      <c r="R292" s="18">
        <v>7935971.75</v>
      </c>
      <c r="S292" s="18">
        <v>6504894.877049177</v>
      </c>
    </row>
    <row r="293" spans="2:21" x14ac:dyDescent="0.25">
      <c r="B293" s="11" t="s">
        <v>39</v>
      </c>
      <c r="C293" s="18">
        <v>121197</v>
      </c>
      <c r="D293" s="18">
        <v>9670076</v>
      </c>
      <c r="E293" s="18">
        <v>1290</v>
      </c>
      <c r="F293" s="18">
        <v>99405.75</v>
      </c>
      <c r="G293" s="18">
        <v>6023</v>
      </c>
      <c r="H293" s="18">
        <v>778232</v>
      </c>
      <c r="I293" s="18">
        <v>8196</v>
      </c>
      <c r="J293" s="18">
        <v>1000438.25</v>
      </c>
      <c r="K293" s="18">
        <v>2141</v>
      </c>
      <c r="L293" s="18">
        <v>258757</v>
      </c>
      <c r="M293" s="18">
        <v>457</v>
      </c>
      <c r="N293" s="18">
        <v>76908</v>
      </c>
      <c r="O293" s="18">
        <v>12296</v>
      </c>
      <c r="P293" s="18">
        <v>3049956</v>
      </c>
      <c r="Q293" s="18">
        <v>151600</v>
      </c>
      <c r="R293" s="18">
        <v>14933773</v>
      </c>
      <c r="S293" s="18">
        <v>12240797.540983625</v>
      </c>
    </row>
    <row r="294" spans="2:21" x14ac:dyDescent="0.25">
      <c r="B294" s="11" t="s">
        <v>40</v>
      </c>
      <c r="C294" s="18">
        <v>74027</v>
      </c>
      <c r="D294" s="18">
        <v>6225179</v>
      </c>
      <c r="E294" s="18">
        <v>397</v>
      </c>
      <c r="F294" s="18">
        <v>29048.75</v>
      </c>
      <c r="G294" s="18">
        <v>2236</v>
      </c>
      <c r="H294" s="18">
        <v>321563</v>
      </c>
      <c r="I294" s="18">
        <v>3088</v>
      </c>
      <c r="J294" s="18">
        <v>391280</v>
      </c>
      <c r="K294" s="18">
        <v>1037</v>
      </c>
      <c r="L294" s="18">
        <v>145715.5</v>
      </c>
      <c r="M294" s="18">
        <v>113</v>
      </c>
      <c r="N294" s="18">
        <v>19006</v>
      </c>
      <c r="O294" s="18">
        <v>6960</v>
      </c>
      <c r="P294" s="18">
        <v>1903828.5</v>
      </c>
      <c r="Q294" s="18">
        <v>87858</v>
      </c>
      <c r="R294" s="18">
        <v>9035620.75</v>
      </c>
      <c r="S294" s="18">
        <v>7406246.5163934389</v>
      </c>
    </row>
    <row r="295" spans="2:21" x14ac:dyDescent="0.25">
      <c r="B295" s="11" t="s">
        <v>41</v>
      </c>
      <c r="C295" s="18">
        <v>299884</v>
      </c>
      <c r="D295" s="18">
        <v>24338755.5</v>
      </c>
      <c r="E295" s="18">
        <v>4544</v>
      </c>
      <c r="F295" s="18">
        <v>343332.75</v>
      </c>
      <c r="G295" s="18">
        <v>14379</v>
      </c>
      <c r="H295" s="18">
        <v>2030370.5</v>
      </c>
      <c r="I295" s="18">
        <v>24437</v>
      </c>
      <c r="J295" s="18">
        <v>2457510.5</v>
      </c>
      <c r="K295" s="18">
        <v>5669</v>
      </c>
      <c r="L295" s="18">
        <v>737265.5</v>
      </c>
      <c r="M295" s="18">
        <v>714</v>
      </c>
      <c r="N295" s="18">
        <v>119544</v>
      </c>
      <c r="O295" s="18">
        <v>39069</v>
      </c>
      <c r="P295" s="18">
        <v>10039144.5</v>
      </c>
      <c r="Q295" s="18">
        <v>388696</v>
      </c>
      <c r="R295" s="18">
        <v>40065923.25</v>
      </c>
      <c r="S295" s="18">
        <v>32840920.696721286</v>
      </c>
    </row>
    <row r="296" spans="2:21" x14ac:dyDescent="0.25">
      <c r="B296" s="11" t="s">
        <v>42</v>
      </c>
      <c r="C296" s="18">
        <v>41461</v>
      </c>
      <c r="D296" s="18">
        <v>2866262</v>
      </c>
      <c r="E296" s="18">
        <v>1030</v>
      </c>
      <c r="F296" s="18">
        <v>68379.5</v>
      </c>
      <c r="G296" s="18">
        <v>1791</v>
      </c>
      <c r="H296" s="18">
        <v>209183</v>
      </c>
      <c r="I296" s="18">
        <v>2672</v>
      </c>
      <c r="J296" s="18">
        <v>271281.75</v>
      </c>
      <c r="K296" s="18">
        <v>866</v>
      </c>
      <c r="L296" s="18">
        <v>97562.5</v>
      </c>
      <c r="M296" s="18">
        <v>180</v>
      </c>
      <c r="N296" s="18">
        <v>24205.5</v>
      </c>
      <c r="O296" s="18">
        <v>12033</v>
      </c>
      <c r="P296" s="18">
        <v>2577616.5</v>
      </c>
      <c r="Q296" s="18">
        <v>60033</v>
      </c>
      <c r="R296" s="18">
        <v>6114490.75</v>
      </c>
      <c r="S296" s="18">
        <v>5011877.6639344255</v>
      </c>
    </row>
    <row r="297" spans="2:21" x14ac:dyDescent="0.25">
      <c r="B297" s="11" t="s">
        <v>43</v>
      </c>
      <c r="C297" s="18">
        <v>71576</v>
      </c>
      <c r="D297" s="18">
        <v>5130940</v>
      </c>
      <c r="E297" s="18">
        <v>1291</v>
      </c>
      <c r="F297" s="18">
        <v>67808.75</v>
      </c>
      <c r="G297" s="18">
        <v>3001</v>
      </c>
      <c r="H297" s="18">
        <v>366993.5</v>
      </c>
      <c r="I297" s="18">
        <v>3248</v>
      </c>
      <c r="J297" s="18">
        <v>324990.75</v>
      </c>
      <c r="K297" s="18">
        <v>914</v>
      </c>
      <c r="L297" s="18">
        <v>107942</v>
      </c>
      <c r="M297" s="18">
        <v>276</v>
      </c>
      <c r="N297" s="18">
        <v>43843</v>
      </c>
      <c r="O297" s="18">
        <v>27441</v>
      </c>
      <c r="P297" s="18">
        <v>6026391</v>
      </c>
      <c r="Q297" s="18">
        <v>107747</v>
      </c>
      <c r="R297" s="18">
        <v>12068909</v>
      </c>
      <c r="S297" s="18">
        <v>9892548.3606557511</v>
      </c>
    </row>
    <row r="298" spans="2:21" x14ac:dyDescent="0.25">
      <c r="B298" s="11" t="s">
        <v>44</v>
      </c>
      <c r="C298" s="18">
        <v>699273</v>
      </c>
      <c r="D298" s="18">
        <v>46982959.5</v>
      </c>
      <c r="E298" s="18">
        <v>2918</v>
      </c>
      <c r="F298" s="18">
        <v>208262.75</v>
      </c>
      <c r="G298" s="18">
        <v>13807</v>
      </c>
      <c r="H298" s="18">
        <v>1873369</v>
      </c>
      <c r="I298" s="18">
        <v>29865</v>
      </c>
      <c r="J298" s="18">
        <v>2669451.3000000003</v>
      </c>
      <c r="K298" s="18">
        <v>3321</v>
      </c>
      <c r="L298" s="18">
        <v>433907.5</v>
      </c>
      <c r="M298" s="18">
        <v>329</v>
      </c>
      <c r="N298" s="18">
        <v>50456</v>
      </c>
      <c r="O298" s="18">
        <v>1321</v>
      </c>
      <c r="P298" s="18">
        <v>301360.5</v>
      </c>
      <c r="Q298" s="18">
        <v>750834</v>
      </c>
      <c r="R298" s="18">
        <v>52519766.550000012</v>
      </c>
      <c r="S298" s="18">
        <v>43048988.975409843</v>
      </c>
    </row>
    <row r="299" spans="2:21" x14ac:dyDescent="0.25">
      <c r="B299" s="11" t="s">
        <v>45</v>
      </c>
      <c r="C299" s="18">
        <v>41278</v>
      </c>
      <c r="D299" s="18">
        <v>3467294.5</v>
      </c>
      <c r="E299" s="18">
        <v>564</v>
      </c>
      <c r="F299" s="18">
        <v>45611</v>
      </c>
      <c r="G299" s="18">
        <v>1985</v>
      </c>
      <c r="H299" s="18">
        <v>283030</v>
      </c>
      <c r="I299" s="18">
        <v>3072</v>
      </c>
      <c r="J299" s="18">
        <v>378126.25</v>
      </c>
      <c r="K299" s="18">
        <v>779</v>
      </c>
      <c r="L299" s="18">
        <v>106872.5</v>
      </c>
      <c r="M299" s="18">
        <v>254</v>
      </c>
      <c r="N299" s="18">
        <v>42636</v>
      </c>
      <c r="O299" s="18">
        <v>16140</v>
      </c>
      <c r="P299" s="18">
        <v>4332541.5</v>
      </c>
      <c r="Q299" s="18">
        <v>64072</v>
      </c>
      <c r="R299" s="18">
        <v>8656111.75</v>
      </c>
      <c r="S299" s="18">
        <v>7095173.5655737743</v>
      </c>
    </row>
    <row r="300" spans="2:21" x14ac:dyDescent="0.25">
      <c r="B300" s="11" t="s">
        <v>46</v>
      </c>
      <c r="C300" s="18">
        <v>56303</v>
      </c>
      <c r="D300" s="18">
        <v>4732468.5</v>
      </c>
      <c r="E300" s="18">
        <v>542</v>
      </c>
      <c r="F300" s="18">
        <v>44055.5</v>
      </c>
      <c r="G300" s="18">
        <v>2678</v>
      </c>
      <c r="H300" s="18">
        <v>389972.5</v>
      </c>
      <c r="I300" s="18">
        <v>2715</v>
      </c>
      <c r="J300" s="18">
        <v>353363</v>
      </c>
      <c r="K300" s="18">
        <v>878</v>
      </c>
      <c r="L300" s="18">
        <v>120915.5</v>
      </c>
      <c r="M300" s="18">
        <v>427</v>
      </c>
      <c r="N300" s="18">
        <v>72233</v>
      </c>
      <c r="O300" s="18">
        <v>16856</v>
      </c>
      <c r="P300" s="18">
        <v>4518045</v>
      </c>
      <c r="Q300" s="18">
        <v>80399</v>
      </c>
      <c r="R300" s="18">
        <v>10231053</v>
      </c>
      <c r="S300" s="18">
        <v>8386109.0163934398</v>
      </c>
    </row>
    <row r="301" spans="2:21" x14ac:dyDescent="0.25">
      <c r="B301" s="11" t="s">
        <v>13</v>
      </c>
      <c r="C301" s="18">
        <v>23260</v>
      </c>
      <c r="D301" s="18">
        <v>1929585</v>
      </c>
      <c r="E301" s="18">
        <v>114</v>
      </c>
      <c r="F301" s="18">
        <v>9197</v>
      </c>
      <c r="G301" s="18">
        <v>1278</v>
      </c>
      <c r="H301" s="18">
        <v>183892</v>
      </c>
      <c r="I301" s="18">
        <v>437</v>
      </c>
      <c r="J301" s="18">
        <v>56257.25</v>
      </c>
      <c r="K301" s="18">
        <v>744</v>
      </c>
      <c r="L301" s="18">
        <v>103129.5</v>
      </c>
      <c r="M301" s="18">
        <v>144</v>
      </c>
      <c r="N301" s="18">
        <v>24191</v>
      </c>
      <c r="O301" s="18">
        <v>10384</v>
      </c>
      <c r="P301" s="18">
        <v>2792758.5</v>
      </c>
      <c r="Q301" s="18">
        <v>36361</v>
      </c>
      <c r="R301" s="18">
        <v>5099010.25</v>
      </c>
      <c r="S301" s="18">
        <v>4179516.5983606544</v>
      </c>
    </row>
    <row r="302" spans="2:21" x14ac:dyDescent="0.25">
      <c r="B302" s="11" t="s">
        <v>47</v>
      </c>
      <c r="C302" s="18">
        <v>81975</v>
      </c>
      <c r="D302" s="18">
        <v>5627739.5</v>
      </c>
      <c r="E302" s="18">
        <v>894</v>
      </c>
      <c r="F302" s="18">
        <v>46682</v>
      </c>
      <c r="G302" s="18">
        <v>3903</v>
      </c>
      <c r="H302" s="18">
        <v>510709.5</v>
      </c>
      <c r="I302" s="18">
        <v>2659</v>
      </c>
      <c r="J302" s="18">
        <v>237117.5</v>
      </c>
      <c r="K302" s="18">
        <v>1156</v>
      </c>
      <c r="L302" s="18">
        <v>151249</v>
      </c>
      <c r="M302" s="18">
        <v>484</v>
      </c>
      <c r="N302" s="18">
        <v>82025</v>
      </c>
      <c r="O302" s="18">
        <v>12822</v>
      </c>
      <c r="P302" s="18">
        <v>3225474</v>
      </c>
      <c r="Q302" s="18">
        <v>103893</v>
      </c>
      <c r="R302" s="18">
        <v>9880996.5</v>
      </c>
      <c r="S302" s="18">
        <v>8099177.4590163892</v>
      </c>
    </row>
    <row r="303" spans="2:21" x14ac:dyDescent="0.25">
      <c r="B303" s="11" t="s">
        <v>48</v>
      </c>
      <c r="C303" s="18">
        <v>307492</v>
      </c>
      <c r="D303" s="18">
        <v>25515776</v>
      </c>
      <c r="E303" s="18">
        <v>1692</v>
      </c>
      <c r="F303" s="18">
        <v>135507</v>
      </c>
      <c r="G303" s="18">
        <v>9766</v>
      </c>
      <c r="H303" s="18">
        <v>1396519</v>
      </c>
      <c r="I303" s="18">
        <v>8864</v>
      </c>
      <c r="J303" s="18">
        <v>1096965.25</v>
      </c>
      <c r="K303" s="18">
        <v>2645</v>
      </c>
      <c r="L303" s="18">
        <v>353803</v>
      </c>
      <c r="M303" s="18">
        <v>391</v>
      </c>
      <c r="N303" s="18">
        <v>65773</v>
      </c>
      <c r="O303" s="18">
        <v>790</v>
      </c>
      <c r="P303" s="18">
        <v>195804</v>
      </c>
      <c r="Q303" s="18">
        <v>331640</v>
      </c>
      <c r="R303" s="18">
        <v>28760147.25</v>
      </c>
      <c r="S303" s="18">
        <v>23573891.188524596</v>
      </c>
      <c r="T303" s="12"/>
    </row>
    <row r="304" spans="2:21" s="10" customFormat="1" x14ac:dyDescent="0.25">
      <c r="B304" s="8" t="s">
        <v>64</v>
      </c>
      <c r="C304" s="17">
        <f t="shared" ref="C304:S304" si="21">SUM(C291:C303)</f>
        <v>1891485</v>
      </c>
      <c r="D304" s="17">
        <f t="shared" si="21"/>
        <v>142428433.5</v>
      </c>
      <c r="E304" s="17">
        <f t="shared" si="21"/>
        <v>16456</v>
      </c>
      <c r="F304" s="17">
        <f t="shared" si="21"/>
        <v>1193413.75</v>
      </c>
      <c r="G304" s="17">
        <f t="shared" si="21"/>
        <v>64618</v>
      </c>
      <c r="H304" s="17">
        <f t="shared" si="21"/>
        <v>8883172</v>
      </c>
      <c r="I304" s="17">
        <f t="shared" si="21"/>
        <v>94727</v>
      </c>
      <c r="J304" s="17">
        <f t="shared" si="21"/>
        <v>9918762.5500000007</v>
      </c>
      <c r="K304" s="17">
        <f t="shared" si="21"/>
        <v>21802</v>
      </c>
      <c r="L304" s="17">
        <f t="shared" si="21"/>
        <v>2846722</v>
      </c>
      <c r="M304" s="17">
        <f t="shared" si="21"/>
        <v>4195</v>
      </c>
      <c r="N304" s="17">
        <f t="shared" si="21"/>
        <v>690520.5</v>
      </c>
      <c r="O304" s="17">
        <f t="shared" si="21"/>
        <v>180659</v>
      </c>
      <c r="P304" s="17">
        <f t="shared" si="21"/>
        <v>45471513</v>
      </c>
      <c r="Q304" s="17">
        <f t="shared" si="21"/>
        <v>2273942</v>
      </c>
      <c r="R304" s="17">
        <f t="shared" si="21"/>
        <v>211432537.30000001</v>
      </c>
      <c r="S304" s="17">
        <f t="shared" si="21"/>
        <v>173305358.44262299</v>
      </c>
      <c r="T304" s="24"/>
      <c r="U304" s="24"/>
    </row>
    <row r="305" spans="2:21" x14ac:dyDescent="0.25">
      <c r="B305" s="11" t="s">
        <v>37</v>
      </c>
      <c r="C305" s="18">
        <v>36296</v>
      </c>
      <c r="D305" s="18">
        <v>3025762</v>
      </c>
      <c r="E305" s="18">
        <v>250</v>
      </c>
      <c r="F305" s="18">
        <v>20247</v>
      </c>
      <c r="G305" s="18">
        <v>1659</v>
      </c>
      <c r="H305" s="18">
        <v>236344</v>
      </c>
      <c r="I305" s="18">
        <v>2447</v>
      </c>
      <c r="J305" s="18">
        <v>295900.75</v>
      </c>
      <c r="K305" s="18">
        <v>741</v>
      </c>
      <c r="L305" s="18">
        <v>104578.5</v>
      </c>
      <c r="M305" s="18">
        <v>249</v>
      </c>
      <c r="N305" s="18">
        <v>41973</v>
      </c>
      <c r="O305" s="18">
        <v>9816</v>
      </c>
      <c r="P305" s="18">
        <v>2631730.5</v>
      </c>
      <c r="Q305" s="18">
        <v>51458</v>
      </c>
      <c r="R305" s="18">
        <v>6356535.75</v>
      </c>
      <c r="S305" s="18">
        <f>+R305/1.22</f>
        <v>5210275.2049180325</v>
      </c>
    </row>
    <row r="306" spans="2:21" x14ac:dyDescent="0.25">
      <c r="B306" s="11" t="s">
        <v>38</v>
      </c>
      <c r="C306" s="18">
        <v>42492</v>
      </c>
      <c r="D306" s="18">
        <v>3301315</v>
      </c>
      <c r="E306" s="18">
        <v>933</v>
      </c>
      <c r="F306" s="18">
        <v>74981</v>
      </c>
      <c r="G306" s="18">
        <v>2342</v>
      </c>
      <c r="H306" s="18">
        <v>331390</v>
      </c>
      <c r="I306" s="18">
        <v>3339</v>
      </c>
      <c r="J306" s="18">
        <v>369591</v>
      </c>
      <c r="K306" s="18">
        <v>1053</v>
      </c>
      <c r="L306" s="18">
        <v>143483.5</v>
      </c>
      <c r="M306" s="18">
        <v>254</v>
      </c>
      <c r="N306" s="18">
        <v>39729</v>
      </c>
      <c r="O306" s="18">
        <v>17217</v>
      </c>
      <c r="P306" s="18">
        <v>4521573</v>
      </c>
      <c r="Q306" s="18">
        <v>67630</v>
      </c>
      <c r="R306" s="18">
        <v>8782062.5</v>
      </c>
      <c r="S306" s="18">
        <f t="shared" ref="S306:S317" si="22">+R306/1.22</f>
        <v>7198411.8852459015</v>
      </c>
    </row>
    <row r="307" spans="2:21" x14ac:dyDescent="0.25">
      <c r="B307" s="11" t="s">
        <v>39</v>
      </c>
      <c r="C307" s="18">
        <v>131814</v>
      </c>
      <c r="D307" s="18">
        <v>10522150</v>
      </c>
      <c r="E307" s="18">
        <v>1619</v>
      </c>
      <c r="F307" s="18">
        <v>124106.75</v>
      </c>
      <c r="G307" s="18">
        <v>6445</v>
      </c>
      <c r="H307" s="18">
        <v>838418.5</v>
      </c>
      <c r="I307" s="18">
        <v>8951</v>
      </c>
      <c r="J307" s="18">
        <v>1094242.5</v>
      </c>
      <c r="K307" s="18">
        <v>2209</v>
      </c>
      <c r="L307" s="18">
        <v>268150</v>
      </c>
      <c r="M307" s="18">
        <v>476</v>
      </c>
      <c r="N307" s="18">
        <v>80053</v>
      </c>
      <c r="O307" s="18">
        <v>11888</v>
      </c>
      <c r="P307" s="18">
        <v>2934067.5</v>
      </c>
      <c r="Q307" s="18">
        <v>163402</v>
      </c>
      <c r="R307" s="18">
        <v>15861188.25</v>
      </c>
      <c r="S307" s="18">
        <f t="shared" si="22"/>
        <v>13000973.975409836</v>
      </c>
    </row>
    <row r="308" spans="2:21" x14ac:dyDescent="0.25">
      <c r="B308" s="11" t="s">
        <v>40</v>
      </c>
      <c r="C308" s="18">
        <v>82249</v>
      </c>
      <c r="D308" s="18">
        <v>6914299.5</v>
      </c>
      <c r="E308" s="18">
        <v>529</v>
      </c>
      <c r="F308" s="18">
        <v>41964.5</v>
      </c>
      <c r="G308" s="18">
        <v>2485</v>
      </c>
      <c r="H308" s="18">
        <v>355725</v>
      </c>
      <c r="I308" s="18">
        <v>3122</v>
      </c>
      <c r="J308" s="18">
        <v>392821.5</v>
      </c>
      <c r="K308" s="18">
        <v>1486</v>
      </c>
      <c r="L308" s="18">
        <v>207653.5</v>
      </c>
      <c r="M308" s="18">
        <v>224</v>
      </c>
      <c r="N308" s="18">
        <v>37723</v>
      </c>
      <c r="O308" s="18">
        <v>7755</v>
      </c>
      <c r="P308" s="18">
        <v>2106531</v>
      </c>
      <c r="Q308" s="18">
        <v>97850</v>
      </c>
      <c r="R308" s="18">
        <v>10056718</v>
      </c>
      <c r="S308" s="18">
        <f t="shared" si="22"/>
        <v>8243211.4754098365</v>
      </c>
    </row>
    <row r="309" spans="2:21" x14ac:dyDescent="0.25">
      <c r="B309" s="11" t="s">
        <v>41</v>
      </c>
      <c r="C309" s="18">
        <v>320894</v>
      </c>
      <c r="D309" s="18">
        <v>26044265.5</v>
      </c>
      <c r="E309" s="18">
        <v>4907</v>
      </c>
      <c r="F309" s="18">
        <v>378433.5</v>
      </c>
      <c r="G309" s="18">
        <v>15447</v>
      </c>
      <c r="H309" s="18">
        <v>2183471</v>
      </c>
      <c r="I309" s="18">
        <v>25580</v>
      </c>
      <c r="J309" s="18">
        <v>2608139.75</v>
      </c>
      <c r="K309" s="18">
        <v>6218</v>
      </c>
      <c r="L309" s="18">
        <v>812806.25</v>
      </c>
      <c r="M309" s="18">
        <v>761</v>
      </c>
      <c r="N309" s="18">
        <v>128146</v>
      </c>
      <c r="O309" s="18">
        <v>39538</v>
      </c>
      <c r="P309" s="18">
        <v>10193528.25</v>
      </c>
      <c r="Q309" s="18">
        <v>413345</v>
      </c>
      <c r="R309" s="18">
        <v>42348790.25</v>
      </c>
      <c r="S309" s="18">
        <f t="shared" si="22"/>
        <v>34712123.155737706</v>
      </c>
    </row>
    <row r="310" spans="2:21" x14ac:dyDescent="0.25">
      <c r="B310" s="11" t="s">
        <v>42</v>
      </c>
      <c r="C310" s="18">
        <v>42874</v>
      </c>
      <c r="D310" s="18">
        <v>2959124</v>
      </c>
      <c r="E310" s="18">
        <v>1118</v>
      </c>
      <c r="F310" s="18">
        <v>73538.5</v>
      </c>
      <c r="G310" s="18">
        <v>1910</v>
      </c>
      <c r="H310" s="18">
        <v>224291</v>
      </c>
      <c r="I310" s="18">
        <v>2704</v>
      </c>
      <c r="J310" s="18">
        <v>273836.25</v>
      </c>
      <c r="K310" s="18">
        <v>1052</v>
      </c>
      <c r="L310" s="18">
        <v>118928.5</v>
      </c>
      <c r="M310" s="18">
        <v>225</v>
      </c>
      <c r="N310" s="18">
        <v>30334.5</v>
      </c>
      <c r="O310" s="18">
        <v>13639</v>
      </c>
      <c r="P310" s="18">
        <v>2919316.5</v>
      </c>
      <c r="Q310" s="18">
        <v>63522</v>
      </c>
      <c r="R310" s="18">
        <v>6599369.25</v>
      </c>
      <c r="S310" s="18">
        <f t="shared" si="22"/>
        <v>5409319.0573770497</v>
      </c>
    </row>
    <row r="311" spans="2:21" x14ac:dyDescent="0.25">
      <c r="B311" s="11" t="s">
        <v>43</v>
      </c>
      <c r="C311" s="18">
        <v>80771</v>
      </c>
      <c r="D311" s="18">
        <v>5810071.5</v>
      </c>
      <c r="E311" s="18">
        <v>1378</v>
      </c>
      <c r="F311" s="18">
        <v>78262</v>
      </c>
      <c r="G311" s="18">
        <v>3214</v>
      </c>
      <c r="H311" s="18">
        <v>397420</v>
      </c>
      <c r="I311" s="18">
        <v>3386</v>
      </c>
      <c r="J311" s="18">
        <v>343089.5</v>
      </c>
      <c r="K311" s="18">
        <v>942</v>
      </c>
      <c r="L311" s="18">
        <v>106237</v>
      </c>
      <c r="M311" s="18">
        <v>317</v>
      </c>
      <c r="N311" s="18">
        <v>48110</v>
      </c>
      <c r="O311" s="18">
        <v>25625</v>
      </c>
      <c r="P311" s="18">
        <v>5781384</v>
      </c>
      <c r="Q311" s="18">
        <v>115633</v>
      </c>
      <c r="R311" s="18">
        <v>12564574</v>
      </c>
      <c r="S311" s="18">
        <f t="shared" si="22"/>
        <v>10298831.147540985</v>
      </c>
    </row>
    <row r="312" spans="2:21" x14ac:dyDescent="0.25">
      <c r="B312" s="11" t="s">
        <v>44</v>
      </c>
      <c r="C312" s="18">
        <v>778150</v>
      </c>
      <c r="D312" s="18">
        <v>52930919.5</v>
      </c>
      <c r="E312" s="18">
        <v>3577</v>
      </c>
      <c r="F312" s="18">
        <v>260197.45</v>
      </c>
      <c r="G312" s="18">
        <v>15202</v>
      </c>
      <c r="H312" s="18">
        <v>2054075.5</v>
      </c>
      <c r="I312" s="18">
        <v>31699</v>
      </c>
      <c r="J312" s="18">
        <v>2886287.0499999989</v>
      </c>
      <c r="K312" s="18">
        <v>4434</v>
      </c>
      <c r="L312" s="18">
        <v>596037</v>
      </c>
      <c r="M312" s="18">
        <v>428</v>
      </c>
      <c r="N312" s="18">
        <v>67660</v>
      </c>
      <c r="O312" s="18">
        <v>1473</v>
      </c>
      <c r="P312" s="18">
        <v>333396</v>
      </c>
      <c r="Q312" s="18">
        <v>834963</v>
      </c>
      <c r="R312" s="18">
        <v>59128572.499999978</v>
      </c>
      <c r="S312" s="18">
        <f t="shared" si="22"/>
        <v>48466043.032786869</v>
      </c>
    </row>
    <row r="313" spans="2:21" x14ac:dyDescent="0.25">
      <c r="B313" s="11" t="s">
        <v>45</v>
      </c>
      <c r="C313" s="18">
        <v>42931</v>
      </c>
      <c r="D313" s="18">
        <v>3605283.5</v>
      </c>
      <c r="E313" s="18">
        <v>588</v>
      </c>
      <c r="F313" s="18">
        <v>47204.75</v>
      </c>
      <c r="G313" s="18">
        <v>2190</v>
      </c>
      <c r="H313" s="18">
        <v>310759.5</v>
      </c>
      <c r="I313" s="18">
        <v>3282</v>
      </c>
      <c r="J313" s="18">
        <v>405673.25</v>
      </c>
      <c r="K313" s="18">
        <v>809</v>
      </c>
      <c r="L313" s="18">
        <v>111182</v>
      </c>
      <c r="M313" s="18">
        <v>212</v>
      </c>
      <c r="N313" s="18">
        <v>35802</v>
      </c>
      <c r="O313" s="18">
        <v>17504</v>
      </c>
      <c r="P313" s="18">
        <v>4705659</v>
      </c>
      <c r="Q313" s="18">
        <v>67516</v>
      </c>
      <c r="R313" s="18">
        <v>9221564</v>
      </c>
      <c r="S313" s="18">
        <f t="shared" si="22"/>
        <v>7558659.0163934426</v>
      </c>
    </row>
    <row r="314" spans="2:21" x14ac:dyDescent="0.25">
      <c r="B314" s="11" t="s">
        <v>46</v>
      </c>
      <c r="C314" s="18">
        <v>58025</v>
      </c>
      <c r="D314" s="18">
        <v>4873968</v>
      </c>
      <c r="E314" s="18">
        <v>573</v>
      </c>
      <c r="F314" s="18">
        <v>46614</v>
      </c>
      <c r="G314" s="18">
        <v>2899</v>
      </c>
      <c r="H314" s="18">
        <v>422034</v>
      </c>
      <c r="I314" s="18">
        <v>2721</v>
      </c>
      <c r="J314" s="18">
        <v>351018.25</v>
      </c>
      <c r="K314" s="18">
        <v>1015</v>
      </c>
      <c r="L314" s="18">
        <v>140228.5</v>
      </c>
      <c r="M314" s="18">
        <v>312</v>
      </c>
      <c r="N314" s="18">
        <v>52547</v>
      </c>
      <c r="O314" s="18">
        <v>19140</v>
      </c>
      <c r="P314" s="18">
        <v>5118466.5</v>
      </c>
      <c r="Q314" s="18">
        <v>84685</v>
      </c>
      <c r="R314" s="18">
        <v>11004876.25</v>
      </c>
      <c r="S314" s="18">
        <f t="shared" si="22"/>
        <v>9020390.3688524589</v>
      </c>
    </row>
    <row r="315" spans="2:21" x14ac:dyDescent="0.25">
      <c r="B315" s="11" t="s">
        <v>13</v>
      </c>
      <c r="C315" s="18">
        <v>27624</v>
      </c>
      <c r="D315" s="18">
        <v>2288922.5</v>
      </c>
      <c r="E315" s="18">
        <v>171</v>
      </c>
      <c r="F315" s="18">
        <v>13753</v>
      </c>
      <c r="G315" s="18">
        <v>1540</v>
      </c>
      <c r="H315" s="18">
        <v>219984</v>
      </c>
      <c r="I315" s="18">
        <v>479</v>
      </c>
      <c r="J315" s="18">
        <v>62962.75</v>
      </c>
      <c r="K315" s="18">
        <v>1038</v>
      </c>
      <c r="L315" s="18">
        <v>143034</v>
      </c>
      <c r="M315" s="18">
        <v>219</v>
      </c>
      <c r="N315" s="18">
        <v>36805</v>
      </c>
      <c r="O315" s="18">
        <v>12393</v>
      </c>
      <c r="P315" s="18">
        <v>3320446.5</v>
      </c>
      <c r="Q315" s="18">
        <v>43464</v>
      </c>
      <c r="R315" s="18">
        <v>6085907.75</v>
      </c>
      <c r="S315" s="18">
        <f t="shared" si="22"/>
        <v>4988448.9754098365</v>
      </c>
    </row>
    <row r="316" spans="2:21" x14ac:dyDescent="0.25">
      <c r="B316" s="11" t="s">
        <v>47</v>
      </c>
      <c r="C316" s="18">
        <v>94418</v>
      </c>
      <c r="D316" s="18">
        <v>6560852.5</v>
      </c>
      <c r="E316" s="18">
        <v>1051</v>
      </c>
      <c r="F316" s="18">
        <v>55930</v>
      </c>
      <c r="G316" s="18">
        <v>4368</v>
      </c>
      <c r="H316" s="18">
        <v>574337</v>
      </c>
      <c r="I316" s="18">
        <v>2915</v>
      </c>
      <c r="J316" s="18">
        <v>260429.75</v>
      </c>
      <c r="K316" s="18">
        <v>1270</v>
      </c>
      <c r="L316" s="18">
        <v>165207</v>
      </c>
      <c r="M316" s="18">
        <v>625</v>
      </c>
      <c r="N316" s="18">
        <v>105451</v>
      </c>
      <c r="O316" s="18">
        <v>14116</v>
      </c>
      <c r="P316" s="18">
        <v>3553326</v>
      </c>
      <c r="Q316" s="18">
        <v>118763</v>
      </c>
      <c r="R316" s="18">
        <v>11275533.25</v>
      </c>
      <c r="S316" s="18">
        <f t="shared" si="22"/>
        <v>9242240.3688524589</v>
      </c>
    </row>
    <row r="317" spans="2:21" x14ac:dyDescent="0.25">
      <c r="B317" s="11" t="s">
        <v>48</v>
      </c>
      <c r="C317" s="18">
        <v>360396</v>
      </c>
      <c r="D317" s="18">
        <v>29930404</v>
      </c>
      <c r="E317" s="18">
        <v>2242</v>
      </c>
      <c r="F317" s="18">
        <v>178423.5</v>
      </c>
      <c r="G317" s="18">
        <v>11092</v>
      </c>
      <c r="H317" s="18">
        <v>1587138</v>
      </c>
      <c r="I317" s="18">
        <v>9804</v>
      </c>
      <c r="J317" s="18">
        <v>1223466.5</v>
      </c>
      <c r="K317" s="18">
        <v>3675</v>
      </c>
      <c r="L317" s="18">
        <v>476299.5</v>
      </c>
      <c r="M317" s="18">
        <v>679</v>
      </c>
      <c r="N317" s="18">
        <v>114461</v>
      </c>
      <c r="O317" s="18">
        <v>893</v>
      </c>
      <c r="P317" s="18">
        <v>221350.5</v>
      </c>
      <c r="Q317" s="18">
        <v>388781</v>
      </c>
      <c r="R317" s="18">
        <v>33731543</v>
      </c>
      <c r="S317" s="18">
        <f t="shared" si="22"/>
        <v>27648805.737704918</v>
      </c>
      <c r="T317" s="12"/>
    </row>
    <row r="318" spans="2:21" s="10" customFormat="1" x14ac:dyDescent="0.25">
      <c r="B318" s="8" t="s">
        <v>65</v>
      </c>
      <c r="C318" s="17">
        <f t="shared" ref="C318:S318" si="23">SUM(C305:C317)</f>
        <v>2098934</v>
      </c>
      <c r="D318" s="17">
        <f t="shared" si="23"/>
        <v>158767337.5</v>
      </c>
      <c r="E318" s="17">
        <f t="shared" si="23"/>
        <v>18936</v>
      </c>
      <c r="F318" s="17">
        <f t="shared" si="23"/>
        <v>1393655.95</v>
      </c>
      <c r="G318" s="17">
        <f t="shared" si="23"/>
        <v>70793</v>
      </c>
      <c r="H318" s="17">
        <f t="shared" si="23"/>
        <v>9735387.5</v>
      </c>
      <c r="I318" s="17">
        <f t="shared" si="23"/>
        <v>100429</v>
      </c>
      <c r="J318" s="17">
        <f t="shared" si="23"/>
        <v>10567458.799999999</v>
      </c>
      <c r="K318" s="17">
        <f t="shared" si="23"/>
        <v>25942</v>
      </c>
      <c r="L318" s="17">
        <f t="shared" si="23"/>
        <v>3393825.25</v>
      </c>
      <c r="M318" s="17">
        <f t="shared" si="23"/>
        <v>4981</v>
      </c>
      <c r="N318" s="17">
        <f t="shared" si="23"/>
        <v>818794.5</v>
      </c>
      <c r="O318" s="17">
        <f t="shared" si="23"/>
        <v>190997</v>
      </c>
      <c r="P318" s="17">
        <f t="shared" si="23"/>
        <v>48340775.25</v>
      </c>
      <c r="Q318" s="17">
        <f t="shared" si="23"/>
        <v>2511012</v>
      </c>
      <c r="R318" s="17">
        <f t="shared" si="23"/>
        <v>233017234.74999997</v>
      </c>
      <c r="S318" s="17">
        <f t="shared" si="23"/>
        <v>190997733.40163934</v>
      </c>
      <c r="T318" s="24"/>
      <c r="U318" s="24"/>
    </row>
    <row r="319" spans="2:21" x14ac:dyDescent="0.25">
      <c r="B319" s="11" t="s">
        <v>37</v>
      </c>
      <c r="C319" s="18">
        <v>35770</v>
      </c>
      <c r="D319" s="18">
        <v>2978648.5</v>
      </c>
      <c r="E319" s="18">
        <v>306</v>
      </c>
      <c r="F319" s="18">
        <v>24472.5</v>
      </c>
      <c r="G319" s="18">
        <v>1844</v>
      </c>
      <c r="H319" s="18">
        <v>264701.5</v>
      </c>
      <c r="I319" s="18">
        <v>2325</v>
      </c>
      <c r="J319" s="18">
        <v>280354.25</v>
      </c>
      <c r="K319" s="18">
        <v>736</v>
      </c>
      <c r="L319" s="18">
        <v>103168</v>
      </c>
      <c r="M319" s="18">
        <v>248</v>
      </c>
      <c r="N319" s="18">
        <v>42007</v>
      </c>
      <c r="O319" s="18">
        <v>10284</v>
      </c>
      <c r="P319" s="18">
        <v>2756848.5</v>
      </c>
      <c r="Q319" s="18">
        <v>51513</v>
      </c>
      <c r="R319" s="18">
        <v>6450200.25</v>
      </c>
      <c r="S319" s="18">
        <v>5287049.385245895</v>
      </c>
    </row>
    <row r="320" spans="2:21" x14ac:dyDescent="0.25">
      <c r="B320" s="11" t="s">
        <v>38</v>
      </c>
      <c r="C320" s="18">
        <v>43724</v>
      </c>
      <c r="D320" s="18">
        <v>3427917.5</v>
      </c>
      <c r="E320" s="18">
        <v>988</v>
      </c>
      <c r="F320" s="18">
        <v>80304.5</v>
      </c>
      <c r="G320" s="18">
        <v>2351</v>
      </c>
      <c r="H320" s="18">
        <v>334300.5</v>
      </c>
      <c r="I320" s="18">
        <v>3153</v>
      </c>
      <c r="J320" s="18">
        <v>339977.25</v>
      </c>
      <c r="K320" s="18">
        <v>1139</v>
      </c>
      <c r="L320" s="18">
        <v>155713</v>
      </c>
      <c r="M320" s="18">
        <v>266</v>
      </c>
      <c r="N320" s="18">
        <v>42211</v>
      </c>
      <c r="O320" s="18">
        <v>20834</v>
      </c>
      <c r="P320" s="18">
        <v>5388439</v>
      </c>
      <c r="Q320" s="18">
        <v>72526</v>
      </c>
      <c r="R320" s="18">
        <v>9777155.25</v>
      </c>
      <c r="S320" s="18">
        <v>8014061.6803278774</v>
      </c>
    </row>
    <row r="321" spans="2:21" x14ac:dyDescent="0.25">
      <c r="B321" s="11" t="s">
        <v>39</v>
      </c>
      <c r="C321" s="18">
        <v>131263</v>
      </c>
      <c r="D321" s="18">
        <v>10467901.5</v>
      </c>
      <c r="E321" s="18">
        <v>1673</v>
      </c>
      <c r="F321" s="18">
        <v>124797.5</v>
      </c>
      <c r="G321" s="18">
        <v>6395</v>
      </c>
      <c r="H321" s="18">
        <v>824042.5</v>
      </c>
      <c r="I321" s="18">
        <v>8803</v>
      </c>
      <c r="J321" s="18">
        <v>1085478.25</v>
      </c>
      <c r="K321" s="18">
        <v>2284</v>
      </c>
      <c r="L321" s="18">
        <v>275885</v>
      </c>
      <c r="M321" s="18">
        <v>499</v>
      </c>
      <c r="N321" s="18">
        <v>83963</v>
      </c>
      <c r="O321" s="18">
        <v>13336</v>
      </c>
      <c r="P321" s="18">
        <v>3293514</v>
      </c>
      <c r="Q321" s="18">
        <v>164253</v>
      </c>
      <c r="R321" s="18">
        <v>16155581.75</v>
      </c>
      <c r="S321" s="18">
        <v>13242280.122950818</v>
      </c>
    </row>
    <row r="322" spans="2:21" x14ac:dyDescent="0.25">
      <c r="B322" s="11" t="s">
        <v>40</v>
      </c>
      <c r="C322" s="18">
        <v>88675</v>
      </c>
      <c r="D322" s="18">
        <v>7455786.5</v>
      </c>
      <c r="E322" s="18">
        <v>696</v>
      </c>
      <c r="F322" s="18">
        <v>48489.5</v>
      </c>
      <c r="G322" s="18">
        <v>2694</v>
      </c>
      <c r="H322" s="18">
        <v>388228.5</v>
      </c>
      <c r="I322" s="18">
        <v>3136</v>
      </c>
      <c r="J322" s="18">
        <v>400232.5</v>
      </c>
      <c r="K322" s="18">
        <v>1211</v>
      </c>
      <c r="L322" s="18">
        <v>170422.5</v>
      </c>
      <c r="M322" s="18">
        <v>206</v>
      </c>
      <c r="N322" s="18">
        <v>34306</v>
      </c>
      <c r="O322" s="18">
        <v>7276</v>
      </c>
      <c r="P322" s="18">
        <v>2000785.5</v>
      </c>
      <c r="Q322" s="18">
        <v>103894</v>
      </c>
      <c r="R322" s="18">
        <v>10498251</v>
      </c>
      <c r="S322" s="18">
        <v>8605123.7704918031</v>
      </c>
    </row>
    <row r="323" spans="2:21" x14ac:dyDescent="0.25">
      <c r="B323" s="11" t="s">
        <v>41</v>
      </c>
      <c r="C323" s="18">
        <v>320317</v>
      </c>
      <c r="D323" s="18">
        <v>26031719.5</v>
      </c>
      <c r="E323" s="18">
        <v>4889</v>
      </c>
      <c r="F323" s="18">
        <v>379451.5</v>
      </c>
      <c r="G323" s="18">
        <v>15760</v>
      </c>
      <c r="H323" s="18">
        <v>2227218.25</v>
      </c>
      <c r="I323" s="18">
        <v>25179</v>
      </c>
      <c r="J323" s="18">
        <v>2585126.75</v>
      </c>
      <c r="K323" s="18">
        <v>5849</v>
      </c>
      <c r="L323" s="18">
        <v>744488.5</v>
      </c>
      <c r="M323" s="18">
        <v>761</v>
      </c>
      <c r="N323" s="18">
        <v>127857</v>
      </c>
      <c r="O323" s="18">
        <v>40969</v>
      </c>
      <c r="P323" s="18">
        <v>10143788.5</v>
      </c>
      <c r="Q323" s="18">
        <v>413724</v>
      </c>
      <c r="R323" s="18">
        <v>42239650</v>
      </c>
      <c r="S323" s="18">
        <v>34622663.934426181</v>
      </c>
    </row>
    <row r="324" spans="2:21" x14ac:dyDescent="0.25">
      <c r="B324" s="11" t="s">
        <v>42</v>
      </c>
      <c r="C324" s="18">
        <v>42591</v>
      </c>
      <c r="D324" s="18">
        <v>2939734</v>
      </c>
      <c r="E324" s="18">
        <v>1269</v>
      </c>
      <c r="F324" s="18">
        <v>84215.5</v>
      </c>
      <c r="G324" s="18">
        <v>1861</v>
      </c>
      <c r="H324" s="18">
        <v>218353.5</v>
      </c>
      <c r="I324" s="18">
        <v>2673</v>
      </c>
      <c r="J324" s="18">
        <v>272167.5</v>
      </c>
      <c r="K324" s="18">
        <v>1079</v>
      </c>
      <c r="L324" s="18">
        <v>120508</v>
      </c>
      <c r="M324" s="18">
        <v>269</v>
      </c>
      <c r="N324" s="18">
        <v>36234</v>
      </c>
      <c r="O324" s="18">
        <v>14488</v>
      </c>
      <c r="P324" s="18">
        <v>3103069.5</v>
      </c>
      <c r="Q324" s="18">
        <v>64230</v>
      </c>
      <c r="R324" s="18">
        <v>6774282</v>
      </c>
      <c r="S324" s="18">
        <v>5552690.1639344292</v>
      </c>
    </row>
    <row r="325" spans="2:21" x14ac:dyDescent="0.25">
      <c r="B325" s="11" t="s">
        <v>43</v>
      </c>
      <c r="C325" s="18">
        <v>82871</v>
      </c>
      <c r="D325" s="18">
        <v>5971633</v>
      </c>
      <c r="E325" s="18">
        <v>1343</v>
      </c>
      <c r="F325" s="18">
        <v>70277.75</v>
      </c>
      <c r="G325" s="18">
        <v>3195</v>
      </c>
      <c r="H325" s="18">
        <v>390475</v>
      </c>
      <c r="I325" s="18">
        <v>3428</v>
      </c>
      <c r="J325" s="18">
        <v>362413.5</v>
      </c>
      <c r="K325" s="18">
        <v>1081</v>
      </c>
      <c r="L325" s="18">
        <v>122295</v>
      </c>
      <c r="M325" s="18">
        <v>310</v>
      </c>
      <c r="N325" s="18">
        <v>47328</v>
      </c>
      <c r="O325" s="18">
        <v>26905</v>
      </c>
      <c r="P325" s="18">
        <v>6097964</v>
      </c>
      <c r="Q325" s="18">
        <v>119133</v>
      </c>
      <c r="R325" s="18">
        <v>13062386.25</v>
      </c>
      <c r="S325" s="18">
        <v>10706873.975409828</v>
      </c>
    </row>
    <row r="326" spans="2:21" x14ac:dyDescent="0.25">
      <c r="B326" s="11" t="s">
        <v>44</v>
      </c>
      <c r="C326" s="18">
        <v>799181</v>
      </c>
      <c r="D326" s="18">
        <v>55035699.5</v>
      </c>
      <c r="E326" s="18">
        <v>3953</v>
      </c>
      <c r="F326" s="18">
        <v>296040.25</v>
      </c>
      <c r="G326" s="18">
        <v>16549</v>
      </c>
      <c r="H326" s="18">
        <v>2242836</v>
      </c>
      <c r="I326" s="18">
        <v>31406</v>
      </c>
      <c r="J326" s="18">
        <v>2914294.6999999997</v>
      </c>
      <c r="K326" s="18">
        <v>4015</v>
      </c>
      <c r="L326" s="18">
        <v>536765.5</v>
      </c>
      <c r="M326" s="18">
        <v>478</v>
      </c>
      <c r="N326" s="18">
        <v>75752</v>
      </c>
      <c r="O326" s="18">
        <v>1596</v>
      </c>
      <c r="P326" s="18">
        <v>366880.5</v>
      </c>
      <c r="Q326" s="18">
        <v>857178</v>
      </c>
      <c r="R326" s="18">
        <v>61468268.450000003</v>
      </c>
      <c r="S326" s="18">
        <v>50383826.598360702</v>
      </c>
    </row>
    <row r="327" spans="2:21" x14ac:dyDescent="0.25">
      <c r="B327" s="11" t="s">
        <v>45</v>
      </c>
      <c r="C327" s="18">
        <v>41539</v>
      </c>
      <c r="D327" s="18">
        <v>3488140</v>
      </c>
      <c r="E327" s="18">
        <v>606</v>
      </c>
      <c r="F327" s="18">
        <v>48767</v>
      </c>
      <c r="G327" s="18">
        <v>2089</v>
      </c>
      <c r="H327" s="18">
        <v>294918.5</v>
      </c>
      <c r="I327" s="18">
        <v>3131</v>
      </c>
      <c r="J327" s="18">
        <v>387762.75</v>
      </c>
      <c r="K327" s="18">
        <v>938</v>
      </c>
      <c r="L327" s="18">
        <v>129642</v>
      </c>
      <c r="M327" s="18">
        <v>237</v>
      </c>
      <c r="N327" s="18">
        <v>39882</v>
      </c>
      <c r="O327" s="18">
        <v>19183</v>
      </c>
      <c r="P327" s="18">
        <v>5146249.5</v>
      </c>
      <c r="Q327" s="18">
        <v>67723</v>
      </c>
      <c r="R327" s="18">
        <v>9535361.75</v>
      </c>
      <c r="S327" s="18">
        <v>7815870.2868852401</v>
      </c>
    </row>
    <row r="328" spans="2:21" x14ac:dyDescent="0.25">
      <c r="B328" s="11" t="s">
        <v>46</v>
      </c>
      <c r="C328" s="18">
        <v>56334</v>
      </c>
      <c r="D328" s="18">
        <v>4731666</v>
      </c>
      <c r="E328" s="18">
        <v>629</v>
      </c>
      <c r="F328" s="18">
        <v>50651.5</v>
      </c>
      <c r="G328" s="18">
        <v>2788</v>
      </c>
      <c r="H328" s="18">
        <v>406239.5</v>
      </c>
      <c r="I328" s="18">
        <v>2652</v>
      </c>
      <c r="J328" s="18">
        <v>343009</v>
      </c>
      <c r="K328" s="18">
        <v>1023</v>
      </c>
      <c r="L328" s="18">
        <v>142197.5</v>
      </c>
      <c r="M328" s="18">
        <v>373</v>
      </c>
      <c r="N328" s="18">
        <v>63019</v>
      </c>
      <c r="O328" s="18">
        <v>20463</v>
      </c>
      <c r="P328" s="18">
        <v>5465911.5</v>
      </c>
      <c r="Q328" s="18">
        <v>84262</v>
      </c>
      <c r="R328" s="18">
        <v>11202694</v>
      </c>
      <c r="S328" s="18">
        <v>9182536.0655737668</v>
      </c>
    </row>
    <row r="329" spans="2:21" x14ac:dyDescent="0.25">
      <c r="B329" s="11" t="s">
        <v>13</v>
      </c>
      <c r="C329" s="18">
        <v>37182</v>
      </c>
      <c r="D329" s="18">
        <v>3088507</v>
      </c>
      <c r="E329" s="18">
        <v>250</v>
      </c>
      <c r="F329" s="18">
        <v>20417</v>
      </c>
      <c r="G329" s="18">
        <v>1717</v>
      </c>
      <c r="H329" s="18">
        <v>245969.5</v>
      </c>
      <c r="I329" s="18">
        <v>606</v>
      </c>
      <c r="J329" s="18">
        <v>82297.25</v>
      </c>
      <c r="K329" s="18">
        <v>1131</v>
      </c>
      <c r="L329" s="18">
        <v>157790</v>
      </c>
      <c r="M329" s="18">
        <v>356</v>
      </c>
      <c r="N329" s="18">
        <v>59483</v>
      </c>
      <c r="O329" s="18">
        <v>13788</v>
      </c>
      <c r="P329" s="18">
        <v>3705093</v>
      </c>
      <c r="Q329" s="18">
        <v>55030</v>
      </c>
      <c r="R329" s="18">
        <v>7359556.75</v>
      </c>
      <c r="S329" s="18">
        <v>6032423.565573765</v>
      </c>
    </row>
    <row r="330" spans="2:21" x14ac:dyDescent="0.25">
      <c r="B330" s="11" t="s">
        <v>47</v>
      </c>
      <c r="C330" s="18">
        <v>94933</v>
      </c>
      <c r="D330" s="18">
        <v>6666998.5</v>
      </c>
      <c r="E330" s="18">
        <v>1056</v>
      </c>
      <c r="F330" s="18">
        <v>57855.5</v>
      </c>
      <c r="G330" s="18">
        <v>4286</v>
      </c>
      <c r="H330" s="18">
        <v>564990.5</v>
      </c>
      <c r="I330" s="18">
        <v>2933</v>
      </c>
      <c r="J330" s="18">
        <v>270327.75</v>
      </c>
      <c r="K330" s="18">
        <v>1296</v>
      </c>
      <c r="L330" s="18">
        <v>168609</v>
      </c>
      <c r="M330" s="18">
        <v>523</v>
      </c>
      <c r="N330" s="18">
        <v>88417</v>
      </c>
      <c r="O330" s="18">
        <v>16239</v>
      </c>
      <c r="P330" s="18">
        <v>4078777.5</v>
      </c>
      <c r="Q330" s="18">
        <v>121266</v>
      </c>
      <c r="R330" s="18">
        <v>11895975.75</v>
      </c>
      <c r="S330" s="18">
        <v>9750799.7950819638</v>
      </c>
    </row>
    <row r="331" spans="2:21" x14ac:dyDescent="0.25">
      <c r="B331" s="11" t="s">
        <v>48</v>
      </c>
      <c r="C331" s="18">
        <v>382829</v>
      </c>
      <c r="D331" s="18">
        <v>31810912.5</v>
      </c>
      <c r="E331" s="18">
        <v>2689</v>
      </c>
      <c r="F331" s="18">
        <v>214062.25</v>
      </c>
      <c r="G331" s="18">
        <v>12625</v>
      </c>
      <c r="H331" s="18">
        <v>1810694.5</v>
      </c>
      <c r="I331" s="18">
        <v>10499</v>
      </c>
      <c r="J331" s="18">
        <v>1331508.5</v>
      </c>
      <c r="K331" s="18">
        <v>3724</v>
      </c>
      <c r="L331" s="18">
        <v>492915.5</v>
      </c>
      <c r="M331" s="18">
        <v>556</v>
      </c>
      <c r="N331" s="18">
        <v>93143</v>
      </c>
      <c r="O331" s="18">
        <v>985</v>
      </c>
      <c r="P331" s="18">
        <v>244881</v>
      </c>
      <c r="Q331" s="18">
        <v>413907</v>
      </c>
      <c r="R331" s="18">
        <v>35998117.25</v>
      </c>
      <c r="S331" s="18">
        <v>29506653.483606558</v>
      </c>
      <c r="T331" s="12"/>
    </row>
    <row r="332" spans="2:21" s="10" customFormat="1" x14ac:dyDescent="0.25">
      <c r="B332" s="8" t="s">
        <v>66</v>
      </c>
      <c r="C332" s="17">
        <f t="shared" ref="C332:S332" si="24">SUM(C319:C331)</f>
        <v>2157209</v>
      </c>
      <c r="D332" s="17">
        <f t="shared" si="24"/>
        <v>164095264</v>
      </c>
      <c r="E332" s="17">
        <f t="shared" si="24"/>
        <v>20347</v>
      </c>
      <c r="F332" s="17">
        <f t="shared" si="24"/>
        <v>1499802.25</v>
      </c>
      <c r="G332" s="17">
        <f t="shared" si="24"/>
        <v>74154</v>
      </c>
      <c r="H332" s="17">
        <f t="shared" si="24"/>
        <v>10212968.25</v>
      </c>
      <c r="I332" s="17">
        <f t="shared" si="24"/>
        <v>99924</v>
      </c>
      <c r="J332" s="17">
        <f t="shared" si="24"/>
        <v>10654949.949999999</v>
      </c>
      <c r="K332" s="17">
        <f t="shared" si="24"/>
        <v>25506</v>
      </c>
      <c r="L332" s="17">
        <f t="shared" si="24"/>
        <v>3320399.5</v>
      </c>
      <c r="M332" s="17">
        <f t="shared" si="24"/>
        <v>5082</v>
      </c>
      <c r="N332" s="17">
        <f t="shared" si="24"/>
        <v>833602</v>
      </c>
      <c r="O332" s="17">
        <f t="shared" si="24"/>
        <v>206346</v>
      </c>
      <c r="P332" s="17">
        <f t="shared" si="24"/>
        <v>51792202</v>
      </c>
      <c r="Q332" s="17">
        <f t="shared" si="24"/>
        <v>2588639</v>
      </c>
      <c r="R332" s="17">
        <f t="shared" si="24"/>
        <v>242417480.44999999</v>
      </c>
      <c r="S332" s="17">
        <f t="shared" si="24"/>
        <v>198702852.82786879</v>
      </c>
      <c r="T332" s="24"/>
      <c r="U332" s="24"/>
    </row>
    <row r="333" spans="2:21" s="10" customFormat="1" x14ac:dyDescent="0.25">
      <c r="B333" s="11" t="s">
        <v>37</v>
      </c>
      <c r="C333" s="18">
        <v>42513</v>
      </c>
      <c r="D333" s="18">
        <v>3758283</v>
      </c>
      <c r="E333" s="18">
        <v>269</v>
      </c>
      <c r="F333" s="18">
        <v>22842</v>
      </c>
      <c r="G333" s="18">
        <v>1663</v>
      </c>
      <c r="H333" s="18">
        <v>239165</v>
      </c>
      <c r="I333" s="18">
        <v>2268</v>
      </c>
      <c r="J333" s="18">
        <v>267743.25</v>
      </c>
      <c r="K333" s="18">
        <v>673</v>
      </c>
      <c r="L333" s="18">
        <v>95046</v>
      </c>
      <c r="M333" s="18">
        <v>220</v>
      </c>
      <c r="N333" s="18">
        <v>37213</v>
      </c>
      <c r="O333" s="18">
        <v>10233</v>
      </c>
      <c r="P333" s="18">
        <v>2737003.5</v>
      </c>
      <c r="Q333" s="18">
        <v>57839</v>
      </c>
      <c r="R333" s="18">
        <v>7157295.75</v>
      </c>
      <c r="S333" s="18">
        <v>5866635.8606557399</v>
      </c>
    </row>
    <row r="334" spans="2:21" s="10" customFormat="1" x14ac:dyDescent="0.25">
      <c r="B334" s="11" t="s">
        <v>38</v>
      </c>
      <c r="C334" s="18">
        <v>50701</v>
      </c>
      <c r="D334" s="18">
        <v>4191885</v>
      </c>
      <c r="E334" s="18">
        <v>836</v>
      </c>
      <c r="F334" s="18">
        <v>71793</v>
      </c>
      <c r="G334" s="18">
        <v>2341</v>
      </c>
      <c r="H334" s="18">
        <v>333327.5</v>
      </c>
      <c r="I334" s="18">
        <v>3245</v>
      </c>
      <c r="J334" s="18">
        <v>343622.75</v>
      </c>
      <c r="K334" s="18">
        <v>1239</v>
      </c>
      <c r="L334" s="18">
        <v>169508</v>
      </c>
      <c r="M334" s="18">
        <v>266</v>
      </c>
      <c r="N334" s="18">
        <v>42704</v>
      </c>
      <c r="O334" s="18">
        <v>20049</v>
      </c>
      <c r="P334" s="18">
        <v>5243017.5</v>
      </c>
      <c r="Q334" s="18">
        <v>78677</v>
      </c>
      <c r="R334" s="18">
        <v>10395857.75</v>
      </c>
      <c r="S334" s="18">
        <v>8521194.8770491816</v>
      </c>
    </row>
    <row r="335" spans="2:21" s="10" customFormat="1" x14ac:dyDescent="0.25">
      <c r="B335" s="11" t="s">
        <v>39</v>
      </c>
      <c r="C335" s="18">
        <v>156852</v>
      </c>
      <c r="D335" s="18">
        <v>13370589</v>
      </c>
      <c r="E335" s="18">
        <v>1328</v>
      </c>
      <c r="F335" s="18">
        <v>102834</v>
      </c>
      <c r="G335" s="18">
        <v>6484</v>
      </c>
      <c r="H335" s="18">
        <v>832760.75</v>
      </c>
      <c r="I335" s="18">
        <v>8716</v>
      </c>
      <c r="J335" s="18">
        <v>1062926</v>
      </c>
      <c r="K335" s="18">
        <v>2151</v>
      </c>
      <c r="L335" s="18">
        <v>263895.5</v>
      </c>
      <c r="M335" s="18">
        <v>503</v>
      </c>
      <c r="N335" s="18">
        <v>84779</v>
      </c>
      <c r="O335" s="18">
        <v>14504</v>
      </c>
      <c r="P335" s="18">
        <v>3504186</v>
      </c>
      <c r="Q335" s="18">
        <v>190538</v>
      </c>
      <c r="R335" s="18">
        <v>19221970.25</v>
      </c>
      <c r="S335" s="18">
        <v>15755713.319672139</v>
      </c>
    </row>
    <row r="336" spans="2:21" s="10" customFormat="1" x14ac:dyDescent="0.25">
      <c r="B336" s="11" t="s">
        <v>40</v>
      </c>
      <c r="C336" s="18">
        <v>126682</v>
      </c>
      <c r="D336" s="18">
        <v>11300319</v>
      </c>
      <c r="E336" s="18">
        <v>589</v>
      </c>
      <c r="F336" s="18">
        <v>40513.5</v>
      </c>
      <c r="G336" s="18">
        <v>3190</v>
      </c>
      <c r="H336" s="18">
        <v>461946.5</v>
      </c>
      <c r="I336" s="18">
        <v>3786</v>
      </c>
      <c r="J336" s="18">
        <v>469924.75</v>
      </c>
      <c r="K336" s="18">
        <v>1280</v>
      </c>
      <c r="L336" s="18">
        <v>180327</v>
      </c>
      <c r="M336" s="18">
        <v>293</v>
      </c>
      <c r="N336" s="18">
        <v>49215</v>
      </c>
      <c r="O336" s="18">
        <v>5861</v>
      </c>
      <c r="P336" s="18">
        <v>1631826</v>
      </c>
      <c r="Q336" s="18">
        <v>141681</v>
      </c>
      <c r="R336" s="18">
        <v>14134071.75</v>
      </c>
      <c r="S336" s="18">
        <v>11585304.713114744</v>
      </c>
    </row>
    <row r="337" spans="2:21" s="10" customFormat="1" x14ac:dyDescent="0.25">
      <c r="B337" s="11" t="s">
        <v>41</v>
      </c>
      <c r="C337" s="18">
        <v>367713</v>
      </c>
      <c r="D337" s="18">
        <v>31866057</v>
      </c>
      <c r="E337" s="18">
        <v>4200</v>
      </c>
      <c r="F337" s="18">
        <v>345001.5</v>
      </c>
      <c r="G337" s="18">
        <v>15429</v>
      </c>
      <c r="H337" s="18">
        <v>2194722.5</v>
      </c>
      <c r="I337" s="18">
        <v>24527</v>
      </c>
      <c r="J337" s="18">
        <v>2549793</v>
      </c>
      <c r="K337" s="18">
        <v>5950</v>
      </c>
      <c r="L337" s="18">
        <v>760834</v>
      </c>
      <c r="M337" s="18">
        <v>795</v>
      </c>
      <c r="N337" s="18">
        <v>133093</v>
      </c>
      <c r="O337" s="18">
        <v>35375</v>
      </c>
      <c r="P337" s="18">
        <v>9061479</v>
      </c>
      <c r="Q337" s="18">
        <v>453989</v>
      </c>
      <c r="R337" s="18">
        <v>46910980</v>
      </c>
      <c r="S337" s="18">
        <v>38451622.950819679</v>
      </c>
    </row>
    <row r="338" spans="2:21" s="10" customFormat="1" x14ac:dyDescent="0.25">
      <c r="B338" s="11" t="s">
        <v>42</v>
      </c>
      <c r="C338" s="18">
        <v>51716</v>
      </c>
      <c r="D338" s="18">
        <v>3580248</v>
      </c>
      <c r="E338" s="18">
        <v>1148</v>
      </c>
      <c r="F338" s="18">
        <v>76479</v>
      </c>
      <c r="G338" s="18">
        <v>1905</v>
      </c>
      <c r="H338" s="18">
        <v>224608</v>
      </c>
      <c r="I338" s="18">
        <v>2688</v>
      </c>
      <c r="J338" s="18">
        <v>270203.75</v>
      </c>
      <c r="K338" s="18">
        <v>1109</v>
      </c>
      <c r="L338" s="18">
        <v>124575</v>
      </c>
      <c r="M338" s="18">
        <v>262</v>
      </c>
      <c r="N338" s="18">
        <v>35208</v>
      </c>
      <c r="O338" s="18">
        <v>12877</v>
      </c>
      <c r="P338" s="18">
        <v>2768229</v>
      </c>
      <c r="Q338" s="18">
        <v>71705</v>
      </c>
      <c r="R338" s="18">
        <v>7079550.75</v>
      </c>
      <c r="S338" s="18">
        <v>5802910.4508196749</v>
      </c>
    </row>
    <row r="339" spans="2:21" s="10" customFormat="1" x14ac:dyDescent="0.25">
      <c r="B339" s="11" t="s">
        <v>43</v>
      </c>
      <c r="C339" s="18">
        <v>106162</v>
      </c>
      <c r="D339" s="18">
        <v>8421426</v>
      </c>
      <c r="E339" s="18">
        <v>1377</v>
      </c>
      <c r="F339" s="18">
        <v>70942.5</v>
      </c>
      <c r="G339" s="18">
        <v>3086</v>
      </c>
      <c r="H339" s="18">
        <v>397590.5</v>
      </c>
      <c r="I339" s="18">
        <v>3029</v>
      </c>
      <c r="J339" s="18">
        <v>318716.75</v>
      </c>
      <c r="K339" s="18">
        <v>1048</v>
      </c>
      <c r="L339" s="18">
        <v>119288</v>
      </c>
      <c r="M339" s="18">
        <v>281</v>
      </c>
      <c r="N339" s="18">
        <v>43333</v>
      </c>
      <c r="O339" s="18">
        <v>19990</v>
      </c>
      <c r="P339" s="18">
        <v>4652455.5</v>
      </c>
      <c r="Q339" s="18">
        <v>134973</v>
      </c>
      <c r="R339" s="18">
        <v>14023752.25</v>
      </c>
      <c r="S339" s="18">
        <v>11494878.893442627</v>
      </c>
    </row>
    <row r="340" spans="2:21" s="10" customFormat="1" x14ac:dyDescent="0.25">
      <c r="B340" s="11" t="s">
        <v>44</v>
      </c>
      <c r="C340" s="18">
        <v>1043047</v>
      </c>
      <c r="D340" s="18">
        <v>79526763</v>
      </c>
      <c r="E340" s="18">
        <v>4120</v>
      </c>
      <c r="F340" s="18">
        <v>325798.80000000005</v>
      </c>
      <c r="G340" s="18">
        <v>20180</v>
      </c>
      <c r="H340" s="18">
        <v>2777235.75</v>
      </c>
      <c r="I340" s="18">
        <v>33526</v>
      </c>
      <c r="J340" s="18">
        <v>3177903.3999999994</v>
      </c>
      <c r="K340" s="18">
        <v>4282</v>
      </c>
      <c r="L340" s="18">
        <v>564897.5</v>
      </c>
      <c r="M340" s="18">
        <v>663</v>
      </c>
      <c r="N340" s="18">
        <v>106029</v>
      </c>
      <c r="O340" s="18">
        <v>1704</v>
      </c>
      <c r="P340" s="18">
        <v>405909</v>
      </c>
      <c r="Q340" s="18">
        <v>1107522</v>
      </c>
      <c r="R340" s="18">
        <v>86884536.450000003</v>
      </c>
      <c r="S340" s="18">
        <v>71216833.155737743</v>
      </c>
    </row>
    <row r="341" spans="2:21" s="10" customFormat="1" x14ac:dyDescent="0.25">
      <c r="B341" s="11" t="s">
        <v>45</v>
      </c>
      <c r="C341" s="18">
        <v>49367</v>
      </c>
      <c r="D341" s="18">
        <v>4400181</v>
      </c>
      <c r="E341" s="18">
        <v>451</v>
      </c>
      <c r="F341" s="18">
        <v>38632.5</v>
      </c>
      <c r="G341" s="18">
        <v>1849</v>
      </c>
      <c r="H341" s="18">
        <v>263066</v>
      </c>
      <c r="I341" s="18">
        <v>3085</v>
      </c>
      <c r="J341" s="18">
        <v>372666.5</v>
      </c>
      <c r="K341" s="18">
        <v>911</v>
      </c>
      <c r="L341" s="18">
        <v>124992</v>
      </c>
      <c r="M341" s="18">
        <v>200</v>
      </c>
      <c r="N341" s="18">
        <v>33643</v>
      </c>
      <c r="O341" s="18">
        <v>16749</v>
      </c>
      <c r="P341" s="18">
        <v>4478701.5</v>
      </c>
      <c r="Q341" s="18">
        <v>72612</v>
      </c>
      <c r="R341" s="18">
        <v>9711882.5</v>
      </c>
      <c r="S341" s="18">
        <v>7960559.4262295039</v>
      </c>
    </row>
    <row r="342" spans="2:21" s="10" customFormat="1" x14ac:dyDescent="0.25">
      <c r="B342" s="11" t="s">
        <v>46</v>
      </c>
      <c r="C342" s="18">
        <v>57881</v>
      </c>
      <c r="D342" s="18">
        <v>5156919</v>
      </c>
      <c r="E342" s="18">
        <v>438</v>
      </c>
      <c r="F342" s="18">
        <v>37548</v>
      </c>
      <c r="G342" s="18">
        <v>2643</v>
      </c>
      <c r="H342" s="18">
        <v>385206</v>
      </c>
      <c r="I342" s="18">
        <v>2343</v>
      </c>
      <c r="J342" s="18">
        <v>294682.5</v>
      </c>
      <c r="K342" s="18">
        <v>1056</v>
      </c>
      <c r="L342" s="18">
        <v>144723.5</v>
      </c>
      <c r="M342" s="18">
        <v>311</v>
      </c>
      <c r="N342" s="18">
        <v>52649</v>
      </c>
      <c r="O342" s="18">
        <v>18077</v>
      </c>
      <c r="P342" s="18">
        <v>4814397</v>
      </c>
      <c r="Q342" s="18">
        <v>82749</v>
      </c>
      <c r="R342" s="18">
        <v>10886125</v>
      </c>
      <c r="S342" s="18">
        <v>8923053.2786885165</v>
      </c>
    </row>
    <row r="343" spans="2:21" s="10" customFormat="1" x14ac:dyDescent="0.25">
      <c r="B343" s="11" t="s">
        <v>13</v>
      </c>
      <c r="C343" s="18">
        <v>48406</v>
      </c>
      <c r="D343" s="18">
        <v>4269537</v>
      </c>
      <c r="E343" s="18">
        <v>188</v>
      </c>
      <c r="F343" s="18">
        <v>16137</v>
      </c>
      <c r="G343" s="18">
        <v>2067</v>
      </c>
      <c r="H343" s="18">
        <v>295600.5</v>
      </c>
      <c r="I343" s="18">
        <v>547</v>
      </c>
      <c r="J343" s="18">
        <v>71938.75</v>
      </c>
      <c r="K343" s="18">
        <v>1172</v>
      </c>
      <c r="L343" s="18">
        <v>162579.5</v>
      </c>
      <c r="M343" s="18">
        <v>269</v>
      </c>
      <c r="N343" s="18">
        <v>44982</v>
      </c>
      <c r="O343" s="18">
        <v>11414</v>
      </c>
      <c r="P343" s="18">
        <v>3077802</v>
      </c>
      <c r="Q343" s="18">
        <v>64063</v>
      </c>
      <c r="R343" s="18">
        <v>7938576.75</v>
      </c>
      <c r="S343" s="18">
        <v>6507030.1229508212</v>
      </c>
    </row>
    <row r="344" spans="2:21" s="10" customFormat="1" x14ac:dyDescent="0.25">
      <c r="B344" s="11" t="s">
        <v>47</v>
      </c>
      <c r="C344" s="18">
        <v>122467</v>
      </c>
      <c r="D344" s="18">
        <v>9424179</v>
      </c>
      <c r="E344" s="18">
        <v>1029</v>
      </c>
      <c r="F344" s="18">
        <v>51786</v>
      </c>
      <c r="G344" s="18">
        <v>4298</v>
      </c>
      <c r="H344" s="18">
        <v>567486</v>
      </c>
      <c r="I344" s="18">
        <v>2830</v>
      </c>
      <c r="J344" s="18">
        <v>284210.5</v>
      </c>
      <c r="K344" s="18">
        <v>1332</v>
      </c>
      <c r="L344" s="18">
        <v>177056.5</v>
      </c>
      <c r="M344" s="18">
        <v>572</v>
      </c>
      <c r="N344" s="18">
        <v>96781</v>
      </c>
      <c r="O344" s="18">
        <v>16788</v>
      </c>
      <c r="P344" s="18">
        <v>4212558</v>
      </c>
      <c r="Q344" s="18">
        <v>149316</v>
      </c>
      <c r="R344" s="18">
        <v>14814057</v>
      </c>
      <c r="S344" s="18">
        <v>12142669.672131151</v>
      </c>
    </row>
    <row r="345" spans="2:21" s="10" customFormat="1" x14ac:dyDescent="0.25">
      <c r="B345" s="11" t="s">
        <v>48</v>
      </c>
      <c r="C345" s="18">
        <v>537320</v>
      </c>
      <c r="D345" s="18">
        <v>47473335</v>
      </c>
      <c r="E345" s="18">
        <v>2672</v>
      </c>
      <c r="F345" s="18">
        <v>225319.5</v>
      </c>
      <c r="G345" s="18">
        <v>15836</v>
      </c>
      <c r="H345" s="18">
        <v>2277942.25</v>
      </c>
      <c r="I345" s="18">
        <v>12269</v>
      </c>
      <c r="J345" s="18">
        <v>1539685.25</v>
      </c>
      <c r="K345" s="18">
        <v>3652</v>
      </c>
      <c r="L345" s="18">
        <v>483693</v>
      </c>
      <c r="M345" s="18">
        <v>804</v>
      </c>
      <c r="N345" s="18">
        <v>134487</v>
      </c>
      <c r="O345" s="18">
        <v>1020</v>
      </c>
      <c r="P345" s="18">
        <v>264505.5</v>
      </c>
      <c r="Q345" s="18">
        <v>573573</v>
      </c>
      <c r="R345" s="18">
        <v>52398967.5</v>
      </c>
      <c r="S345" s="18">
        <v>42949973.360655747</v>
      </c>
      <c r="T345" s="12"/>
      <c r="U345" s="1"/>
    </row>
    <row r="346" spans="2:21" s="10" customFormat="1" x14ac:dyDescent="0.25">
      <c r="B346" s="8" t="s">
        <v>67</v>
      </c>
      <c r="C346" s="17">
        <f t="shared" ref="C346:S346" si="25">SUM(C333:C345)</f>
        <v>2760827</v>
      </c>
      <c r="D346" s="17">
        <f t="shared" si="25"/>
        <v>226739721</v>
      </c>
      <c r="E346" s="17">
        <f t="shared" si="25"/>
        <v>18645</v>
      </c>
      <c r="F346" s="17">
        <f t="shared" si="25"/>
        <v>1425627.3</v>
      </c>
      <c r="G346" s="17">
        <f t="shared" si="25"/>
        <v>80971</v>
      </c>
      <c r="H346" s="17">
        <f t="shared" si="25"/>
        <v>11250657.25</v>
      </c>
      <c r="I346" s="17">
        <f t="shared" si="25"/>
        <v>102859</v>
      </c>
      <c r="J346" s="17">
        <f t="shared" si="25"/>
        <v>11024017.149999999</v>
      </c>
      <c r="K346" s="17">
        <f t="shared" si="25"/>
        <v>25855</v>
      </c>
      <c r="L346" s="17">
        <f t="shared" si="25"/>
        <v>3371415.5</v>
      </c>
      <c r="M346" s="17">
        <f t="shared" si="25"/>
        <v>5439</v>
      </c>
      <c r="N346" s="17">
        <f t="shared" si="25"/>
        <v>894116</v>
      </c>
      <c r="O346" s="17">
        <f t="shared" si="25"/>
        <v>184641</v>
      </c>
      <c r="P346" s="17">
        <f t="shared" si="25"/>
        <v>46852069.5</v>
      </c>
      <c r="Q346" s="17">
        <f t="shared" si="25"/>
        <v>3179237</v>
      </c>
      <c r="R346" s="17">
        <f t="shared" si="25"/>
        <v>301557623.69999999</v>
      </c>
      <c r="S346" s="17">
        <f t="shared" si="25"/>
        <v>247178380.08196726</v>
      </c>
      <c r="T346" s="24"/>
      <c r="U346" s="24"/>
    </row>
    <row r="347" spans="2:21" s="10" customFormat="1" x14ac:dyDescent="0.25">
      <c r="B347" s="16" t="s">
        <v>89</v>
      </c>
      <c r="C347" s="19">
        <f>+C192+C206+C220+C234+C248+C262+C276+C290+C304+C318+C332+C346</f>
        <v>26380890</v>
      </c>
      <c r="D347" s="19">
        <f t="shared" ref="D347:S347" si="26">+D192+D206+D220+D234+D248+D262+D276+D290+D304+D318+D332+D346</f>
        <v>2001338473</v>
      </c>
      <c r="E347" s="19">
        <f t="shared" si="26"/>
        <v>191415</v>
      </c>
      <c r="F347" s="19">
        <f t="shared" si="26"/>
        <v>13722456.25</v>
      </c>
      <c r="G347" s="19">
        <f t="shared" si="26"/>
        <v>810165</v>
      </c>
      <c r="H347" s="19">
        <f t="shared" si="26"/>
        <v>110862992.25</v>
      </c>
      <c r="I347" s="19">
        <f t="shared" si="26"/>
        <v>1152288</v>
      </c>
      <c r="J347" s="19">
        <f t="shared" si="26"/>
        <v>119296954.65000001</v>
      </c>
      <c r="K347" s="19">
        <f t="shared" si="26"/>
        <v>272956</v>
      </c>
      <c r="L347" s="19">
        <f t="shared" si="26"/>
        <v>35449256.25</v>
      </c>
      <c r="M347" s="19">
        <f t="shared" si="26"/>
        <v>51698</v>
      </c>
      <c r="N347" s="19">
        <f t="shared" si="26"/>
        <v>8364439</v>
      </c>
      <c r="O347" s="19">
        <f t="shared" si="26"/>
        <v>2145370</v>
      </c>
      <c r="P347" s="19">
        <f t="shared" si="26"/>
        <v>534538148.25</v>
      </c>
      <c r="Q347" s="19">
        <f t="shared" si="26"/>
        <v>31004854</v>
      </c>
      <c r="R347" s="19">
        <f t="shared" si="26"/>
        <v>2823581204.1499996</v>
      </c>
      <c r="S347" s="19">
        <f t="shared" si="26"/>
        <v>2314410823.0692945</v>
      </c>
    </row>
    <row r="348" spans="2:21" x14ac:dyDescent="0.25"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</row>
    <row r="349" spans="2:21" x14ac:dyDescent="0.25">
      <c r="B349" s="22" t="s">
        <v>82</v>
      </c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</row>
    <row r="350" spans="2:21" x14ac:dyDescent="0.25">
      <c r="B350" s="1" t="s">
        <v>37</v>
      </c>
      <c r="C350" s="15">
        <v>42250</v>
      </c>
      <c r="D350" s="15">
        <v>3742056</v>
      </c>
      <c r="E350" s="15">
        <v>179</v>
      </c>
      <c r="F350" s="15">
        <v>15075</v>
      </c>
      <c r="G350" s="15">
        <v>1527</v>
      </c>
      <c r="H350" s="15">
        <v>219728</v>
      </c>
      <c r="I350" s="15">
        <v>2106</v>
      </c>
      <c r="J350" s="15">
        <v>249603.75</v>
      </c>
      <c r="K350" s="15">
        <v>642</v>
      </c>
      <c r="L350" s="15">
        <v>88761</v>
      </c>
      <c r="M350" s="15">
        <v>174</v>
      </c>
      <c r="N350" s="15">
        <v>29274</v>
      </c>
      <c r="O350" s="15">
        <v>11177</v>
      </c>
      <c r="P350" s="15">
        <v>2942856</v>
      </c>
      <c r="Q350" s="15">
        <v>58055</v>
      </c>
      <c r="R350" s="15">
        <v>7287353.75</v>
      </c>
      <c r="S350" s="15">
        <v>5973240.778688523</v>
      </c>
    </row>
    <row r="351" spans="2:21" x14ac:dyDescent="0.25">
      <c r="B351" s="1" t="s">
        <v>38</v>
      </c>
      <c r="C351" s="15">
        <v>50834</v>
      </c>
      <c r="D351" s="15">
        <v>4264722</v>
      </c>
      <c r="E351" s="15">
        <v>759</v>
      </c>
      <c r="F351" s="15">
        <v>64611</v>
      </c>
      <c r="G351" s="15">
        <v>2052</v>
      </c>
      <c r="H351" s="15">
        <v>293392</v>
      </c>
      <c r="I351" s="15">
        <v>2994</v>
      </c>
      <c r="J351" s="15">
        <v>315648.75</v>
      </c>
      <c r="K351" s="15">
        <v>1090</v>
      </c>
      <c r="L351" s="15">
        <v>149513.25</v>
      </c>
      <c r="M351" s="15">
        <v>200</v>
      </c>
      <c r="N351" s="15">
        <v>33184</v>
      </c>
      <c r="O351" s="15">
        <v>21341</v>
      </c>
      <c r="P351" s="15">
        <v>5589612</v>
      </c>
      <c r="Q351" s="15">
        <v>79270</v>
      </c>
      <c r="R351" s="15">
        <v>10710683</v>
      </c>
      <c r="S351" s="15">
        <v>8779248.3606557343</v>
      </c>
    </row>
    <row r="352" spans="2:21" x14ac:dyDescent="0.25">
      <c r="B352" s="1" t="s">
        <v>39</v>
      </c>
      <c r="C352" s="15">
        <v>159754</v>
      </c>
      <c r="D352" s="15">
        <v>13732700.25</v>
      </c>
      <c r="E352" s="15">
        <v>1166</v>
      </c>
      <c r="F352" s="15">
        <v>93604.5</v>
      </c>
      <c r="G352" s="15">
        <v>5776</v>
      </c>
      <c r="H352" s="15">
        <v>727647.5</v>
      </c>
      <c r="I352" s="15">
        <v>8573</v>
      </c>
      <c r="J352" s="15">
        <v>1049039.75</v>
      </c>
      <c r="K352" s="15">
        <v>2004</v>
      </c>
      <c r="L352" s="15">
        <v>242652.5</v>
      </c>
      <c r="M352" s="15">
        <v>307</v>
      </c>
      <c r="N352" s="15">
        <v>51391</v>
      </c>
      <c r="O352" s="15">
        <v>12857</v>
      </c>
      <c r="P352" s="15">
        <v>3061800</v>
      </c>
      <c r="Q352" s="15">
        <v>190437</v>
      </c>
      <c r="R352" s="15">
        <v>18958835.5</v>
      </c>
      <c r="S352" s="15">
        <v>15540029.098360645</v>
      </c>
    </row>
    <row r="353" spans="2:19" x14ac:dyDescent="0.25">
      <c r="B353" s="1" t="s">
        <v>40</v>
      </c>
      <c r="C353" s="15">
        <v>225158</v>
      </c>
      <c r="D353" s="15">
        <v>20117646</v>
      </c>
      <c r="E353" s="15">
        <v>745</v>
      </c>
      <c r="F353" s="15">
        <v>53505</v>
      </c>
      <c r="G353" s="15">
        <v>3468</v>
      </c>
      <c r="H353" s="15">
        <v>500983.25</v>
      </c>
      <c r="I353" s="15">
        <v>5771</v>
      </c>
      <c r="J353" s="15">
        <v>704689.25</v>
      </c>
      <c r="K353" s="15">
        <v>1107</v>
      </c>
      <c r="L353" s="15">
        <v>155426.5</v>
      </c>
      <c r="M353" s="15">
        <v>223</v>
      </c>
      <c r="N353" s="15">
        <v>36924</v>
      </c>
      <c r="O353" s="15">
        <v>4952</v>
      </c>
      <c r="P353" s="15">
        <v>1366186.5</v>
      </c>
      <c r="Q353" s="15">
        <v>241424</v>
      </c>
      <c r="R353" s="15">
        <v>22935360.5</v>
      </c>
      <c r="S353" s="15">
        <v>18799475.819672134</v>
      </c>
    </row>
    <row r="354" spans="2:19" x14ac:dyDescent="0.25">
      <c r="B354" s="1" t="s">
        <v>41</v>
      </c>
      <c r="C354" s="15">
        <v>356104</v>
      </c>
      <c r="D354" s="15">
        <v>30972222</v>
      </c>
      <c r="E354" s="15">
        <v>3627</v>
      </c>
      <c r="F354" s="15">
        <v>292851</v>
      </c>
      <c r="G354" s="15">
        <v>14365</v>
      </c>
      <c r="H354" s="15">
        <v>2024540.5</v>
      </c>
      <c r="I354" s="15">
        <v>22518</v>
      </c>
      <c r="J354" s="15">
        <v>2301398.5</v>
      </c>
      <c r="K354" s="15">
        <v>5355</v>
      </c>
      <c r="L354" s="15">
        <v>690804</v>
      </c>
      <c r="M354" s="15">
        <v>570</v>
      </c>
      <c r="N354" s="15">
        <v>95863</v>
      </c>
      <c r="O354" s="15">
        <v>31216</v>
      </c>
      <c r="P354" s="15">
        <v>8121298.5</v>
      </c>
      <c r="Q354" s="15">
        <v>433755</v>
      </c>
      <c r="R354" s="15">
        <v>44498977.5</v>
      </c>
      <c r="S354" s="15">
        <v>36474571.721311443</v>
      </c>
    </row>
    <row r="355" spans="2:19" x14ac:dyDescent="0.25">
      <c r="B355" s="1" t="s">
        <v>42</v>
      </c>
      <c r="C355" s="15">
        <v>61690</v>
      </c>
      <c r="D355" s="15">
        <v>4278841</v>
      </c>
      <c r="E355" s="15">
        <v>1216</v>
      </c>
      <c r="F355" s="15">
        <v>80580.5</v>
      </c>
      <c r="G355" s="15">
        <v>1789</v>
      </c>
      <c r="H355" s="15">
        <v>210645.5</v>
      </c>
      <c r="I355" s="15">
        <v>2686</v>
      </c>
      <c r="J355" s="15">
        <v>272915</v>
      </c>
      <c r="K355" s="15">
        <v>1091</v>
      </c>
      <c r="L355" s="15">
        <v>123957</v>
      </c>
      <c r="M355" s="15">
        <v>199</v>
      </c>
      <c r="N355" s="15">
        <v>26689.5</v>
      </c>
      <c r="O355" s="15">
        <v>14888</v>
      </c>
      <c r="P355" s="15">
        <v>3186148.5</v>
      </c>
      <c r="Q355" s="15">
        <v>83559</v>
      </c>
      <c r="R355" s="15">
        <v>8179777</v>
      </c>
      <c r="S355" s="15">
        <v>6704735.2459016461</v>
      </c>
    </row>
    <row r="356" spans="2:19" x14ac:dyDescent="0.25">
      <c r="B356" s="1" t="s">
        <v>43</v>
      </c>
      <c r="C356" s="15">
        <v>141666</v>
      </c>
      <c r="D356" s="15">
        <v>11786787</v>
      </c>
      <c r="E356" s="15">
        <v>1355</v>
      </c>
      <c r="F356" s="15">
        <v>63027</v>
      </c>
      <c r="G356" s="15">
        <v>3022</v>
      </c>
      <c r="H356" s="15">
        <v>373565.5</v>
      </c>
      <c r="I356" s="15">
        <v>2855</v>
      </c>
      <c r="J356" s="15">
        <v>306187</v>
      </c>
      <c r="K356" s="15">
        <v>1158</v>
      </c>
      <c r="L356" s="15">
        <v>131285</v>
      </c>
      <c r="M356" s="15">
        <v>228</v>
      </c>
      <c r="N356" s="15">
        <v>36006</v>
      </c>
      <c r="O356" s="15">
        <v>19929</v>
      </c>
      <c r="P356" s="15">
        <v>4470921</v>
      </c>
      <c r="Q356" s="15">
        <v>170213</v>
      </c>
      <c r="R356" s="15">
        <v>17167778.5</v>
      </c>
      <c r="S356" s="15">
        <v>14071949.590163924</v>
      </c>
    </row>
    <row r="357" spans="2:19" x14ac:dyDescent="0.25">
      <c r="B357" s="1" t="s">
        <v>44</v>
      </c>
      <c r="C357" s="15">
        <v>1236850</v>
      </c>
      <c r="D357" s="15">
        <v>98916357.75</v>
      </c>
      <c r="E357" s="15">
        <v>3780</v>
      </c>
      <c r="F357" s="15">
        <v>299646</v>
      </c>
      <c r="G357" s="15">
        <v>19890</v>
      </c>
      <c r="H357" s="15">
        <v>2712500</v>
      </c>
      <c r="I357" s="15">
        <v>38663</v>
      </c>
      <c r="J357" s="15">
        <v>3734689.0000000009</v>
      </c>
      <c r="K357" s="15">
        <v>4011</v>
      </c>
      <c r="L357" s="15">
        <v>525396</v>
      </c>
      <c r="M357" s="15">
        <v>464</v>
      </c>
      <c r="N357" s="15">
        <v>74698</v>
      </c>
      <c r="O357" s="15">
        <v>1753</v>
      </c>
      <c r="P357" s="15">
        <v>430573.5</v>
      </c>
      <c r="Q357" s="15">
        <v>1305411</v>
      </c>
      <c r="R357" s="15">
        <v>106693860.25</v>
      </c>
      <c r="S357" s="15">
        <v>87453983.811475396</v>
      </c>
    </row>
    <row r="358" spans="2:19" x14ac:dyDescent="0.25">
      <c r="B358" s="1" t="s">
        <v>45</v>
      </c>
      <c r="C358" s="15">
        <v>68848</v>
      </c>
      <c r="D358" s="15">
        <v>6160032</v>
      </c>
      <c r="E358" s="15">
        <v>303</v>
      </c>
      <c r="F358" s="15">
        <v>25780.5</v>
      </c>
      <c r="G358" s="15">
        <v>1692</v>
      </c>
      <c r="H358" s="15">
        <v>242358</v>
      </c>
      <c r="I358" s="15">
        <v>2807</v>
      </c>
      <c r="J358" s="15">
        <v>338282.5</v>
      </c>
      <c r="K358" s="15">
        <v>759</v>
      </c>
      <c r="L358" s="15">
        <v>102300</v>
      </c>
      <c r="M358" s="15">
        <v>174</v>
      </c>
      <c r="N358" s="15">
        <v>29291</v>
      </c>
      <c r="O358" s="15">
        <v>14227</v>
      </c>
      <c r="P358" s="15">
        <v>3812161.5</v>
      </c>
      <c r="Q358" s="15">
        <v>88810</v>
      </c>
      <c r="R358" s="15">
        <v>10710205.5</v>
      </c>
      <c r="S358" s="15">
        <v>8778856.9672131166</v>
      </c>
    </row>
    <row r="359" spans="2:19" x14ac:dyDescent="0.25">
      <c r="B359" s="1" t="s">
        <v>46</v>
      </c>
      <c r="C359" s="15">
        <v>67389</v>
      </c>
      <c r="D359" s="15">
        <v>6020730</v>
      </c>
      <c r="E359" s="15">
        <v>265</v>
      </c>
      <c r="F359" s="15">
        <v>22644</v>
      </c>
      <c r="G359" s="15">
        <v>2267</v>
      </c>
      <c r="H359" s="15">
        <v>331607</v>
      </c>
      <c r="I359" s="15">
        <v>2107</v>
      </c>
      <c r="J359" s="15">
        <v>262439.25</v>
      </c>
      <c r="K359" s="15">
        <v>1015</v>
      </c>
      <c r="L359" s="15">
        <v>138585.5</v>
      </c>
      <c r="M359" s="15">
        <v>241</v>
      </c>
      <c r="N359" s="15">
        <v>40817</v>
      </c>
      <c r="O359" s="15">
        <v>17279</v>
      </c>
      <c r="P359" s="15">
        <v>4567972.5</v>
      </c>
      <c r="Q359" s="15">
        <v>90563</v>
      </c>
      <c r="R359" s="15">
        <v>11384795.25</v>
      </c>
      <c r="S359" s="15">
        <v>9331799.385245895</v>
      </c>
    </row>
    <row r="360" spans="2:19" x14ac:dyDescent="0.25">
      <c r="B360" s="1" t="s">
        <v>13</v>
      </c>
      <c r="C360" s="15">
        <v>90605</v>
      </c>
      <c r="D360" s="15">
        <v>8062677</v>
      </c>
      <c r="E360" s="15">
        <v>257</v>
      </c>
      <c r="F360" s="15">
        <v>22405.5</v>
      </c>
      <c r="G360" s="15">
        <v>2022</v>
      </c>
      <c r="H360" s="15">
        <v>289090.5</v>
      </c>
      <c r="I360" s="15">
        <v>721</v>
      </c>
      <c r="J360" s="15">
        <v>96239.5</v>
      </c>
      <c r="K360" s="15">
        <v>1024</v>
      </c>
      <c r="L360" s="15">
        <v>141732.5</v>
      </c>
      <c r="M360" s="15">
        <v>229</v>
      </c>
      <c r="N360" s="15">
        <v>38182</v>
      </c>
      <c r="O360" s="15">
        <v>10092</v>
      </c>
      <c r="P360" s="15">
        <v>2710890</v>
      </c>
      <c r="Q360" s="15">
        <v>104950</v>
      </c>
      <c r="R360" s="15">
        <v>11361217</v>
      </c>
      <c r="S360" s="15">
        <v>9312472.9508196712</v>
      </c>
    </row>
    <row r="361" spans="2:19" x14ac:dyDescent="0.25">
      <c r="B361" s="1" t="s">
        <v>47</v>
      </c>
      <c r="C361" s="15">
        <v>164369</v>
      </c>
      <c r="D361" s="15">
        <v>13471893</v>
      </c>
      <c r="E361" s="15">
        <v>1069</v>
      </c>
      <c r="F361" s="15">
        <v>43218</v>
      </c>
      <c r="G361" s="15">
        <v>4118</v>
      </c>
      <c r="H361" s="15">
        <v>551149</v>
      </c>
      <c r="I361" s="15">
        <v>2958</v>
      </c>
      <c r="J361" s="15">
        <v>303017.75</v>
      </c>
      <c r="K361" s="15">
        <v>1105</v>
      </c>
      <c r="L361" s="15">
        <v>146312.5</v>
      </c>
      <c r="M361" s="15">
        <v>446</v>
      </c>
      <c r="N361" s="15">
        <v>75497</v>
      </c>
      <c r="O361" s="15">
        <v>17385</v>
      </c>
      <c r="P361" s="15">
        <v>4352229</v>
      </c>
      <c r="Q361" s="15">
        <v>191450</v>
      </c>
      <c r="R361" s="15">
        <v>18943316.25</v>
      </c>
      <c r="S361" s="15">
        <v>15527308.401639346</v>
      </c>
    </row>
    <row r="362" spans="2:19" x14ac:dyDescent="0.25">
      <c r="B362" s="1" t="s">
        <v>48</v>
      </c>
      <c r="C362" s="15">
        <v>767008</v>
      </c>
      <c r="D362" s="15">
        <v>68101056</v>
      </c>
      <c r="E362" s="15">
        <v>2629</v>
      </c>
      <c r="F362" s="15">
        <v>222444</v>
      </c>
      <c r="G362" s="15">
        <v>15340</v>
      </c>
      <c r="H362" s="15">
        <v>2194040.5</v>
      </c>
      <c r="I362" s="15">
        <v>16158</v>
      </c>
      <c r="J362" s="15">
        <v>2009466</v>
      </c>
      <c r="K362" s="15">
        <v>3293</v>
      </c>
      <c r="L362" s="15">
        <v>437859.5</v>
      </c>
      <c r="M362" s="15">
        <v>613</v>
      </c>
      <c r="N362" s="15">
        <v>102612</v>
      </c>
      <c r="O362" s="15">
        <v>1187</v>
      </c>
      <c r="P362" s="15">
        <v>308322</v>
      </c>
      <c r="Q362" s="15">
        <v>806228</v>
      </c>
      <c r="R362" s="15">
        <v>73375800</v>
      </c>
      <c r="S362" s="15">
        <v>60144098.360655762</v>
      </c>
    </row>
    <row r="363" spans="2:19" s="10" customFormat="1" x14ac:dyDescent="0.25">
      <c r="B363" s="8" t="s">
        <v>74</v>
      </c>
      <c r="C363" s="17">
        <f>SUM(C350:C362)</f>
        <v>3432525</v>
      </c>
      <c r="D363" s="17">
        <f t="shared" ref="D363:S363" si="27">SUM(D350:D362)</f>
        <v>289627720</v>
      </c>
      <c r="E363" s="17">
        <f t="shared" si="27"/>
        <v>17350</v>
      </c>
      <c r="F363" s="17">
        <f t="shared" si="27"/>
        <v>1299392</v>
      </c>
      <c r="G363" s="17">
        <f t="shared" si="27"/>
        <v>77328</v>
      </c>
      <c r="H363" s="17">
        <f t="shared" si="27"/>
        <v>10671247.25</v>
      </c>
      <c r="I363" s="17">
        <f t="shared" si="27"/>
        <v>110917</v>
      </c>
      <c r="J363" s="17">
        <f t="shared" si="27"/>
        <v>11943616</v>
      </c>
      <c r="K363" s="17">
        <f t="shared" si="27"/>
        <v>23654</v>
      </c>
      <c r="L363" s="17">
        <f t="shared" si="27"/>
        <v>3074585.25</v>
      </c>
      <c r="M363" s="17">
        <f t="shared" si="27"/>
        <v>4068</v>
      </c>
      <c r="N363" s="17">
        <f t="shared" si="27"/>
        <v>670428.5</v>
      </c>
      <c r="O363" s="17">
        <f t="shared" si="27"/>
        <v>178283</v>
      </c>
      <c r="P363" s="17">
        <f t="shared" si="27"/>
        <v>44920971</v>
      </c>
      <c r="Q363" s="17">
        <f t="shared" si="27"/>
        <v>3844125</v>
      </c>
      <c r="R363" s="17">
        <f t="shared" si="27"/>
        <v>362207960</v>
      </c>
      <c r="S363" s="17">
        <f t="shared" si="27"/>
        <v>296891770.49180323</v>
      </c>
    </row>
    <row r="364" spans="2:19" x14ac:dyDescent="0.25">
      <c r="B364" s="1" t="s">
        <v>37</v>
      </c>
      <c r="C364" s="15">
        <v>40134</v>
      </c>
      <c r="D364" s="15">
        <v>3553038</v>
      </c>
      <c r="E364" s="15">
        <v>217</v>
      </c>
      <c r="F364" s="15">
        <v>18342</v>
      </c>
      <c r="G364" s="15">
        <v>1425</v>
      </c>
      <c r="H364" s="15">
        <v>203089</v>
      </c>
      <c r="I364" s="15">
        <v>2123</v>
      </c>
      <c r="J364" s="15">
        <v>255212</v>
      </c>
      <c r="K364" s="15">
        <v>717</v>
      </c>
      <c r="L364" s="15">
        <v>101912.5</v>
      </c>
      <c r="M364" s="15">
        <v>221</v>
      </c>
      <c r="N364" s="15">
        <v>37264</v>
      </c>
      <c r="O364" s="15">
        <v>12117</v>
      </c>
      <c r="P364" s="15">
        <v>3203329.5</v>
      </c>
      <c r="Q364" s="15">
        <v>56954</v>
      </c>
      <c r="R364" s="15">
        <v>7372187</v>
      </c>
      <c r="S364" s="15">
        <v>6042776.2295081923</v>
      </c>
    </row>
    <row r="365" spans="2:19" x14ac:dyDescent="0.25">
      <c r="B365" s="1" t="s">
        <v>38</v>
      </c>
      <c r="C365" s="15">
        <v>49247</v>
      </c>
      <c r="D365" s="15">
        <v>4113945</v>
      </c>
      <c r="E365" s="15">
        <v>763</v>
      </c>
      <c r="F365" s="15">
        <v>65097</v>
      </c>
      <c r="G365" s="15">
        <v>2399</v>
      </c>
      <c r="H365" s="15">
        <v>343650.5</v>
      </c>
      <c r="I365" s="15">
        <v>2868</v>
      </c>
      <c r="J365" s="15">
        <v>304328</v>
      </c>
      <c r="K365" s="15">
        <v>1047</v>
      </c>
      <c r="L365" s="15">
        <v>143483.5</v>
      </c>
      <c r="M365" s="15">
        <v>398</v>
      </c>
      <c r="N365" s="15">
        <v>66793</v>
      </c>
      <c r="O365" s="15">
        <v>22751</v>
      </c>
      <c r="P365" s="15">
        <v>5914251</v>
      </c>
      <c r="Q365" s="15">
        <v>79473</v>
      </c>
      <c r="R365" s="15">
        <v>10951548</v>
      </c>
      <c r="S365" s="15">
        <v>8976678.6885245889</v>
      </c>
    </row>
    <row r="366" spans="2:19" x14ac:dyDescent="0.25">
      <c r="B366" s="1" t="s">
        <v>39</v>
      </c>
      <c r="C366" s="15">
        <v>169216</v>
      </c>
      <c r="D366" s="15">
        <v>14618871</v>
      </c>
      <c r="E366" s="15">
        <v>1170</v>
      </c>
      <c r="F366" s="15">
        <v>93568.5</v>
      </c>
      <c r="G366" s="15">
        <v>5258</v>
      </c>
      <c r="H366" s="15">
        <v>669491.5</v>
      </c>
      <c r="I366" s="15">
        <v>8295</v>
      </c>
      <c r="J366" s="15">
        <v>1018857</v>
      </c>
      <c r="K366" s="15">
        <v>1862</v>
      </c>
      <c r="L366" s="15">
        <v>228268.5</v>
      </c>
      <c r="M366" s="15">
        <v>393</v>
      </c>
      <c r="N366" s="15">
        <v>66538</v>
      </c>
      <c r="O366" s="15">
        <v>10845</v>
      </c>
      <c r="P366" s="15">
        <v>2623792.5</v>
      </c>
      <c r="Q366" s="15">
        <v>197039</v>
      </c>
      <c r="R366" s="15">
        <v>19319387</v>
      </c>
      <c r="S366" s="15">
        <v>15835563.114754103</v>
      </c>
    </row>
    <row r="367" spans="2:19" x14ac:dyDescent="0.25">
      <c r="B367" s="1" t="s">
        <v>40</v>
      </c>
      <c r="C367" s="15">
        <v>175519</v>
      </c>
      <c r="D367" s="15">
        <v>15676006.5</v>
      </c>
      <c r="E367" s="15">
        <v>538</v>
      </c>
      <c r="F367" s="15">
        <v>36549</v>
      </c>
      <c r="G367" s="15">
        <v>2656</v>
      </c>
      <c r="H367" s="15">
        <v>382137</v>
      </c>
      <c r="I367" s="15">
        <v>4626</v>
      </c>
      <c r="J367" s="15">
        <v>570899</v>
      </c>
      <c r="K367" s="15">
        <v>1023</v>
      </c>
      <c r="L367" s="15">
        <v>143638.5</v>
      </c>
      <c r="M367" s="15">
        <v>181</v>
      </c>
      <c r="N367" s="15">
        <v>29886</v>
      </c>
      <c r="O367" s="15">
        <v>4878</v>
      </c>
      <c r="P367" s="15">
        <v>1341963</v>
      </c>
      <c r="Q367" s="15">
        <v>189421</v>
      </c>
      <c r="R367" s="15">
        <v>18181079</v>
      </c>
      <c r="S367" s="15">
        <v>14902523.770491792</v>
      </c>
    </row>
    <row r="368" spans="2:19" x14ac:dyDescent="0.25">
      <c r="B368" s="1" t="s">
        <v>41</v>
      </c>
      <c r="C368" s="15">
        <v>348681</v>
      </c>
      <c r="D368" s="15">
        <v>30310191</v>
      </c>
      <c r="E368" s="15">
        <v>3834</v>
      </c>
      <c r="F368" s="15">
        <v>310713</v>
      </c>
      <c r="G368" s="15">
        <v>13818</v>
      </c>
      <c r="H368" s="15">
        <v>1949268.25</v>
      </c>
      <c r="I368" s="15">
        <v>22074</v>
      </c>
      <c r="J368" s="15">
        <v>2381909.75</v>
      </c>
      <c r="K368" s="15">
        <v>5634</v>
      </c>
      <c r="L368" s="15">
        <v>717302</v>
      </c>
      <c r="M368" s="15">
        <v>673</v>
      </c>
      <c r="N368" s="15">
        <v>113133</v>
      </c>
      <c r="O368" s="15">
        <v>32860</v>
      </c>
      <c r="P368" s="15">
        <v>7991014.5</v>
      </c>
      <c r="Q368" s="15">
        <v>427574</v>
      </c>
      <c r="R368" s="15">
        <v>43773531.5</v>
      </c>
      <c r="S368" s="15">
        <v>35879943.852459028</v>
      </c>
    </row>
    <row r="369" spans="2:19" x14ac:dyDescent="0.25">
      <c r="B369" s="1" t="s">
        <v>42</v>
      </c>
      <c r="C369" s="15">
        <v>56489</v>
      </c>
      <c r="D369" s="15">
        <v>3915030</v>
      </c>
      <c r="E369" s="15">
        <v>1174</v>
      </c>
      <c r="F369" s="15">
        <v>77728</v>
      </c>
      <c r="G369" s="15">
        <v>1840</v>
      </c>
      <c r="H369" s="15">
        <v>216808</v>
      </c>
      <c r="I369" s="15">
        <v>2589</v>
      </c>
      <c r="J369" s="15">
        <v>263321.25</v>
      </c>
      <c r="K369" s="15">
        <v>1025</v>
      </c>
      <c r="L369" s="15">
        <v>114975</v>
      </c>
      <c r="M369" s="15">
        <v>350</v>
      </c>
      <c r="N369" s="15">
        <v>46818</v>
      </c>
      <c r="O369" s="15">
        <v>14778</v>
      </c>
      <c r="P369" s="15">
        <v>3146980.5</v>
      </c>
      <c r="Q369" s="15">
        <v>78245</v>
      </c>
      <c r="R369" s="15">
        <v>7781660.75</v>
      </c>
      <c r="S369" s="15">
        <v>6378410.4508196786</v>
      </c>
    </row>
    <row r="370" spans="2:19" x14ac:dyDescent="0.25">
      <c r="B370" s="1" t="s">
        <v>43</v>
      </c>
      <c r="C370" s="15">
        <v>129830</v>
      </c>
      <c r="D370" s="15">
        <v>10747084.5</v>
      </c>
      <c r="E370" s="15">
        <v>1239</v>
      </c>
      <c r="F370" s="15">
        <v>62685</v>
      </c>
      <c r="G370" s="15">
        <v>2686</v>
      </c>
      <c r="H370" s="15">
        <v>339605</v>
      </c>
      <c r="I370" s="15">
        <v>2769</v>
      </c>
      <c r="J370" s="15">
        <v>296895.5</v>
      </c>
      <c r="K370" s="15">
        <v>950</v>
      </c>
      <c r="L370" s="15">
        <v>110484</v>
      </c>
      <c r="M370" s="15">
        <v>308</v>
      </c>
      <c r="N370" s="15">
        <v>48331</v>
      </c>
      <c r="O370" s="15">
        <v>18462</v>
      </c>
      <c r="P370" s="15">
        <v>4223079</v>
      </c>
      <c r="Q370" s="15">
        <v>156244</v>
      </c>
      <c r="R370" s="15">
        <v>15828164</v>
      </c>
      <c r="S370" s="15">
        <v>12973904.918032786</v>
      </c>
    </row>
    <row r="371" spans="2:19" x14ac:dyDescent="0.25">
      <c r="B371" s="1" t="s">
        <v>44</v>
      </c>
      <c r="C371" s="15">
        <v>1022915</v>
      </c>
      <c r="D371" s="15">
        <v>80073153</v>
      </c>
      <c r="E371" s="15">
        <v>3110</v>
      </c>
      <c r="F371" s="15">
        <v>243945</v>
      </c>
      <c r="G371" s="15">
        <v>15622</v>
      </c>
      <c r="H371" s="15">
        <v>2105466</v>
      </c>
      <c r="I371" s="15">
        <v>34239</v>
      </c>
      <c r="J371" s="15">
        <v>3217034.2500000005</v>
      </c>
      <c r="K371" s="15">
        <v>3500</v>
      </c>
      <c r="L371" s="15">
        <v>454909.75</v>
      </c>
      <c r="M371" s="15">
        <v>419</v>
      </c>
      <c r="N371" s="15">
        <v>67116</v>
      </c>
      <c r="O371" s="15">
        <v>1645</v>
      </c>
      <c r="P371" s="15">
        <v>383701.5</v>
      </c>
      <c r="Q371" s="15">
        <v>1081450</v>
      </c>
      <c r="R371" s="15">
        <v>86545325.499999985</v>
      </c>
      <c r="S371" s="15">
        <v>70938791.393442616</v>
      </c>
    </row>
    <row r="372" spans="2:19" x14ac:dyDescent="0.25">
      <c r="B372" s="1" t="s">
        <v>45</v>
      </c>
      <c r="C372" s="15">
        <v>59835</v>
      </c>
      <c r="D372" s="15">
        <v>5346261</v>
      </c>
      <c r="E372" s="15">
        <v>344</v>
      </c>
      <c r="F372" s="15">
        <v>29511</v>
      </c>
      <c r="G372" s="15">
        <v>1617</v>
      </c>
      <c r="H372" s="15">
        <v>230431</v>
      </c>
      <c r="I372" s="15">
        <v>2685</v>
      </c>
      <c r="J372" s="15">
        <v>323354</v>
      </c>
      <c r="K372" s="15">
        <v>728</v>
      </c>
      <c r="L372" s="15">
        <v>98735</v>
      </c>
      <c r="M372" s="15">
        <v>167</v>
      </c>
      <c r="N372" s="15">
        <v>27982</v>
      </c>
      <c r="O372" s="15">
        <v>12692</v>
      </c>
      <c r="P372" s="15">
        <v>3385431</v>
      </c>
      <c r="Q372" s="15">
        <v>78068</v>
      </c>
      <c r="R372" s="15">
        <v>9441705</v>
      </c>
      <c r="S372" s="15">
        <v>7739102.4590163976</v>
      </c>
    </row>
    <row r="373" spans="2:19" x14ac:dyDescent="0.25">
      <c r="B373" s="1" t="s">
        <v>46</v>
      </c>
      <c r="C373" s="15">
        <v>63536</v>
      </c>
      <c r="D373" s="15">
        <v>5669883</v>
      </c>
      <c r="E373" s="15">
        <v>305</v>
      </c>
      <c r="F373" s="15">
        <v>26109</v>
      </c>
      <c r="G373" s="15">
        <v>2223</v>
      </c>
      <c r="H373" s="15">
        <v>322780</v>
      </c>
      <c r="I373" s="15">
        <v>2082</v>
      </c>
      <c r="J373" s="15">
        <v>259677</v>
      </c>
      <c r="K373" s="15">
        <v>884</v>
      </c>
      <c r="L373" s="15">
        <v>121659.5</v>
      </c>
      <c r="M373" s="15">
        <v>290</v>
      </c>
      <c r="N373" s="15">
        <v>48841</v>
      </c>
      <c r="O373" s="15">
        <v>15068</v>
      </c>
      <c r="P373" s="15">
        <v>3992656.5</v>
      </c>
      <c r="Q373" s="15">
        <v>84388</v>
      </c>
      <c r="R373" s="15">
        <v>10441606</v>
      </c>
      <c r="S373" s="15">
        <v>8558693.4426229466</v>
      </c>
    </row>
    <row r="374" spans="2:19" x14ac:dyDescent="0.25">
      <c r="B374" s="1" t="s">
        <v>13</v>
      </c>
      <c r="C374" s="15">
        <v>74160</v>
      </c>
      <c r="D374" s="15">
        <v>6592968</v>
      </c>
      <c r="E374" s="15">
        <v>172</v>
      </c>
      <c r="F374" s="15">
        <v>14877</v>
      </c>
      <c r="G374" s="15">
        <v>1754</v>
      </c>
      <c r="H374" s="15">
        <v>251534</v>
      </c>
      <c r="I374" s="15">
        <v>653</v>
      </c>
      <c r="J374" s="15">
        <v>87028</v>
      </c>
      <c r="K374" s="15">
        <v>957</v>
      </c>
      <c r="L374" s="15">
        <v>130959.5</v>
      </c>
      <c r="M374" s="15">
        <v>145</v>
      </c>
      <c r="N374" s="15">
        <v>24327</v>
      </c>
      <c r="O374" s="15">
        <v>8752</v>
      </c>
      <c r="P374" s="15">
        <v>2353428</v>
      </c>
      <c r="Q374" s="15">
        <v>86593</v>
      </c>
      <c r="R374" s="15">
        <v>9455121.5</v>
      </c>
      <c r="S374" s="15">
        <v>7750099.5901639313</v>
      </c>
    </row>
    <row r="375" spans="2:19" x14ac:dyDescent="0.25">
      <c r="B375" s="1" t="s">
        <v>47</v>
      </c>
      <c r="C375" s="15">
        <v>147113</v>
      </c>
      <c r="D375" s="15">
        <v>12009357</v>
      </c>
      <c r="E375" s="15">
        <v>996</v>
      </c>
      <c r="F375" s="15">
        <v>45945</v>
      </c>
      <c r="G375" s="15">
        <v>3963</v>
      </c>
      <c r="H375" s="15">
        <v>529170</v>
      </c>
      <c r="I375" s="15">
        <v>2797</v>
      </c>
      <c r="J375" s="15">
        <v>280439.25</v>
      </c>
      <c r="K375" s="15">
        <v>1165</v>
      </c>
      <c r="L375" s="15">
        <v>152194.5</v>
      </c>
      <c r="M375" s="15">
        <v>495</v>
      </c>
      <c r="N375" s="15">
        <v>83912</v>
      </c>
      <c r="O375" s="15">
        <v>14489</v>
      </c>
      <c r="P375" s="15">
        <v>3623791.5</v>
      </c>
      <c r="Q375" s="15">
        <v>171018</v>
      </c>
      <c r="R375" s="15">
        <v>16724809.25</v>
      </c>
      <c r="S375" s="15">
        <v>13708860.040983617</v>
      </c>
    </row>
    <row r="376" spans="2:19" x14ac:dyDescent="0.25">
      <c r="B376" s="1" t="s">
        <v>48</v>
      </c>
      <c r="C376" s="15">
        <v>604737</v>
      </c>
      <c r="D376" s="15">
        <v>53606394</v>
      </c>
      <c r="E376" s="15">
        <v>2148</v>
      </c>
      <c r="F376" s="15">
        <v>179860.5</v>
      </c>
      <c r="G376" s="15">
        <v>11191</v>
      </c>
      <c r="H376" s="15">
        <v>1600702.75</v>
      </c>
      <c r="I376" s="15">
        <v>13553</v>
      </c>
      <c r="J376" s="15">
        <v>1675953.75</v>
      </c>
      <c r="K376" s="15">
        <v>2759</v>
      </c>
      <c r="L376" s="15">
        <v>374859.75</v>
      </c>
      <c r="M376" s="15">
        <v>498</v>
      </c>
      <c r="N376" s="15">
        <v>83810</v>
      </c>
      <c r="O376" s="15">
        <v>920</v>
      </c>
      <c r="P376" s="15">
        <v>240833.25</v>
      </c>
      <c r="Q376" s="15">
        <v>635806</v>
      </c>
      <c r="R376" s="15">
        <v>57762414</v>
      </c>
      <c r="S376" s="15">
        <v>47346240.983606562</v>
      </c>
    </row>
    <row r="377" spans="2:19" x14ac:dyDescent="0.25">
      <c r="B377" s="8" t="s">
        <v>75</v>
      </c>
      <c r="C377" s="17">
        <f>SUM(C364:C376)</f>
        <v>2941412</v>
      </c>
      <c r="D377" s="17">
        <f t="shared" ref="D377:S377" si="28">SUM(D364:D376)</f>
        <v>246232182</v>
      </c>
      <c r="E377" s="17">
        <f t="shared" si="28"/>
        <v>16010</v>
      </c>
      <c r="F377" s="17">
        <f t="shared" si="28"/>
        <v>1204930</v>
      </c>
      <c r="G377" s="17">
        <f t="shared" si="28"/>
        <v>66452</v>
      </c>
      <c r="H377" s="17">
        <f t="shared" si="28"/>
        <v>9144133</v>
      </c>
      <c r="I377" s="17">
        <f t="shared" si="28"/>
        <v>101353</v>
      </c>
      <c r="J377" s="17">
        <f t="shared" si="28"/>
        <v>10934908.75</v>
      </c>
      <c r="K377" s="17">
        <f t="shared" si="28"/>
        <v>22251</v>
      </c>
      <c r="L377" s="17">
        <f t="shared" si="28"/>
        <v>2893382</v>
      </c>
      <c r="M377" s="17">
        <f t="shared" si="28"/>
        <v>4538</v>
      </c>
      <c r="N377" s="17">
        <f t="shared" si="28"/>
        <v>744751</v>
      </c>
      <c r="O377" s="17">
        <f t="shared" si="28"/>
        <v>170257</v>
      </c>
      <c r="P377" s="17">
        <f t="shared" si="28"/>
        <v>42424251.75</v>
      </c>
      <c r="Q377" s="17">
        <f t="shared" si="28"/>
        <v>3322273</v>
      </c>
      <c r="R377" s="17">
        <f t="shared" si="28"/>
        <v>313578538.5</v>
      </c>
      <c r="S377" s="17">
        <f t="shared" si="28"/>
        <v>257031588.93442625</v>
      </c>
    </row>
    <row r="378" spans="2:19" x14ac:dyDescent="0.25">
      <c r="B378" s="20" t="s">
        <v>37</v>
      </c>
      <c r="C378" s="12">
        <v>47831</v>
      </c>
      <c r="D378" s="12">
        <v>4236093</v>
      </c>
      <c r="E378" s="12">
        <v>269</v>
      </c>
      <c r="F378" s="12">
        <v>23026.5</v>
      </c>
      <c r="G378" s="12">
        <v>1742</v>
      </c>
      <c r="H378" s="12">
        <v>249968.5</v>
      </c>
      <c r="I378" s="12">
        <v>2322</v>
      </c>
      <c r="J378" s="12">
        <v>276236.25</v>
      </c>
      <c r="K378" s="12">
        <v>673</v>
      </c>
      <c r="L378" s="12">
        <v>93852.5</v>
      </c>
      <c r="M378" s="12">
        <v>234</v>
      </c>
      <c r="N378" s="12">
        <v>39593</v>
      </c>
      <c r="O378" s="12">
        <v>10459</v>
      </c>
      <c r="P378" s="12">
        <v>2789073</v>
      </c>
      <c r="Q378" s="12">
        <v>63530</v>
      </c>
      <c r="R378" s="12">
        <v>7707842.75</v>
      </c>
      <c r="S378" s="12">
        <v>6317903.8934426196</v>
      </c>
    </row>
    <row r="379" spans="2:19" x14ac:dyDescent="0.25">
      <c r="B379" s="20" t="s">
        <v>38</v>
      </c>
      <c r="C379" s="12">
        <v>51680</v>
      </c>
      <c r="D379" s="12">
        <v>4291407</v>
      </c>
      <c r="E379" s="12">
        <v>905</v>
      </c>
      <c r="F379" s="12">
        <v>77436</v>
      </c>
      <c r="G379" s="12">
        <v>2543</v>
      </c>
      <c r="H379" s="12">
        <v>362452</v>
      </c>
      <c r="I379" s="12">
        <v>3133</v>
      </c>
      <c r="J379" s="12">
        <v>326509.75</v>
      </c>
      <c r="K379" s="12">
        <v>1143</v>
      </c>
      <c r="L379" s="12">
        <v>156643.5</v>
      </c>
      <c r="M379" s="12">
        <v>501</v>
      </c>
      <c r="N379" s="12">
        <v>83028</v>
      </c>
      <c r="O379" s="12">
        <v>24175</v>
      </c>
      <c r="P379" s="12">
        <v>6268437</v>
      </c>
      <c r="Q379" s="12">
        <v>84080</v>
      </c>
      <c r="R379" s="12">
        <v>11565913.25</v>
      </c>
      <c r="S379" s="12">
        <v>9480256.7622950692</v>
      </c>
    </row>
    <row r="380" spans="2:19" x14ac:dyDescent="0.25">
      <c r="B380" s="20" t="s">
        <v>39</v>
      </c>
      <c r="C380" s="12">
        <v>144397</v>
      </c>
      <c r="D380" s="12">
        <v>12332331</v>
      </c>
      <c r="E380" s="12">
        <v>949</v>
      </c>
      <c r="F380" s="12">
        <v>70722</v>
      </c>
      <c r="G380" s="12">
        <v>5827</v>
      </c>
      <c r="H380" s="12">
        <v>749394</v>
      </c>
      <c r="I380" s="12">
        <v>8125</v>
      </c>
      <c r="J380" s="12">
        <v>983091</v>
      </c>
      <c r="K380" s="12">
        <v>1747</v>
      </c>
      <c r="L380" s="12">
        <v>218550</v>
      </c>
      <c r="M380" s="12">
        <v>406</v>
      </c>
      <c r="N380" s="12">
        <v>68340</v>
      </c>
      <c r="O380" s="12">
        <v>11503</v>
      </c>
      <c r="P380" s="12">
        <v>2775024</v>
      </c>
      <c r="Q380" s="12">
        <v>172954</v>
      </c>
      <c r="R380" s="12">
        <v>17197452</v>
      </c>
      <c r="S380" s="12">
        <v>14096272.131147528</v>
      </c>
    </row>
    <row r="381" spans="2:19" x14ac:dyDescent="0.25">
      <c r="B381" s="20" t="s">
        <v>40</v>
      </c>
      <c r="C381" s="12">
        <v>128023</v>
      </c>
      <c r="D381" s="12">
        <v>11413575</v>
      </c>
      <c r="E381" s="12">
        <v>659</v>
      </c>
      <c r="F381" s="12">
        <v>46350</v>
      </c>
      <c r="G381" s="12">
        <v>2526</v>
      </c>
      <c r="H381" s="12">
        <v>362762</v>
      </c>
      <c r="I381" s="12">
        <v>3630</v>
      </c>
      <c r="J381" s="12">
        <v>455491.5</v>
      </c>
      <c r="K381" s="12">
        <v>987</v>
      </c>
      <c r="L381" s="12">
        <v>139252</v>
      </c>
      <c r="M381" s="12">
        <v>194</v>
      </c>
      <c r="N381" s="12">
        <v>32504</v>
      </c>
      <c r="O381" s="12">
        <v>5463</v>
      </c>
      <c r="P381" s="12">
        <v>1513669.5</v>
      </c>
      <c r="Q381" s="12">
        <v>141482</v>
      </c>
      <c r="R381" s="12">
        <v>13963604</v>
      </c>
      <c r="S381" s="12">
        <v>11445577.049180323</v>
      </c>
    </row>
    <row r="382" spans="2:19" x14ac:dyDescent="0.25">
      <c r="B382" s="20" t="s">
        <v>41</v>
      </c>
      <c r="C382" s="12">
        <v>338412</v>
      </c>
      <c r="D382" s="12">
        <v>29235779.5</v>
      </c>
      <c r="E382" s="12">
        <v>3676</v>
      </c>
      <c r="F382" s="12">
        <v>294480</v>
      </c>
      <c r="G382" s="12">
        <v>14877</v>
      </c>
      <c r="H382" s="12">
        <v>2102512</v>
      </c>
      <c r="I382" s="12">
        <v>24264</v>
      </c>
      <c r="J382" s="12">
        <v>2571562.25</v>
      </c>
      <c r="K382" s="12">
        <v>6383</v>
      </c>
      <c r="L382" s="12">
        <v>829986.5</v>
      </c>
      <c r="M382" s="12">
        <v>759</v>
      </c>
      <c r="N382" s="12">
        <v>127704</v>
      </c>
      <c r="O382" s="12">
        <v>31945</v>
      </c>
      <c r="P382" s="12">
        <v>8268214.5</v>
      </c>
      <c r="Q382" s="12">
        <v>420316</v>
      </c>
      <c r="R382" s="12">
        <v>43430238.75</v>
      </c>
      <c r="S382" s="12">
        <v>35598556.352459006</v>
      </c>
    </row>
    <row r="383" spans="2:19" x14ac:dyDescent="0.25">
      <c r="B383" s="20" t="s">
        <v>42</v>
      </c>
      <c r="C383" s="12">
        <v>53679</v>
      </c>
      <c r="D383" s="12">
        <v>3710497</v>
      </c>
      <c r="E383" s="12">
        <v>1288</v>
      </c>
      <c r="F383" s="12">
        <v>88230</v>
      </c>
      <c r="G383" s="12">
        <v>1913</v>
      </c>
      <c r="H383" s="12">
        <v>225375</v>
      </c>
      <c r="I383" s="12">
        <v>2630</v>
      </c>
      <c r="J383" s="12">
        <v>263978.75</v>
      </c>
      <c r="K383" s="12">
        <v>1060</v>
      </c>
      <c r="L383" s="12">
        <v>119424</v>
      </c>
      <c r="M383" s="12">
        <v>426</v>
      </c>
      <c r="N383" s="12">
        <v>56970</v>
      </c>
      <c r="O383" s="12">
        <v>14881</v>
      </c>
      <c r="P383" s="12">
        <v>3174673.5</v>
      </c>
      <c r="Q383" s="12">
        <v>75877</v>
      </c>
      <c r="R383" s="12">
        <v>7639148.25</v>
      </c>
      <c r="S383" s="12">
        <v>6261596.9262295049</v>
      </c>
    </row>
    <row r="384" spans="2:19" x14ac:dyDescent="0.25">
      <c r="B384" s="20" t="s">
        <v>43</v>
      </c>
      <c r="C384" s="12">
        <v>100442</v>
      </c>
      <c r="D384" s="12">
        <v>7990092</v>
      </c>
      <c r="E384" s="12">
        <v>1363</v>
      </c>
      <c r="F384" s="12">
        <v>80820</v>
      </c>
      <c r="G384" s="12">
        <v>2815</v>
      </c>
      <c r="H384" s="12">
        <v>345340</v>
      </c>
      <c r="I384" s="12">
        <v>2897</v>
      </c>
      <c r="J384" s="12">
        <v>308895.25</v>
      </c>
      <c r="K384" s="12">
        <v>1009</v>
      </c>
      <c r="L384" s="12">
        <v>117691.5</v>
      </c>
      <c r="M384" s="12">
        <v>343</v>
      </c>
      <c r="N384" s="12">
        <v>49878</v>
      </c>
      <c r="O384" s="12">
        <v>21294</v>
      </c>
      <c r="P384" s="12">
        <v>4833292.5</v>
      </c>
      <c r="Q384" s="12">
        <v>130163</v>
      </c>
      <c r="R384" s="12">
        <v>13726009.25</v>
      </c>
      <c r="S384" s="12">
        <v>11250827.254098363</v>
      </c>
    </row>
    <row r="385" spans="2:19" x14ac:dyDescent="0.25">
      <c r="B385" s="20" t="s">
        <v>44</v>
      </c>
      <c r="C385" s="12">
        <v>847769</v>
      </c>
      <c r="D385" s="12">
        <v>63098963.600000001</v>
      </c>
      <c r="E385" s="12">
        <v>3018</v>
      </c>
      <c r="F385" s="12">
        <v>232734.7</v>
      </c>
      <c r="G385" s="12">
        <v>14869</v>
      </c>
      <c r="H385" s="12">
        <v>2010796.6500000001</v>
      </c>
      <c r="I385" s="12">
        <v>30613</v>
      </c>
      <c r="J385" s="12">
        <v>2927214.9500000016</v>
      </c>
      <c r="K385" s="12">
        <v>2991</v>
      </c>
      <c r="L385" s="12">
        <v>385934.75</v>
      </c>
      <c r="M385" s="12">
        <v>354</v>
      </c>
      <c r="N385" s="12">
        <v>54502</v>
      </c>
      <c r="O385" s="12">
        <v>1355</v>
      </c>
      <c r="P385" s="12">
        <v>329742</v>
      </c>
      <c r="Q385" s="12">
        <v>900969</v>
      </c>
      <c r="R385" s="12">
        <v>69039888.650000006</v>
      </c>
      <c r="S385" s="12">
        <v>56590072.663934432</v>
      </c>
    </row>
    <row r="386" spans="2:19" x14ac:dyDescent="0.25">
      <c r="B386" s="20" t="s">
        <v>45</v>
      </c>
      <c r="C386" s="12">
        <v>58340</v>
      </c>
      <c r="D386" s="12">
        <v>5200722</v>
      </c>
      <c r="E386" s="12">
        <v>431</v>
      </c>
      <c r="F386" s="12">
        <v>37080</v>
      </c>
      <c r="G386" s="12">
        <v>1924</v>
      </c>
      <c r="H386" s="12">
        <v>274939</v>
      </c>
      <c r="I386" s="12">
        <v>3052</v>
      </c>
      <c r="J386" s="12">
        <v>365943</v>
      </c>
      <c r="K386" s="12">
        <v>802</v>
      </c>
      <c r="L386" s="12">
        <v>109879.5</v>
      </c>
      <c r="M386" s="12">
        <v>239</v>
      </c>
      <c r="N386" s="12">
        <v>40324</v>
      </c>
      <c r="O386" s="12">
        <v>14213</v>
      </c>
      <c r="P386" s="12">
        <v>3800538</v>
      </c>
      <c r="Q386" s="12">
        <v>79001</v>
      </c>
      <c r="R386" s="12">
        <v>9829425.5</v>
      </c>
      <c r="S386" s="12">
        <v>8056906.1475409837</v>
      </c>
    </row>
    <row r="387" spans="2:19" x14ac:dyDescent="0.25">
      <c r="B387" s="20" t="s">
        <v>46</v>
      </c>
      <c r="C387" s="12">
        <v>68139</v>
      </c>
      <c r="D387" s="12">
        <v>6069816</v>
      </c>
      <c r="E387" s="12">
        <v>350</v>
      </c>
      <c r="F387" s="12">
        <v>30037.5</v>
      </c>
      <c r="G387" s="12">
        <v>2532</v>
      </c>
      <c r="H387" s="12">
        <v>368481.5</v>
      </c>
      <c r="I387" s="12">
        <v>2238</v>
      </c>
      <c r="J387" s="12">
        <v>276174.25</v>
      </c>
      <c r="K387" s="12">
        <v>954</v>
      </c>
      <c r="L387" s="12">
        <v>131424.5</v>
      </c>
      <c r="M387" s="12">
        <v>307</v>
      </c>
      <c r="N387" s="12">
        <v>51697</v>
      </c>
      <c r="O387" s="12">
        <v>18239</v>
      </c>
      <c r="P387" s="12">
        <v>4824729</v>
      </c>
      <c r="Q387" s="12">
        <v>92759</v>
      </c>
      <c r="R387" s="12">
        <v>11752359.75</v>
      </c>
      <c r="S387" s="12">
        <v>9633081.762295071</v>
      </c>
    </row>
    <row r="388" spans="2:19" x14ac:dyDescent="0.25">
      <c r="B388" s="20" t="s">
        <v>13</v>
      </c>
      <c r="C388" s="12">
        <v>44715</v>
      </c>
      <c r="D388" s="12">
        <v>3946554</v>
      </c>
      <c r="E388" s="12">
        <v>130</v>
      </c>
      <c r="F388" s="12">
        <v>11313</v>
      </c>
      <c r="G388" s="12">
        <v>1653</v>
      </c>
      <c r="H388" s="12">
        <v>236840</v>
      </c>
      <c r="I388" s="12">
        <v>530</v>
      </c>
      <c r="J388" s="12">
        <v>68812.25</v>
      </c>
      <c r="K388" s="12">
        <v>853</v>
      </c>
      <c r="L388" s="12">
        <v>119102</v>
      </c>
      <c r="M388" s="12">
        <v>212</v>
      </c>
      <c r="N388" s="12">
        <v>35479</v>
      </c>
      <c r="O388" s="12">
        <v>9784</v>
      </c>
      <c r="P388" s="12">
        <v>2632770</v>
      </c>
      <c r="Q388" s="12">
        <v>57877</v>
      </c>
      <c r="R388" s="12">
        <v>7050870.25</v>
      </c>
      <c r="S388" s="12">
        <v>5779401.8442622954</v>
      </c>
    </row>
    <row r="389" spans="2:19" x14ac:dyDescent="0.25">
      <c r="B389" s="20" t="s">
        <v>47</v>
      </c>
      <c r="C389" s="12">
        <v>115986</v>
      </c>
      <c r="D389" s="12">
        <v>8983782</v>
      </c>
      <c r="E389" s="12">
        <v>925</v>
      </c>
      <c r="F389" s="12">
        <v>43488</v>
      </c>
      <c r="G389" s="12">
        <v>4114</v>
      </c>
      <c r="H389" s="12">
        <v>540004.5</v>
      </c>
      <c r="I389" s="12">
        <v>2650</v>
      </c>
      <c r="J389" s="12">
        <v>242267.25</v>
      </c>
      <c r="K389" s="12">
        <v>1325</v>
      </c>
      <c r="L389" s="12">
        <v>172825</v>
      </c>
      <c r="M389" s="12">
        <v>571</v>
      </c>
      <c r="N389" s="12">
        <v>95999</v>
      </c>
      <c r="O389" s="12">
        <v>16265</v>
      </c>
      <c r="P389" s="12">
        <v>4086369</v>
      </c>
      <c r="Q389" s="12">
        <v>141836</v>
      </c>
      <c r="R389" s="12">
        <v>14164734.75</v>
      </c>
      <c r="S389" s="12">
        <v>11610438.319672134</v>
      </c>
    </row>
    <row r="390" spans="2:19" x14ac:dyDescent="0.25">
      <c r="B390" s="20" t="s">
        <v>48</v>
      </c>
      <c r="C390" s="12">
        <v>444101</v>
      </c>
      <c r="D390" s="12">
        <v>39169332</v>
      </c>
      <c r="E390" s="12">
        <v>2148</v>
      </c>
      <c r="F390" s="12">
        <v>179329.5</v>
      </c>
      <c r="G390" s="12">
        <v>10083</v>
      </c>
      <c r="H390" s="12">
        <v>1442019.25</v>
      </c>
      <c r="I390" s="12">
        <v>10357</v>
      </c>
      <c r="J390" s="12">
        <v>1276579.5</v>
      </c>
      <c r="K390" s="12">
        <v>2368</v>
      </c>
      <c r="L390" s="12">
        <v>319788.25</v>
      </c>
      <c r="M390" s="12">
        <v>497</v>
      </c>
      <c r="N390" s="12">
        <v>83419</v>
      </c>
      <c r="O390" s="12">
        <v>783</v>
      </c>
      <c r="P390" s="12">
        <v>203616</v>
      </c>
      <c r="Q390" s="12">
        <v>470337</v>
      </c>
      <c r="R390" s="12">
        <v>42674083.5</v>
      </c>
      <c r="S390" s="12">
        <v>34978756.967213139</v>
      </c>
    </row>
    <row r="391" spans="2:19" x14ac:dyDescent="0.25">
      <c r="B391" s="8" t="s">
        <v>76</v>
      </c>
      <c r="C391" s="17">
        <f>SUM(C378:C390)</f>
        <v>2443514</v>
      </c>
      <c r="D391" s="17">
        <f t="shared" ref="D391:S391" si="29">SUM(D378:D390)</f>
        <v>199678944.09999999</v>
      </c>
      <c r="E391" s="17">
        <f t="shared" si="29"/>
        <v>16111</v>
      </c>
      <c r="F391" s="17">
        <f t="shared" si="29"/>
        <v>1215047.2</v>
      </c>
      <c r="G391" s="17">
        <f t="shared" si="29"/>
        <v>67418</v>
      </c>
      <c r="H391" s="17">
        <f t="shared" si="29"/>
        <v>9270884.4000000004</v>
      </c>
      <c r="I391" s="17">
        <f t="shared" si="29"/>
        <v>96441</v>
      </c>
      <c r="J391" s="17">
        <f t="shared" si="29"/>
        <v>10342755.950000001</v>
      </c>
      <c r="K391" s="17">
        <f t="shared" si="29"/>
        <v>22295</v>
      </c>
      <c r="L391" s="17">
        <f t="shared" si="29"/>
        <v>2914354</v>
      </c>
      <c r="M391" s="17">
        <f t="shared" si="29"/>
        <v>5043</v>
      </c>
      <c r="N391" s="17">
        <f t="shared" si="29"/>
        <v>819437</v>
      </c>
      <c r="O391" s="17">
        <f t="shared" si="29"/>
        <v>180359</v>
      </c>
      <c r="P391" s="17">
        <f t="shared" si="29"/>
        <v>45500148</v>
      </c>
      <c r="Q391" s="17">
        <f t="shared" si="29"/>
        <v>2831181</v>
      </c>
      <c r="R391" s="17">
        <f t="shared" si="29"/>
        <v>269741570.64999998</v>
      </c>
      <c r="S391" s="17">
        <f t="shared" si="29"/>
        <v>221099648.07377046</v>
      </c>
    </row>
    <row r="392" spans="2:19" x14ac:dyDescent="0.25">
      <c r="B392" s="20" t="s">
        <v>37</v>
      </c>
      <c r="C392" s="12">
        <v>35942</v>
      </c>
      <c r="D392" s="12">
        <v>3330086.5</v>
      </c>
      <c r="E392" s="12">
        <v>250</v>
      </c>
      <c r="F392" s="12">
        <v>22653.75</v>
      </c>
      <c r="G392" s="12">
        <v>1628</v>
      </c>
      <c r="H392" s="12">
        <v>241999</v>
      </c>
      <c r="I392" s="12">
        <v>2205</v>
      </c>
      <c r="J392" s="12">
        <v>268551.5</v>
      </c>
      <c r="K392" s="12">
        <v>630</v>
      </c>
      <c r="L392" s="12">
        <v>91153</v>
      </c>
      <c r="M392" s="12">
        <v>256</v>
      </c>
      <c r="N392" s="12">
        <v>44090.5</v>
      </c>
      <c r="O392" s="12">
        <v>11347</v>
      </c>
      <c r="P392" s="12">
        <v>3162285</v>
      </c>
      <c r="Q392" s="12">
        <v>52258</v>
      </c>
      <c r="R392" s="12">
        <v>7160819.25</v>
      </c>
      <c r="S392" s="12">
        <v>5869523.9754098365</v>
      </c>
    </row>
    <row r="393" spans="2:19" x14ac:dyDescent="0.25">
      <c r="B393" s="20" t="s">
        <v>38</v>
      </c>
      <c r="C393" s="12">
        <v>42213</v>
      </c>
      <c r="D393" s="12">
        <v>3608069</v>
      </c>
      <c r="E393" s="12">
        <v>865</v>
      </c>
      <c r="F393" s="12">
        <v>77458.5</v>
      </c>
      <c r="G393" s="12">
        <v>2447</v>
      </c>
      <c r="H393" s="12">
        <v>357852</v>
      </c>
      <c r="I393" s="12">
        <v>3069</v>
      </c>
      <c r="J393" s="12">
        <v>327654.5</v>
      </c>
      <c r="K393" s="12">
        <v>1105</v>
      </c>
      <c r="L393" s="12">
        <v>156030</v>
      </c>
      <c r="M393" s="12">
        <v>269</v>
      </c>
      <c r="N393" s="12">
        <v>45770.5</v>
      </c>
      <c r="O393" s="12">
        <v>21767</v>
      </c>
      <c r="P393" s="12">
        <v>5889156</v>
      </c>
      <c r="Q393" s="12">
        <v>71735</v>
      </c>
      <c r="R393" s="12">
        <v>10461990.5</v>
      </c>
      <c r="S393" s="12">
        <v>8575402.049180327</v>
      </c>
    </row>
    <row r="394" spans="2:19" x14ac:dyDescent="0.25">
      <c r="B394" s="20" t="s">
        <v>39</v>
      </c>
      <c r="C394" s="12">
        <v>117104</v>
      </c>
      <c r="D394" s="12">
        <v>10386654.5</v>
      </c>
      <c r="E394" s="12">
        <v>996</v>
      </c>
      <c r="F394" s="12">
        <v>78009</v>
      </c>
      <c r="G394" s="12">
        <v>5616</v>
      </c>
      <c r="H394" s="12">
        <v>742581</v>
      </c>
      <c r="I394" s="12">
        <v>7613</v>
      </c>
      <c r="J394" s="12">
        <v>937978.25</v>
      </c>
      <c r="K394" s="12">
        <v>1746</v>
      </c>
      <c r="L394" s="12">
        <v>220657</v>
      </c>
      <c r="M394" s="12">
        <v>379</v>
      </c>
      <c r="N394" s="12">
        <v>65765</v>
      </c>
      <c r="O394" s="12">
        <v>12301</v>
      </c>
      <c r="P394" s="12">
        <v>3123972</v>
      </c>
      <c r="Q394" s="12">
        <v>145755</v>
      </c>
      <c r="R394" s="12">
        <v>15555616.75</v>
      </c>
      <c r="S394" s="12">
        <v>12750505.53278687</v>
      </c>
    </row>
    <row r="395" spans="2:19" x14ac:dyDescent="0.25">
      <c r="B395" s="20" t="s">
        <v>40</v>
      </c>
      <c r="C395" s="12">
        <v>79228</v>
      </c>
      <c r="D395" s="12">
        <v>7403184</v>
      </c>
      <c r="E395" s="12">
        <v>399</v>
      </c>
      <c r="F395" s="12">
        <v>32087.25</v>
      </c>
      <c r="G395" s="12">
        <v>2318</v>
      </c>
      <c r="H395" s="12">
        <v>343536.5</v>
      </c>
      <c r="I395" s="12">
        <v>2829</v>
      </c>
      <c r="J395" s="12">
        <v>361799.5</v>
      </c>
      <c r="K395" s="12">
        <v>994</v>
      </c>
      <c r="L395" s="12">
        <v>144857.5</v>
      </c>
      <c r="M395" s="12">
        <v>174</v>
      </c>
      <c r="N395" s="12">
        <v>30173</v>
      </c>
      <c r="O395" s="12">
        <v>5506</v>
      </c>
      <c r="P395" s="12">
        <v>1603869</v>
      </c>
      <c r="Q395" s="12">
        <v>91448</v>
      </c>
      <c r="R395" s="12">
        <v>9919506.75</v>
      </c>
      <c r="S395" s="12">
        <v>8130743.2377049206</v>
      </c>
    </row>
    <row r="396" spans="2:19" x14ac:dyDescent="0.25">
      <c r="B396" s="20" t="s">
        <v>41</v>
      </c>
      <c r="C396" s="12">
        <v>307887</v>
      </c>
      <c r="D396" s="12">
        <v>27833280.5</v>
      </c>
      <c r="E396" s="12">
        <v>3745</v>
      </c>
      <c r="F396" s="12">
        <v>316673.5</v>
      </c>
      <c r="G396" s="12">
        <v>15013</v>
      </c>
      <c r="H396" s="12">
        <v>2194109</v>
      </c>
      <c r="I396" s="12">
        <v>23914</v>
      </c>
      <c r="J396" s="12">
        <v>2670212</v>
      </c>
      <c r="K396" s="12">
        <v>5905</v>
      </c>
      <c r="L396" s="12">
        <v>791717</v>
      </c>
      <c r="M396" s="12">
        <v>715</v>
      </c>
      <c r="N396" s="12">
        <v>123643.5</v>
      </c>
      <c r="O396" s="12">
        <v>33599</v>
      </c>
      <c r="P396" s="12">
        <v>8893627.5</v>
      </c>
      <c r="Q396" s="12">
        <v>390778</v>
      </c>
      <c r="R396" s="12">
        <v>42823263</v>
      </c>
      <c r="S396" s="12">
        <v>35101035.245901614</v>
      </c>
    </row>
    <row r="397" spans="2:19" x14ac:dyDescent="0.25">
      <c r="B397" s="20" t="s">
        <v>42</v>
      </c>
      <c r="C397" s="12">
        <v>41988</v>
      </c>
      <c r="D397" s="12">
        <v>3863927</v>
      </c>
      <c r="E397" s="12">
        <v>995</v>
      </c>
      <c r="F397" s="12">
        <v>90508.5</v>
      </c>
      <c r="G397" s="12">
        <v>1799</v>
      </c>
      <c r="H397" s="12">
        <v>268659.5</v>
      </c>
      <c r="I397" s="12">
        <v>2525</v>
      </c>
      <c r="J397" s="12">
        <v>323936.75</v>
      </c>
      <c r="K397" s="12">
        <v>1041</v>
      </c>
      <c r="L397" s="12">
        <v>148933</v>
      </c>
      <c r="M397" s="12">
        <v>266</v>
      </c>
      <c r="N397" s="12">
        <v>45586.5</v>
      </c>
      <c r="O397" s="12">
        <v>14157</v>
      </c>
      <c r="P397" s="12">
        <v>3904635</v>
      </c>
      <c r="Q397" s="12">
        <v>62771</v>
      </c>
      <c r="R397" s="12">
        <v>8646186.25</v>
      </c>
      <c r="S397" s="12">
        <v>7087037.9098360622</v>
      </c>
    </row>
    <row r="398" spans="2:19" x14ac:dyDescent="0.25">
      <c r="B398" s="20" t="s">
        <v>43</v>
      </c>
      <c r="C398" s="12">
        <v>81703</v>
      </c>
      <c r="D398" s="12">
        <v>6639675</v>
      </c>
      <c r="E398" s="12">
        <v>1457</v>
      </c>
      <c r="F398" s="12">
        <v>82159</v>
      </c>
      <c r="G398" s="12">
        <v>2653</v>
      </c>
      <c r="H398" s="12">
        <v>348858.5</v>
      </c>
      <c r="I398" s="12">
        <v>2806</v>
      </c>
      <c r="J398" s="12">
        <v>303142.75</v>
      </c>
      <c r="K398" s="12">
        <v>973</v>
      </c>
      <c r="L398" s="12">
        <v>118387</v>
      </c>
      <c r="M398" s="12">
        <v>276</v>
      </c>
      <c r="N398" s="12">
        <v>41725</v>
      </c>
      <c r="O398" s="12">
        <v>23751</v>
      </c>
      <c r="P398" s="12">
        <v>5818674</v>
      </c>
      <c r="Q398" s="12">
        <v>113619</v>
      </c>
      <c r="R398" s="12">
        <v>13352621.25</v>
      </c>
      <c r="S398" s="12">
        <v>10944771.516393447</v>
      </c>
    </row>
    <row r="399" spans="2:19" x14ac:dyDescent="0.25">
      <c r="B399" s="20" t="s">
        <v>44</v>
      </c>
      <c r="C399" s="12">
        <v>685206</v>
      </c>
      <c r="D399" s="12">
        <v>50509441.200000003</v>
      </c>
      <c r="E399" s="12">
        <v>2414</v>
      </c>
      <c r="F399" s="12">
        <v>191586.75</v>
      </c>
      <c r="G399" s="12">
        <v>13585</v>
      </c>
      <c r="H399" s="12">
        <v>1881979.45</v>
      </c>
      <c r="I399" s="12">
        <v>29095</v>
      </c>
      <c r="J399" s="12">
        <v>2857035.15</v>
      </c>
      <c r="K399" s="12">
        <v>3148</v>
      </c>
      <c r="L399" s="12">
        <v>421540</v>
      </c>
      <c r="M399" s="12">
        <v>333</v>
      </c>
      <c r="N399" s="12">
        <v>53477.5</v>
      </c>
      <c r="O399" s="12">
        <v>1286</v>
      </c>
      <c r="P399" s="12">
        <v>313887</v>
      </c>
      <c r="Q399" s="12">
        <v>735067</v>
      </c>
      <c r="R399" s="12">
        <v>56228947.049999997</v>
      </c>
      <c r="S399" s="12">
        <v>46089300.86065577</v>
      </c>
    </row>
    <row r="400" spans="2:19" x14ac:dyDescent="0.25">
      <c r="B400" s="20" t="s">
        <v>45</v>
      </c>
      <c r="C400" s="12">
        <v>48182</v>
      </c>
      <c r="D400" s="12">
        <v>4496384</v>
      </c>
      <c r="E400" s="12">
        <v>430</v>
      </c>
      <c r="F400" s="12">
        <v>38463.75</v>
      </c>
      <c r="G400" s="12">
        <v>1867</v>
      </c>
      <c r="H400" s="12">
        <v>275042</v>
      </c>
      <c r="I400" s="12">
        <v>2851</v>
      </c>
      <c r="J400" s="12">
        <v>353292.75</v>
      </c>
      <c r="K400" s="12">
        <v>775</v>
      </c>
      <c r="L400" s="12">
        <v>109784</v>
      </c>
      <c r="M400" s="12">
        <v>189</v>
      </c>
      <c r="N400" s="12">
        <v>32612.5</v>
      </c>
      <c r="O400" s="12">
        <v>12908</v>
      </c>
      <c r="P400" s="12">
        <v>3604449</v>
      </c>
      <c r="Q400" s="12">
        <v>67202</v>
      </c>
      <c r="R400" s="12">
        <v>8910028</v>
      </c>
      <c r="S400" s="12">
        <v>7303301.6393442545</v>
      </c>
    </row>
    <row r="401" spans="2:19" x14ac:dyDescent="0.25">
      <c r="B401" s="20" t="s">
        <v>46</v>
      </c>
      <c r="C401" s="12">
        <v>55104</v>
      </c>
      <c r="D401" s="12">
        <v>5146923.5</v>
      </c>
      <c r="E401" s="12">
        <v>381</v>
      </c>
      <c r="F401" s="12">
        <v>33981</v>
      </c>
      <c r="G401" s="12">
        <v>2464</v>
      </c>
      <c r="H401" s="12">
        <v>370515</v>
      </c>
      <c r="I401" s="12">
        <v>2209</v>
      </c>
      <c r="J401" s="12">
        <v>285051</v>
      </c>
      <c r="K401" s="12">
        <v>968</v>
      </c>
      <c r="L401" s="12">
        <v>137928</v>
      </c>
      <c r="M401" s="12">
        <v>290</v>
      </c>
      <c r="N401" s="12">
        <v>50275</v>
      </c>
      <c r="O401" s="12">
        <v>15753</v>
      </c>
      <c r="P401" s="12">
        <v>4378315.5</v>
      </c>
      <c r="Q401" s="12">
        <v>77169</v>
      </c>
      <c r="R401" s="12">
        <v>10402989</v>
      </c>
      <c r="S401" s="12">
        <v>8527040.1639344301</v>
      </c>
    </row>
    <row r="402" spans="2:19" x14ac:dyDescent="0.25">
      <c r="B402" s="20" t="s">
        <v>13</v>
      </c>
      <c r="C402" s="12">
        <v>29783</v>
      </c>
      <c r="D402" s="12">
        <v>2727988.5</v>
      </c>
      <c r="E402" s="12">
        <v>143</v>
      </c>
      <c r="F402" s="12">
        <v>12881.25</v>
      </c>
      <c r="G402" s="12">
        <v>1371</v>
      </c>
      <c r="H402" s="12">
        <v>203686</v>
      </c>
      <c r="I402" s="12">
        <v>423</v>
      </c>
      <c r="J402" s="12">
        <v>55435.75</v>
      </c>
      <c r="K402" s="12">
        <v>915</v>
      </c>
      <c r="L402" s="12">
        <v>131801.5</v>
      </c>
      <c r="M402" s="12">
        <v>172</v>
      </c>
      <c r="N402" s="12">
        <v>29547.5</v>
      </c>
      <c r="O402" s="12">
        <v>10488</v>
      </c>
      <c r="P402" s="12">
        <v>2944272</v>
      </c>
      <c r="Q402" s="12">
        <v>43295</v>
      </c>
      <c r="R402" s="12">
        <v>6105612.5</v>
      </c>
      <c r="S402" s="12">
        <v>5004600.4098360604</v>
      </c>
    </row>
    <row r="403" spans="2:19" x14ac:dyDescent="0.25">
      <c r="B403" s="20" t="s">
        <v>47</v>
      </c>
      <c r="C403" s="12">
        <v>97620</v>
      </c>
      <c r="D403" s="12">
        <v>7689332</v>
      </c>
      <c r="E403" s="12">
        <v>912</v>
      </c>
      <c r="F403" s="12">
        <v>50514.5</v>
      </c>
      <c r="G403" s="12">
        <v>4378</v>
      </c>
      <c r="H403" s="12">
        <v>596404</v>
      </c>
      <c r="I403" s="12">
        <v>2605</v>
      </c>
      <c r="J403" s="12">
        <v>230511</v>
      </c>
      <c r="K403" s="12">
        <v>1221</v>
      </c>
      <c r="L403" s="12">
        <v>167312</v>
      </c>
      <c r="M403" s="12">
        <v>507</v>
      </c>
      <c r="N403" s="12">
        <v>87915</v>
      </c>
      <c r="O403" s="12">
        <v>15487</v>
      </c>
      <c r="P403" s="12">
        <v>4050909</v>
      </c>
      <c r="Q403" s="12">
        <v>122730</v>
      </c>
      <c r="R403" s="12">
        <v>12872897.5</v>
      </c>
      <c r="S403" s="12">
        <v>10551555.327868858</v>
      </c>
    </row>
    <row r="404" spans="2:19" x14ac:dyDescent="0.25">
      <c r="B404" s="20" t="s">
        <v>48</v>
      </c>
      <c r="C404" s="12">
        <v>301038</v>
      </c>
      <c r="D404" s="12">
        <v>27724190.5</v>
      </c>
      <c r="E404" s="12">
        <v>1530</v>
      </c>
      <c r="F404" s="12">
        <v>134290.5</v>
      </c>
      <c r="G404" s="12">
        <v>9021</v>
      </c>
      <c r="H404" s="12">
        <v>1327299</v>
      </c>
      <c r="I404" s="12">
        <v>8569</v>
      </c>
      <c r="J404" s="12">
        <v>1088744.5</v>
      </c>
      <c r="K404" s="12">
        <v>2476</v>
      </c>
      <c r="L404" s="12">
        <v>341455.25</v>
      </c>
      <c r="M404" s="12">
        <v>430</v>
      </c>
      <c r="N404" s="12">
        <v>74093.5</v>
      </c>
      <c r="O404" s="12">
        <v>687</v>
      </c>
      <c r="P404" s="12">
        <v>185400</v>
      </c>
      <c r="Q404" s="12">
        <v>323751</v>
      </c>
      <c r="R404" s="12">
        <v>30875473.25</v>
      </c>
      <c r="S404" s="12">
        <v>25307764.959016383</v>
      </c>
    </row>
    <row r="405" spans="2:19" x14ac:dyDescent="0.25">
      <c r="B405" s="8" t="s">
        <v>77</v>
      </c>
      <c r="C405" s="17">
        <f>SUM(C392:C404)</f>
        <v>1922998</v>
      </c>
      <c r="D405" s="17">
        <f t="shared" ref="D405:S405" si="30">SUM(D392:D404)</f>
        <v>161359136.19999999</v>
      </c>
      <c r="E405" s="17">
        <f t="shared" si="30"/>
        <v>14517</v>
      </c>
      <c r="F405" s="17">
        <f t="shared" si="30"/>
        <v>1161267.25</v>
      </c>
      <c r="G405" s="17">
        <f t="shared" si="30"/>
        <v>64160</v>
      </c>
      <c r="H405" s="17">
        <f t="shared" si="30"/>
        <v>9152520.9499999993</v>
      </c>
      <c r="I405" s="17">
        <f t="shared" si="30"/>
        <v>90713</v>
      </c>
      <c r="J405" s="17">
        <f t="shared" si="30"/>
        <v>10063345.4</v>
      </c>
      <c r="K405" s="17">
        <f t="shared" si="30"/>
        <v>21897</v>
      </c>
      <c r="L405" s="17">
        <f t="shared" si="30"/>
        <v>2981555.25</v>
      </c>
      <c r="M405" s="17">
        <f t="shared" si="30"/>
        <v>4256</v>
      </c>
      <c r="N405" s="17">
        <f t="shared" si="30"/>
        <v>724675</v>
      </c>
      <c r="O405" s="17">
        <f t="shared" si="30"/>
        <v>179037</v>
      </c>
      <c r="P405" s="17">
        <f t="shared" si="30"/>
        <v>47873451</v>
      </c>
      <c r="Q405" s="17">
        <f t="shared" si="30"/>
        <v>2297578</v>
      </c>
      <c r="R405" s="17">
        <f t="shared" si="30"/>
        <v>233315951.05000001</v>
      </c>
      <c r="S405" s="17">
        <f t="shared" si="30"/>
        <v>191242582.82786882</v>
      </c>
    </row>
    <row r="406" spans="2:19" x14ac:dyDescent="0.25">
      <c r="B406" s="20" t="s">
        <v>37</v>
      </c>
      <c r="C406" s="12">
        <v>32560</v>
      </c>
      <c r="D406" s="12">
        <v>3028163</v>
      </c>
      <c r="E406" s="12">
        <v>233</v>
      </c>
      <c r="F406" s="12">
        <v>20629.25</v>
      </c>
      <c r="G406" s="12">
        <v>1645</v>
      </c>
      <c r="H406" s="12">
        <v>243712</v>
      </c>
      <c r="I406" s="12">
        <v>2175</v>
      </c>
      <c r="J406" s="12">
        <v>267337</v>
      </c>
      <c r="K406" s="12">
        <v>649</v>
      </c>
      <c r="L406" s="12">
        <v>94272</v>
      </c>
      <c r="M406" s="12">
        <v>238</v>
      </c>
      <c r="N406" s="12">
        <v>40810</v>
      </c>
      <c r="O406" s="12">
        <v>12612</v>
      </c>
      <c r="P406" s="12">
        <v>3483942</v>
      </c>
      <c r="Q406" s="12">
        <v>50112</v>
      </c>
      <c r="R406" s="12">
        <v>7178865.25</v>
      </c>
      <c r="S406" s="12">
        <v>5884315.778688523</v>
      </c>
    </row>
    <row r="407" spans="2:19" x14ac:dyDescent="0.25">
      <c r="B407" s="20" t="s">
        <v>38</v>
      </c>
      <c r="C407" s="12">
        <v>38479</v>
      </c>
      <c r="D407" s="12">
        <v>3279913</v>
      </c>
      <c r="E407" s="12">
        <v>791</v>
      </c>
      <c r="F407" s="12">
        <v>70733</v>
      </c>
      <c r="G407" s="12">
        <v>2331</v>
      </c>
      <c r="H407" s="12">
        <v>343408</v>
      </c>
      <c r="I407" s="12">
        <v>3038</v>
      </c>
      <c r="J407" s="12">
        <v>327345.5</v>
      </c>
      <c r="K407" s="12">
        <v>1072</v>
      </c>
      <c r="L407" s="12">
        <v>150320</v>
      </c>
      <c r="M407" s="12">
        <v>298</v>
      </c>
      <c r="N407" s="12">
        <v>50242.5</v>
      </c>
      <c r="O407" s="12">
        <v>18470</v>
      </c>
      <c r="P407" s="12">
        <v>5006958</v>
      </c>
      <c r="Q407" s="12">
        <v>64479</v>
      </c>
      <c r="R407" s="12">
        <v>9228920</v>
      </c>
      <c r="S407" s="12">
        <v>7564688.52459017</v>
      </c>
    </row>
    <row r="408" spans="2:19" x14ac:dyDescent="0.25">
      <c r="B408" s="20" t="s">
        <v>39</v>
      </c>
      <c r="C408" s="12">
        <v>105953</v>
      </c>
      <c r="D408" s="12">
        <v>9325152.5</v>
      </c>
      <c r="E408" s="12">
        <v>974</v>
      </c>
      <c r="F408" s="12">
        <v>75092.75</v>
      </c>
      <c r="G408" s="12">
        <v>5786</v>
      </c>
      <c r="H408" s="12">
        <v>755008</v>
      </c>
      <c r="I408" s="12">
        <v>6735</v>
      </c>
      <c r="J408" s="12">
        <v>828023.5</v>
      </c>
      <c r="K408" s="12">
        <v>1811</v>
      </c>
      <c r="L408" s="12">
        <v>230816</v>
      </c>
      <c r="M408" s="12">
        <v>348</v>
      </c>
      <c r="N408" s="12">
        <v>60637.5</v>
      </c>
      <c r="O408" s="12">
        <v>12620</v>
      </c>
      <c r="P408" s="12">
        <v>3175425</v>
      </c>
      <c r="Q408" s="12">
        <v>134227</v>
      </c>
      <c r="R408" s="12">
        <v>14450155.25</v>
      </c>
      <c r="S408" s="12">
        <v>11844389.54918032</v>
      </c>
    </row>
    <row r="409" spans="2:19" x14ac:dyDescent="0.25">
      <c r="B409" s="20" t="s">
        <v>40</v>
      </c>
      <c r="C409" s="12">
        <v>64066</v>
      </c>
      <c r="D409" s="12">
        <v>6011476.5</v>
      </c>
      <c r="E409" s="12">
        <v>288</v>
      </c>
      <c r="F409" s="12">
        <v>25545.5</v>
      </c>
      <c r="G409" s="12">
        <v>2221</v>
      </c>
      <c r="H409" s="12">
        <v>329104</v>
      </c>
      <c r="I409" s="12">
        <v>2679</v>
      </c>
      <c r="J409" s="12">
        <v>343466</v>
      </c>
      <c r="K409" s="12">
        <v>1018</v>
      </c>
      <c r="L409" s="12">
        <v>148032</v>
      </c>
      <c r="M409" s="12">
        <v>182</v>
      </c>
      <c r="N409" s="12">
        <v>31360</v>
      </c>
      <c r="O409" s="12">
        <v>6357</v>
      </c>
      <c r="P409" s="12">
        <v>1812063</v>
      </c>
      <c r="Q409" s="12">
        <v>76811</v>
      </c>
      <c r="R409" s="12">
        <v>8701047</v>
      </c>
      <c r="S409" s="12">
        <v>7132005.737704915</v>
      </c>
    </row>
    <row r="410" spans="2:19" x14ac:dyDescent="0.25">
      <c r="B410" s="20" t="s">
        <v>41</v>
      </c>
      <c r="C410" s="12">
        <v>294420</v>
      </c>
      <c r="D410" s="12">
        <v>26595524.5</v>
      </c>
      <c r="E410" s="12">
        <v>3894</v>
      </c>
      <c r="F410" s="12">
        <v>328848</v>
      </c>
      <c r="G410" s="12">
        <v>14771</v>
      </c>
      <c r="H410" s="12">
        <v>2152496</v>
      </c>
      <c r="I410" s="12">
        <v>24055</v>
      </c>
      <c r="J410" s="12">
        <v>2691256.5</v>
      </c>
      <c r="K410" s="12">
        <v>6116</v>
      </c>
      <c r="L410" s="12">
        <v>822620</v>
      </c>
      <c r="M410" s="12">
        <v>644</v>
      </c>
      <c r="N410" s="12">
        <v>111037.5</v>
      </c>
      <c r="O410" s="12">
        <v>36451</v>
      </c>
      <c r="P410" s="12">
        <v>9658806.5</v>
      </c>
      <c r="Q410" s="12">
        <v>380351</v>
      </c>
      <c r="R410" s="12">
        <v>42360589</v>
      </c>
      <c r="S410" s="12">
        <v>34721794.262295052</v>
      </c>
    </row>
    <row r="411" spans="2:19" x14ac:dyDescent="0.25">
      <c r="B411" s="20" t="s">
        <v>42</v>
      </c>
      <c r="C411" s="12">
        <v>39406</v>
      </c>
      <c r="D411" s="12">
        <v>3685791</v>
      </c>
      <c r="E411" s="12">
        <v>886</v>
      </c>
      <c r="F411" s="12">
        <v>80374.75</v>
      </c>
      <c r="G411" s="12">
        <v>1815</v>
      </c>
      <c r="H411" s="12">
        <v>271344</v>
      </c>
      <c r="I411" s="12">
        <v>2580</v>
      </c>
      <c r="J411" s="12">
        <v>334543</v>
      </c>
      <c r="K411" s="12">
        <v>987</v>
      </c>
      <c r="L411" s="12">
        <v>139776</v>
      </c>
      <c r="M411" s="12">
        <v>251</v>
      </c>
      <c r="N411" s="12">
        <v>43382.5</v>
      </c>
      <c r="O411" s="12">
        <v>14523</v>
      </c>
      <c r="P411" s="12">
        <v>4000326</v>
      </c>
      <c r="Q411" s="12">
        <v>60448</v>
      </c>
      <c r="R411" s="12">
        <v>8555537.25</v>
      </c>
      <c r="S411" s="12">
        <v>7012735.4508196693</v>
      </c>
    </row>
    <row r="412" spans="2:19" x14ac:dyDescent="0.25">
      <c r="B412" s="20" t="s">
        <v>43</v>
      </c>
      <c r="C412" s="12">
        <v>68207</v>
      </c>
      <c r="D412" s="12">
        <v>5327343.5</v>
      </c>
      <c r="E412" s="12">
        <v>1379</v>
      </c>
      <c r="F412" s="12">
        <v>66034.5</v>
      </c>
      <c r="G412" s="12">
        <v>2786</v>
      </c>
      <c r="H412" s="12">
        <v>349312</v>
      </c>
      <c r="I412" s="12">
        <v>2697</v>
      </c>
      <c r="J412" s="12">
        <v>292041.5</v>
      </c>
      <c r="K412" s="12">
        <v>939</v>
      </c>
      <c r="L412" s="12">
        <v>113856</v>
      </c>
      <c r="M412" s="12">
        <v>232</v>
      </c>
      <c r="N412" s="12">
        <v>37467.5</v>
      </c>
      <c r="O412" s="12">
        <v>26003</v>
      </c>
      <c r="P412" s="12">
        <v>6176214</v>
      </c>
      <c r="Q412" s="12">
        <v>102243</v>
      </c>
      <c r="R412" s="12">
        <v>12362269</v>
      </c>
      <c r="S412" s="12">
        <v>10133007.377049182</v>
      </c>
    </row>
    <row r="413" spans="2:19" x14ac:dyDescent="0.25">
      <c r="B413" s="20" t="s">
        <v>44</v>
      </c>
      <c r="C413" s="12">
        <v>625828</v>
      </c>
      <c r="D413" s="12">
        <v>47862239.899999999</v>
      </c>
      <c r="E413" s="12">
        <v>2161</v>
      </c>
      <c r="F413" s="12">
        <v>169138</v>
      </c>
      <c r="G413" s="12">
        <v>13452</v>
      </c>
      <c r="H413" s="12">
        <v>1884028.7999999998</v>
      </c>
      <c r="I413" s="12">
        <v>28665</v>
      </c>
      <c r="J413" s="12">
        <v>2793327.85</v>
      </c>
      <c r="K413" s="12">
        <v>3353</v>
      </c>
      <c r="L413" s="12">
        <v>472000</v>
      </c>
      <c r="M413" s="12">
        <v>380</v>
      </c>
      <c r="N413" s="12">
        <v>58712.5</v>
      </c>
      <c r="O413" s="12">
        <v>1263</v>
      </c>
      <c r="P413" s="12">
        <v>295878</v>
      </c>
      <c r="Q413" s="12">
        <v>675102</v>
      </c>
      <c r="R413" s="12">
        <v>53535325.050000004</v>
      </c>
      <c r="S413" s="12">
        <v>43881413.975409821</v>
      </c>
    </row>
    <row r="414" spans="2:19" x14ac:dyDescent="0.25">
      <c r="B414" s="20" t="s">
        <v>45</v>
      </c>
      <c r="C414" s="12">
        <v>38790</v>
      </c>
      <c r="D414" s="12">
        <v>3632011.5</v>
      </c>
      <c r="E414" s="12">
        <v>491</v>
      </c>
      <c r="F414" s="12">
        <v>44551</v>
      </c>
      <c r="G414" s="12">
        <v>1828</v>
      </c>
      <c r="H414" s="12">
        <v>268592</v>
      </c>
      <c r="I414" s="12">
        <v>2808</v>
      </c>
      <c r="J414" s="12">
        <v>350071</v>
      </c>
      <c r="K414" s="12">
        <v>735</v>
      </c>
      <c r="L414" s="12">
        <v>103762</v>
      </c>
      <c r="M414" s="12">
        <v>175</v>
      </c>
      <c r="N414" s="12">
        <v>29540</v>
      </c>
      <c r="O414" s="12">
        <v>13214</v>
      </c>
      <c r="P414" s="12">
        <v>3707286</v>
      </c>
      <c r="Q414" s="12">
        <v>58041</v>
      </c>
      <c r="R414" s="12">
        <v>8135813.5</v>
      </c>
      <c r="S414" s="12">
        <v>6668699.5901639359</v>
      </c>
    </row>
    <row r="415" spans="2:19" x14ac:dyDescent="0.25">
      <c r="B415" s="20" t="s">
        <v>46</v>
      </c>
      <c r="C415" s="12">
        <v>47876</v>
      </c>
      <c r="D415" s="12">
        <v>4486166</v>
      </c>
      <c r="E415" s="12">
        <v>331</v>
      </c>
      <c r="F415" s="12">
        <v>29535.5</v>
      </c>
      <c r="G415" s="12">
        <v>2453</v>
      </c>
      <c r="H415" s="12">
        <v>368896</v>
      </c>
      <c r="I415" s="12">
        <v>2330</v>
      </c>
      <c r="J415" s="12">
        <v>305015.25</v>
      </c>
      <c r="K415" s="12">
        <v>1012</v>
      </c>
      <c r="L415" s="12">
        <v>144048</v>
      </c>
      <c r="M415" s="12">
        <v>273</v>
      </c>
      <c r="N415" s="12">
        <v>47320</v>
      </c>
      <c r="O415" s="12">
        <v>20360</v>
      </c>
      <c r="P415" s="12">
        <v>5628678</v>
      </c>
      <c r="Q415" s="12">
        <v>74635</v>
      </c>
      <c r="R415" s="12">
        <v>11009658.75</v>
      </c>
      <c r="S415" s="12">
        <v>9024310.450819673</v>
      </c>
    </row>
    <row r="416" spans="2:19" x14ac:dyDescent="0.25">
      <c r="B416" s="20" t="s">
        <v>13</v>
      </c>
      <c r="C416" s="12">
        <v>21714</v>
      </c>
      <c r="D416" s="12">
        <v>1981662</v>
      </c>
      <c r="E416" s="12">
        <v>112</v>
      </c>
      <c r="F416" s="12">
        <v>10041.5</v>
      </c>
      <c r="G416" s="12">
        <v>1297</v>
      </c>
      <c r="H416" s="12">
        <v>190848</v>
      </c>
      <c r="I416" s="12">
        <v>408</v>
      </c>
      <c r="J416" s="12">
        <v>53320</v>
      </c>
      <c r="K416" s="12">
        <v>847</v>
      </c>
      <c r="L416" s="12">
        <v>119472</v>
      </c>
      <c r="M416" s="12">
        <v>115</v>
      </c>
      <c r="N416" s="12">
        <v>19932.5</v>
      </c>
      <c r="O416" s="12">
        <v>11615</v>
      </c>
      <c r="P416" s="12">
        <v>3239841</v>
      </c>
      <c r="Q416" s="12">
        <v>36108</v>
      </c>
      <c r="R416" s="12">
        <v>5615117</v>
      </c>
      <c r="S416" s="12">
        <v>4602554.918032784</v>
      </c>
    </row>
    <row r="417" spans="2:19" x14ac:dyDescent="0.25">
      <c r="B417" s="20" t="s">
        <v>47</v>
      </c>
      <c r="C417" s="12">
        <v>85863</v>
      </c>
      <c r="D417" s="12">
        <v>6501439</v>
      </c>
      <c r="E417" s="12">
        <v>895</v>
      </c>
      <c r="F417" s="12">
        <v>47842</v>
      </c>
      <c r="G417" s="12">
        <v>4224</v>
      </c>
      <c r="H417" s="12">
        <v>594528</v>
      </c>
      <c r="I417" s="12">
        <v>2455</v>
      </c>
      <c r="J417" s="12">
        <v>212144.25</v>
      </c>
      <c r="K417" s="12">
        <v>1336</v>
      </c>
      <c r="L417" s="12">
        <v>188496</v>
      </c>
      <c r="M417" s="12">
        <v>405</v>
      </c>
      <c r="N417" s="12">
        <v>70175</v>
      </c>
      <c r="O417" s="12">
        <v>16466</v>
      </c>
      <c r="P417" s="12">
        <v>4330722</v>
      </c>
      <c r="Q417" s="12">
        <v>111644</v>
      </c>
      <c r="R417" s="12">
        <v>11945346.25</v>
      </c>
      <c r="S417" s="12">
        <v>9791267.418032784</v>
      </c>
    </row>
    <row r="418" spans="2:19" x14ac:dyDescent="0.25">
      <c r="B418" s="20" t="s">
        <v>48</v>
      </c>
      <c r="C418" s="12">
        <v>261566</v>
      </c>
      <c r="D418" s="12">
        <v>24089748.5</v>
      </c>
      <c r="E418" s="12">
        <v>1193</v>
      </c>
      <c r="F418" s="12">
        <v>105977.25</v>
      </c>
      <c r="G418" s="12">
        <v>8604</v>
      </c>
      <c r="H418" s="12">
        <v>1262464</v>
      </c>
      <c r="I418" s="12">
        <v>7677</v>
      </c>
      <c r="J418" s="12">
        <v>970869.25</v>
      </c>
      <c r="K418" s="12">
        <v>2442</v>
      </c>
      <c r="L418" s="12">
        <v>339248</v>
      </c>
      <c r="M418" s="12">
        <v>419</v>
      </c>
      <c r="N418" s="12">
        <v>72450</v>
      </c>
      <c r="O418" s="12">
        <v>674</v>
      </c>
      <c r="P418" s="12">
        <v>176913</v>
      </c>
      <c r="Q418" s="12">
        <v>282575</v>
      </c>
      <c r="R418" s="12">
        <v>27017670</v>
      </c>
      <c r="S418" s="12">
        <v>22145631.147540968</v>
      </c>
    </row>
    <row r="419" spans="2:19" x14ac:dyDescent="0.25">
      <c r="B419" s="8" t="s">
        <v>78</v>
      </c>
      <c r="C419" s="17">
        <f>SUM(C406:C418)</f>
        <v>1724728</v>
      </c>
      <c r="D419" s="17">
        <f t="shared" ref="D419:S419" si="31">SUM(D406:D418)</f>
        <v>145806630.90000001</v>
      </c>
      <c r="E419" s="17">
        <f t="shared" si="31"/>
        <v>13628</v>
      </c>
      <c r="F419" s="17">
        <f t="shared" si="31"/>
        <v>1074343</v>
      </c>
      <c r="G419" s="17">
        <f t="shared" si="31"/>
        <v>63213</v>
      </c>
      <c r="H419" s="17">
        <f t="shared" si="31"/>
        <v>9013740.8000000007</v>
      </c>
      <c r="I419" s="17">
        <f t="shared" si="31"/>
        <v>88302</v>
      </c>
      <c r="J419" s="17">
        <f t="shared" si="31"/>
        <v>9768760.5999999996</v>
      </c>
      <c r="K419" s="17">
        <f t="shared" si="31"/>
        <v>22317</v>
      </c>
      <c r="L419" s="17">
        <f t="shared" si="31"/>
        <v>3066718</v>
      </c>
      <c r="M419" s="17">
        <f t="shared" si="31"/>
        <v>3960</v>
      </c>
      <c r="N419" s="17">
        <f t="shared" si="31"/>
        <v>673067.5</v>
      </c>
      <c r="O419" s="17">
        <f t="shared" si="31"/>
        <v>190628</v>
      </c>
      <c r="P419" s="17">
        <f t="shared" si="31"/>
        <v>50693052.5</v>
      </c>
      <c r="Q419" s="17">
        <f t="shared" si="31"/>
        <v>2106776</v>
      </c>
      <c r="R419" s="17">
        <f t="shared" si="31"/>
        <v>220096313.30000001</v>
      </c>
      <c r="S419" s="17">
        <f t="shared" si="31"/>
        <v>180406814.1803278</v>
      </c>
    </row>
    <row r="420" spans="2:19" x14ac:dyDescent="0.25">
      <c r="B420" s="20" t="s">
        <v>37</v>
      </c>
      <c r="C420" s="12">
        <v>29490</v>
      </c>
      <c r="D420" s="12">
        <v>2739952</v>
      </c>
      <c r="E420" s="12">
        <v>201</v>
      </c>
      <c r="F420" s="12">
        <v>18135.5</v>
      </c>
      <c r="G420" s="12">
        <v>1404</v>
      </c>
      <c r="H420" s="12">
        <v>209296</v>
      </c>
      <c r="I420" s="12">
        <v>2101</v>
      </c>
      <c r="J420" s="12">
        <v>258415</v>
      </c>
      <c r="K420" s="12">
        <v>655</v>
      </c>
      <c r="L420" s="12">
        <v>94240</v>
      </c>
      <c r="M420" s="12">
        <v>169</v>
      </c>
      <c r="N420" s="12">
        <v>29400</v>
      </c>
      <c r="O420" s="12">
        <v>11634</v>
      </c>
      <c r="P420" s="12">
        <v>3256209</v>
      </c>
      <c r="Q420" s="12">
        <v>45654</v>
      </c>
      <c r="R420" s="12">
        <v>6605647.5</v>
      </c>
      <c r="S420" s="12">
        <v>5414465.1639344292</v>
      </c>
    </row>
    <row r="421" spans="2:19" x14ac:dyDescent="0.25">
      <c r="B421" s="20" t="s">
        <v>38</v>
      </c>
      <c r="C421" s="12">
        <v>36211</v>
      </c>
      <c r="D421" s="12">
        <v>3076983.5</v>
      </c>
      <c r="E421" s="12">
        <v>730</v>
      </c>
      <c r="F421" s="12">
        <v>65441.5</v>
      </c>
      <c r="G421" s="12">
        <v>1965</v>
      </c>
      <c r="H421" s="12">
        <v>285632</v>
      </c>
      <c r="I421" s="12">
        <v>2923</v>
      </c>
      <c r="J421" s="12">
        <v>315760.75</v>
      </c>
      <c r="K421" s="12">
        <v>1003</v>
      </c>
      <c r="L421" s="12">
        <v>140528</v>
      </c>
      <c r="M421" s="12">
        <v>268</v>
      </c>
      <c r="N421" s="12">
        <v>46147.5</v>
      </c>
      <c r="O421" s="12">
        <v>16632</v>
      </c>
      <c r="P421" s="12">
        <v>4531626</v>
      </c>
      <c r="Q421" s="12">
        <v>59732</v>
      </c>
      <c r="R421" s="12">
        <v>8462119.25</v>
      </c>
      <c r="S421" s="12">
        <v>6936163.3196721291</v>
      </c>
    </row>
    <row r="422" spans="2:19" x14ac:dyDescent="0.25">
      <c r="B422" s="20" t="s">
        <v>39</v>
      </c>
      <c r="C422" s="12">
        <v>95375</v>
      </c>
      <c r="D422" s="12">
        <v>8337409</v>
      </c>
      <c r="E422" s="12">
        <v>853</v>
      </c>
      <c r="F422" s="12">
        <v>65089.25</v>
      </c>
      <c r="G422" s="12">
        <v>5438</v>
      </c>
      <c r="H422" s="12">
        <v>697872</v>
      </c>
      <c r="I422" s="12">
        <v>6545</v>
      </c>
      <c r="J422" s="12">
        <v>805112.5</v>
      </c>
      <c r="K422" s="12">
        <v>1797</v>
      </c>
      <c r="L422" s="12">
        <v>226808</v>
      </c>
      <c r="M422" s="12">
        <v>349</v>
      </c>
      <c r="N422" s="12">
        <v>60322.5</v>
      </c>
      <c r="O422" s="12">
        <v>12187</v>
      </c>
      <c r="P422" s="12">
        <v>3065634</v>
      </c>
      <c r="Q422" s="12">
        <v>122544</v>
      </c>
      <c r="R422" s="12">
        <v>13258247.25</v>
      </c>
      <c r="S422" s="12">
        <v>10867415.778688526</v>
      </c>
    </row>
    <row r="423" spans="2:19" x14ac:dyDescent="0.25">
      <c r="B423" s="20" t="s">
        <v>40</v>
      </c>
      <c r="C423" s="12">
        <v>56770</v>
      </c>
      <c r="D423" s="12">
        <v>5318850.5</v>
      </c>
      <c r="E423" s="12">
        <v>277</v>
      </c>
      <c r="F423" s="12">
        <v>24557.5</v>
      </c>
      <c r="G423" s="12">
        <v>2118</v>
      </c>
      <c r="H423" s="12">
        <v>316672</v>
      </c>
      <c r="I423" s="12">
        <v>2587</v>
      </c>
      <c r="J423" s="12">
        <v>332314.75</v>
      </c>
      <c r="K423" s="12">
        <v>1079</v>
      </c>
      <c r="L423" s="12">
        <v>156352</v>
      </c>
      <c r="M423" s="12">
        <v>116</v>
      </c>
      <c r="N423" s="12">
        <v>20090</v>
      </c>
      <c r="O423" s="12">
        <v>6255</v>
      </c>
      <c r="P423" s="12">
        <v>1808235</v>
      </c>
      <c r="Q423" s="12">
        <v>69202</v>
      </c>
      <c r="R423" s="12">
        <v>7977071.75</v>
      </c>
      <c r="S423" s="12">
        <v>6538583.4016393432</v>
      </c>
    </row>
    <row r="424" spans="2:19" x14ac:dyDescent="0.25">
      <c r="B424" s="20" t="s">
        <v>41</v>
      </c>
      <c r="C424" s="12">
        <v>270314</v>
      </c>
      <c r="D424" s="12">
        <v>24411887.5</v>
      </c>
      <c r="E424" s="12">
        <v>3600</v>
      </c>
      <c r="F424" s="12">
        <v>307526</v>
      </c>
      <c r="G424" s="12">
        <v>13491</v>
      </c>
      <c r="H424" s="12">
        <v>1949968</v>
      </c>
      <c r="I424" s="12">
        <v>23121</v>
      </c>
      <c r="J424" s="12">
        <v>2590818.75</v>
      </c>
      <c r="K424" s="12">
        <v>5417</v>
      </c>
      <c r="L424" s="12">
        <v>722624</v>
      </c>
      <c r="M424" s="12">
        <v>564</v>
      </c>
      <c r="N424" s="12">
        <v>97632.5</v>
      </c>
      <c r="O424" s="12">
        <v>35136</v>
      </c>
      <c r="P424" s="12">
        <v>9421038</v>
      </c>
      <c r="Q424" s="12">
        <v>351643</v>
      </c>
      <c r="R424" s="12">
        <v>39501494.75</v>
      </c>
      <c r="S424" s="12">
        <v>32378274.385245893</v>
      </c>
    </row>
    <row r="425" spans="2:19" x14ac:dyDescent="0.25">
      <c r="B425" s="20" t="s">
        <v>42</v>
      </c>
      <c r="C425" s="12">
        <v>38090</v>
      </c>
      <c r="D425" s="12">
        <v>3558215.5</v>
      </c>
      <c r="E425" s="12">
        <v>867</v>
      </c>
      <c r="F425" s="12">
        <v>78646.5</v>
      </c>
      <c r="G425" s="12">
        <v>1625</v>
      </c>
      <c r="H425" s="12">
        <v>244256</v>
      </c>
      <c r="I425" s="12">
        <v>2480</v>
      </c>
      <c r="J425" s="12">
        <v>320983</v>
      </c>
      <c r="K425" s="12">
        <v>980</v>
      </c>
      <c r="L425" s="12">
        <v>139120</v>
      </c>
      <c r="M425" s="12">
        <v>195</v>
      </c>
      <c r="N425" s="12">
        <v>33792.5</v>
      </c>
      <c r="O425" s="12">
        <v>13851</v>
      </c>
      <c r="P425" s="12">
        <v>3816714</v>
      </c>
      <c r="Q425" s="12">
        <v>58088</v>
      </c>
      <c r="R425" s="12">
        <v>8191727.5</v>
      </c>
      <c r="S425" s="12">
        <v>6714530.7377049206</v>
      </c>
    </row>
    <row r="426" spans="2:19" x14ac:dyDescent="0.25">
      <c r="B426" s="20" t="s">
        <v>43</v>
      </c>
      <c r="C426" s="12">
        <v>62393</v>
      </c>
      <c r="D426" s="12">
        <v>4809261</v>
      </c>
      <c r="E426" s="12">
        <v>1329</v>
      </c>
      <c r="F426" s="12">
        <v>75677</v>
      </c>
      <c r="G426" s="12">
        <v>2808</v>
      </c>
      <c r="H426" s="12">
        <v>351888</v>
      </c>
      <c r="I426" s="12">
        <v>2554</v>
      </c>
      <c r="J426" s="12">
        <v>273137.75</v>
      </c>
      <c r="K426" s="12">
        <v>1380</v>
      </c>
      <c r="L426" s="12">
        <v>159616</v>
      </c>
      <c r="M426" s="12">
        <v>162</v>
      </c>
      <c r="N426" s="12">
        <v>25672.5</v>
      </c>
      <c r="O426" s="12">
        <v>25082</v>
      </c>
      <c r="P426" s="12">
        <v>5707944</v>
      </c>
      <c r="Q426" s="12">
        <v>95708</v>
      </c>
      <c r="R426" s="12">
        <v>11403196.25</v>
      </c>
      <c r="S426" s="12">
        <v>9346882.1721311416</v>
      </c>
    </row>
    <row r="427" spans="2:19" x14ac:dyDescent="0.25">
      <c r="B427" s="20" t="s">
        <v>44</v>
      </c>
      <c r="C427" s="12">
        <v>526179</v>
      </c>
      <c r="D427" s="12">
        <v>41047980</v>
      </c>
      <c r="E427" s="12">
        <v>1712</v>
      </c>
      <c r="F427" s="12">
        <v>140394.20000000001</v>
      </c>
      <c r="G427" s="12">
        <v>12126</v>
      </c>
      <c r="H427" s="12">
        <v>1682360</v>
      </c>
      <c r="I427" s="12">
        <v>27736</v>
      </c>
      <c r="J427" s="12">
        <v>2683112.1499999994</v>
      </c>
      <c r="K427" s="12">
        <v>3000</v>
      </c>
      <c r="L427" s="12">
        <v>405152</v>
      </c>
      <c r="M427" s="12">
        <v>256</v>
      </c>
      <c r="N427" s="12">
        <v>41632.5</v>
      </c>
      <c r="O427" s="12">
        <v>1134</v>
      </c>
      <c r="P427" s="12">
        <v>273247.59999999998</v>
      </c>
      <c r="Q427" s="12">
        <v>572143</v>
      </c>
      <c r="R427" s="12">
        <v>46273878.449999981</v>
      </c>
      <c r="S427" s="12">
        <v>37929408.565573767</v>
      </c>
    </row>
    <row r="428" spans="2:19" x14ac:dyDescent="0.25">
      <c r="B428" s="20" t="s">
        <v>45</v>
      </c>
      <c r="C428" s="12">
        <v>35172</v>
      </c>
      <c r="D428" s="12">
        <v>3291075.5</v>
      </c>
      <c r="E428" s="12">
        <v>413</v>
      </c>
      <c r="F428" s="12">
        <v>37007.25</v>
      </c>
      <c r="G428" s="12">
        <v>1628</v>
      </c>
      <c r="H428" s="12">
        <v>238560</v>
      </c>
      <c r="I428" s="12">
        <v>2686</v>
      </c>
      <c r="J428" s="12">
        <v>335036.25</v>
      </c>
      <c r="K428" s="12">
        <v>678</v>
      </c>
      <c r="L428" s="12">
        <v>94544</v>
      </c>
      <c r="M428" s="12">
        <v>184</v>
      </c>
      <c r="N428" s="12">
        <v>30940</v>
      </c>
      <c r="O428" s="12">
        <v>14136</v>
      </c>
      <c r="P428" s="12">
        <v>3949011</v>
      </c>
      <c r="Q428" s="12">
        <v>54897</v>
      </c>
      <c r="R428" s="12">
        <v>7976174</v>
      </c>
      <c r="S428" s="12">
        <v>6537847.5409836117</v>
      </c>
    </row>
    <row r="429" spans="2:19" x14ac:dyDescent="0.25">
      <c r="B429" s="20" t="s">
        <v>46</v>
      </c>
      <c r="C429" s="12">
        <v>44417</v>
      </c>
      <c r="D429" s="12">
        <v>4160373</v>
      </c>
      <c r="E429" s="12">
        <v>341</v>
      </c>
      <c r="F429" s="12">
        <v>31051.5</v>
      </c>
      <c r="G429" s="12">
        <v>2423</v>
      </c>
      <c r="H429" s="12">
        <v>364544</v>
      </c>
      <c r="I429" s="12">
        <v>2072</v>
      </c>
      <c r="J429" s="12">
        <v>267653.75</v>
      </c>
      <c r="K429" s="12">
        <v>1151</v>
      </c>
      <c r="L429" s="12">
        <v>162194</v>
      </c>
      <c r="M429" s="12">
        <v>209</v>
      </c>
      <c r="N429" s="12">
        <v>36365</v>
      </c>
      <c r="O429" s="12">
        <v>19791</v>
      </c>
      <c r="P429" s="12">
        <v>5471928</v>
      </c>
      <c r="Q429" s="12">
        <v>70404</v>
      </c>
      <c r="R429" s="12">
        <v>10494109.25</v>
      </c>
      <c r="S429" s="12">
        <v>8601728.8934426289</v>
      </c>
    </row>
    <row r="430" spans="2:19" x14ac:dyDescent="0.25">
      <c r="B430" s="20" t="s">
        <v>13</v>
      </c>
      <c r="C430" s="12">
        <v>19607</v>
      </c>
      <c r="D430" s="12">
        <v>1784983.5</v>
      </c>
      <c r="E430" s="12">
        <v>125</v>
      </c>
      <c r="F430" s="12">
        <v>11257.5</v>
      </c>
      <c r="G430" s="12">
        <v>1266</v>
      </c>
      <c r="H430" s="12">
        <v>184672</v>
      </c>
      <c r="I430" s="12">
        <v>391</v>
      </c>
      <c r="J430" s="12">
        <v>51520</v>
      </c>
      <c r="K430" s="12">
        <v>927</v>
      </c>
      <c r="L430" s="12">
        <v>132048</v>
      </c>
      <c r="M430" s="12">
        <v>89</v>
      </c>
      <c r="N430" s="12">
        <v>15505</v>
      </c>
      <c r="O430" s="12">
        <v>9484</v>
      </c>
      <c r="P430" s="12">
        <v>2690259</v>
      </c>
      <c r="Q430" s="12">
        <v>31889</v>
      </c>
      <c r="R430" s="12">
        <v>4870245</v>
      </c>
      <c r="S430" s="12">
        <v>3992004.0983606568</v>
      </c>
    </row>
    <row r="431" spans="2:19" x14ac:dyDescent="0.25">
      <c r="B431" s="20" t="s">
        <v>47</v>
      </c>
      <c r="C431" s="12">
        <v>77425</v>
      </c>
      <c r="D431" s="12">
        <v>5783353</v>
      </c>
      <c r="E431" s="12">
        <v>862</v>
      </c>
      <c r="F431" s="12">
        <v>45881</v>
      </c>
      <c r="G431" s="12">
        <v>3906</v>
      </c>
      <c r="H431" s="12">
        <v>531344</v>
      </c>
      <c r="I431" s="12">
        <v>2417</v>
      </c>
      <c r="J431" s="12">
        <v>204369</v>
      </c>
      <c r="K431" s="12">
        <v>1120</v>
      </c>
      <c r="L431" s="12">
        <v>154272</v>
      </c>
      <c r="M431" s="12">
        <v>373</v>
      </c>
      <c r="N431" s="12">
        <v>64942.5</v>
      </c>
      <c r="O431" s="12">
        <v>14028</v>
      </c>
      <c r="P431" s="12">
        <v>3673428</v>
      </c>
      <c r="Q431" s="12">
        <v>100131</v>
      </c>
      <c r="R431" s="12">
        <v>10457589.5</v>
      </c>
      <c r="S431" s="12">
        <v>8571794.6721311416</v>
      </c>
    </row>
    <row r="432" spans="2:19" x14ac:dyDescent="0.25">
      <c r="B432" s="20" t="s">
        <v>48</v>
      </c>
      <c r="C432" s="12">
        <v>223636</v>
      </c>
      <c r="D432" s="12">
        <v>20550865.5</v>
      </c>
      <c r="E432" s="12">
        <v>997</v>
      </c>
      <c r="F432" s="12">
        <v>88568.5</v>
      </c>
      <c r="G432" s="12">
        <v>7894</v>
      </c>
      <c r="H432" s="12">
        <v>1154048</v>
      </c>
      <c r="I432" s="12">
        <v>7236</v>
      </c>
      <c r="J432" s="12">
        <v>909309.5</v>
      </c>
      <c r="K432" s="12">
        <v>2340</v>
      </c>
      <c r="L432" s="12">
        <v>320544</v>
      </c>
      <c r="M432" s="12">
        <v>330</v>
      </c>
      <c r="N432" s="12">
        <v>57155</v>
      </c>
      <c r="O432" s="12">
        <v>642</v>
      </c>
      <c r="P432" s="12">
        <v>163119</v>
      </c>
      <c r="Q432" s="12">
        <v>243075</v>
      </c>
      <c r="R432" s="12">
        <v>23243609.5</v>
      </c>
      <c r="S432" s="12">
        <v>19052138.934426211</v>
      </c>
    </row>
    <row r="433" spans="2:19" x14ac:dyDescent="0.25">
      <c r="B433" s="8" t="s">
        <v>79</v>
      </c>
      <c r="C433" s="17">
        <f>SUM(C420:C432)</f>
        <v>1515079</v>
      </c>
      <c r="D433" s="17">
        <f t="shared" ref="D433:S433" si="32">SUM(D420:D432)</f>
        <v>128871189.5</v>
      </c>
      <c r="E433" s="17">
        <f t="shared" si="32"/>
        <v>12307</v>
      </c>
      <c r="F433" s="17">
        <f t="shared" si="32"/>
        <v>989233.2</v>
      </c>
      <c r="G433" s="17">
        <f t="shared" si="32"/>
        <v>58092</v>
      </c>
      <c r="H433" s="17">
        <f t="shared" si="32"/>
        <v>8211112</v>
      </c>
      <c r="I433" s="17">
        <f t="shared" si="32"/>
        <v>84849</v>
      </c>
      <c r="J433" s="17">
        <f t="shared" si="32"/>
        <v>9347543.1499999985</v>
      </c>
      <c r="K433" s="17">
        <f t="shared" si="32"/>
        <v>21527</v>
      </c>
      <c r="L433" s="17">
        <f t="shared" si="32"/>
        <v>2908042</v>
      </c>
      <c r="M433" s="17">
        <f t="shared" si="32"/>
        <v>3264</v>
      </c>
      <c r="N433" s="17">
        <f t="shared" si="32"/>
        <v>559597.5</v>
      </c>
      <c r="O433" s="17">
        <f t="shared" si="32"/>
        <v>179992</v>
      </c>
      <c r="P433" s="17">
        <f t="shared" si="32"/>
        <v>47828392.600000001</v>
      </c>
      <c r="Q433" s="17">
        <f t="shared" si="32"/>
        <v>1875110</v>
      </c>
      <c r="R433" s="17">
        <f t="shared" si="32"/>
        <v>198715109.94999999</v>
      </c>
      <c r="S433" s="17">
        <f t="shared" si="32"/>
        <v>162881237.66393441</v>
      </c>
    </row>
    <row r="434" spans="2:19" x14ac:dyDescent="0.25">
      <c r="B434" s="20" t="s">
        <v>37</v>
      </c>
      <c r="C434" s="12">
        <v>33033</v>
      </c>
      <c r="D434" s="12">
        <v>3069972.5</v>
      </c>
      <c r="E434" s="12">
        <v>189</v>
      </c>
      <c r="F434" s="12">
        <v>16929</v>
      </c>
      <c r="G434" s="12">
        <v>1405</v>
      </c>
      <c r="H434" s="12">
        <v>209000.5</v>
      </c>
      <c r="I434" s="12">
        <v>2116</v>
      </c>
      <c r="J434" s="12">
        <v>259213.5</v>
      </c>
      <c r="K434" s="12">
        <v>605</v>
      </c>
      <c r="L434" s="12">
        <v>87773.5</v>
      </c>
      <c r="M434" s="12">
        <v>180</v>
      </c>
      <c r="N434" s="12">
        <v>31255</v>
      </c>
      <c r="O434" s="12">
        <v>9200</v>
      </c>
      <c r="P434" s="12">
        <v>2601148</v>
      </c>
      <c r="Q434" s="12">
        <v>46728</v>
      </c>
      <c r="R434" s="12">
        <v>6275292</v>
      </c>
      <c r="S434" s="12">
        <v>5143681.967213111</v>
      </c>
    </row>
    <row r="435" spans="2:19" x14ac:dyDescent="0.25">
      <c r="B435" s="20" t="s">
        <v>38</v>
      </c>
      <c r="C435" s="12">
        <v>40234</v>
      </c>
      <c r="D435" s="12">
        <v>3461220.5</v>
      </c>
      <c r="E435" s="12">
        <v>685</v>
      </c>
      <c r="F435" s="12">
        <v>61607.5</v>
      </c>
      <c r="G435" s="12">
        <v>1904</v>
      </c>
      <c r="H435" s="12">
        <v>278033</v>
      </c>
      <c r="I435" s="12">
        <v>3034</v>
      </c>
      <c r="J435" s="12">
        <v>328166.25</v>
      </c>
      <c r="K435" s="12">
        <v>991</v>
      </c>
      <c r="L435" s="12">
        <v>137025</v>
      </c>
      <c r="M435" s="12">
        <v>227</v>
      </c>
      <c r="N435" s="12">
        <v>38780</v>
      </c>
      <c r="O435" s="12">
        <v>14580</v>
      </c>
      <c r="P435" s="12">
        <v>3990894</v>
      </c>
      <c r="Q435" s="12">
        <v>61655</v>
      </c>
      <c r="R435" s="12">
        <v>8295726.25</v>
      </c>
      <c r="S435" s="12">
        <v>6799775.6147541013</v>
      </c>
    </row>
    <row r="436" spans="2:19" x14ac:dyDescent="0.25">
      <c r="B436" s="20" t="s">
        <v>39</v>
      </c>
      <c r="C436" s="12">
        <v>110094</v>
      </c>
      <c r="D436" s="12">
        <v>9742677.5</v>
      </c>
      <c r="E436" s="12">
        <v>828</v>
      </c>
      <c r="F436" s="12">
        <v>65379</v>
      </c>
      <c r="G436" s="12">
        <v>5184</v>
      </c>
      <c r="H436" s="12">
        <v>668835.5</v>
      </c>
      <c r="I436" s="12">
        <v>7060</v>
      </c>
      <c r="J436" s="12">
        <v>875724.5</v>
      </c>
      <c r="K436" s="12">
        <v>1894</v>
      </c>
      <c r="L436" s="12">
        <v>239961</v>
      </c>
      <c r="M436" s="12">
        <v>279</v>
      </c>
      <c r="N436" s="12">
        <v>48590</v>
      </c>
      <c r="O436" s="12">
        <v>12230</v>
      </c>
      <c r="P436" s="12">
        <v>3178977</v>
      </c>
      <c r="Q436" s="12">
        <v>137569</v>
      </c>
      <c r="R436" s="12">
        <v>14820144.5</v>
      </c>
      <c r="S436" s="12">
        <v>12147659.426229497</v>
      </c>
    </row>
    <row r="437" spans="2:19" x14ac:dyDescent="0.25">
      <c r="B437" s="20" t="s">
        <v>40</v>
      </c>
      <c r="C437" s="12">
        <v>69206</v>
      </c>
      <c r="D437" s="12">
        <v>6495625</v>
      </c>
      <c r="E437" s="12">
        <v>310</v>
      </c>
      <c r="F437" s="12">
        <v>27768.5</v>
      </c>
      <c r="G437" s="12">
        <v>2081</v>
      </c>
      <c r="H437" s="12">
        <v>310765</v>
      </c>
      <c r="I437" s="12">
        <v>2617</v>
      </c>
      <c r="J437" s="12">
        <v>334876.5</v>
      </c>
      <c r="K437" s="12">
        <v>1023</v>
      </c>
      <c r="L437" s="12">
        <v>147386.5</v>
      </c>
      <c r="M437" s="12">
        <v>154</v>
      </c>
      <c r="N437" s="12">
        <v>26775</v>
      </c>
      <c r="O437" s="12">
        <v>4634</v>
      </c>
      <c r="P437" s="12">
        <v>1362880.5</v>
      </c>
      <c r="Q437" s="12">
        <v>80025</v>
      </c>
      <c r="R437" s="12">
        <v>8706077</v>
      </c>
      <c r="S437" s="12">
        <v>7136128.6885245936</v>
      </c>
    </row>
    <row r="438" spans="2:19" x14ac:dyDescent="0.25">
      <c r="B438" s="20" t="s">
        <v>41</v>
      </c>
      <c r="C438" s="12">
        <v>287451</v>
      </c>
      <c r="D438" s="12">
        <v>26020614</v>
      </c>
      <c r="E438" s="12">
        <v>3421</v>
      </c>
      <c r="F438" s="12">
        <v>291874</v>
      </c>
      <c r="G438" s="12">
        <v>13268</v>
      </c>
      <c r="H438" s="12">
        <v>1933567.5</v>
      </c>
      <c r="I438" s="12">
        <v>23580</v>
      </c>
      <c r="J438" s="12">
        <v>2666139.25</v>
      </c>
      <c r="K438" s="12">
        <v>5599</v>
      </c>
      <c r="L438" s="12">
        <v>751124</v>
      </c>
      <c r="M438" s="12">
        <v>464</v>
      </c>
      <c r="N438" s="12">
        <v>80312.5</v>
      </c>
      <c r="O438" s="12">
        <v>32815</v>
      </c>
      <c r="P438" s="12">
        <v>8841186</v>
      </c>
      <c r="Q438" s="12">
        <v>366598</v>
      </c>
      <c r="R438" s="12">
        <v>40584817.25</v>
      </c>
      <c r="S438" s="12">
        <v>33266243.647540957</v>
      </c>
    </row>
    <row r="439" spans="2:19" x14ac:dyDescent="0.25">
      <c r="B439" s="20" t="s">
        <v>42</v>
      </c>
      <c r="C439" s="12">
        <v>44349</v>
      </c>
      <c r="D439" s="12">
        <v>4152963</v>
      </c>
      <c r="E439" s="12">
        <v>796</v>
      </c>
      <c r="F439" s="12">
        <v>72576</v>
      </c>
      <c r="G439" s="12">
        <v>1654</v>
      </c>
      <c r="H439" s="12">
        <v>247548.5</v>
      </c>
      <c r="I439" s="12">
        <v>2614</v>
      </c>
      <c r="J439" s="12">
        <v>339707.25</v>
      </c>
      <c r="K439" s="12">
        <v>983</v>
      </c>
      <c r="L439" s="12">
        <v>139314.5</v>
      </c>
      <c r="M439" s="12">
        <v>190</v>
      </c>
      <c r="N439" s="12">
        <v>33005</v>
      </c>
      <c r="O439" s="12">
        <v>13337</v>
      </c>
      <c r="P439" s="12">
        <v>3673839.5</v>
      </c>
      <c r="Q439" s="12">
        <v>63923</v>
      </c>
      <c r="R439" s="12">
        <v>8658953.75</v>
      </c>
      <c r="S439" s="12">
        <v>7097503.073770497</v>
      </c>
    </row>
    <row r="440" spans="2:19" x14ac:dyDescent="0.25">
      <c r="B440" s="20" t="s">
        <v>43</v>
      </c>
      <c r="C440" s="12">
        <v>63213</v>
      </c>
      <c r="D440" s="12">
        <v>5111665</v>
      </c>
      <c r="E440" s="12">
        <v>1106</v>
      </c>
      <c r="F440" s="12">
        <v>54197.5</v>
      </c>
      <c r="G440" s="12">
        <v>2074</v>
      </c>
      <c r="H440" s="12">
        <v>259959</v>
      </c>
      <c r="I440" s="12">
        <v>2264</v>
      </c>
      <c r="J440" s="12">
        <v>248597.5</v>
      </c>
      <c r="K440" s="12">
        <v>717</v>
      </c>
      <c r="L440" s="12">
        <v>85908.5</v>
      </c>
      <c r="M440" s="12">
        <v>156</v>
      </c>
      <c r="N440" s="12">
        <v>23205</v>
      </c>
      <c r="O440" s="12">
        <v>20603</v>
      </c>
      <c r="P440" s="12">
        <v>4671883</v>
      </c>
      <c r="Q440" s="12">
        <v>90133</v>
      </c>
      <c r="R440" s="12">
        <v>10455415.5</v>
      </c>
      <c r="S440" s="12">
        <v>8570012.7049180306</v>
      </c>
    </row>
    <row r="441" spans="2:19" x14ac:dyDescent="0.25">
      <c r="B441" s="20" t="s">
        <v>44</v>
      </c>
      <c r="C441" s="12">
        <v>553764</v>
      </c>
      <c r="D441" s="12">
        <v>43988011.5</v>
      </c>
      <c r="E441" s="12">
        <v>1620</v>
      </c>
      <c r="F441" s="12">
        <v>131565.5</v>
      </c>
      <c r="G441" s="12">
        <v>12363</v>
      </c>
      <c r="H441" s="12">
        <v>1706548.7999999998</v>
      </c>
      <c r="I441" s="12">
        <v>28219</v>
      </c>
      <c r="J441" s="12">
        <v>2704555.8499999992</v>
      </c>
      <c r="K441" s="12">
        <v>2874</v>
      </c>
      <c r="L441" s="12">
        <v>391191</v>
      </c>
      <c r="M441" s="12">
        <v>310</v>
      </c>
      <c r="N441" s="12">
        <v>50365</v>
      </c>
      <c r="O441" s="12">
        <v>1179</v>
      </c>
      <c r="P441" s="12">
        <v>285014</v>
      </c>
      <c r="Q441" s="12">
        <v>600329</v>
      </c>
      <c r="R441" s="12">
        <v>49257251.649999991</v>
      </c>
      <c r="S441" s="12">
        <v>40374796.434426226</v>
      </c>
    </row>
    <row r="442" spans="2:19" x14ac:dyDescent="0.25">
      <c r="B442" s="20" t="s">
        <v>45</v>
      </c>
      <c r="C442" s="12">
        <v>42556</v>
      </c>
      <c r="D442" s="12">
        <v>3989838.5</v>
      </c>
      <c r="E442" s="12">
        <v>408</v>
      </c>
      <c r="F442" s="12">
        <v>36908.25</v>
      </c>
      <c r="G442" s="12">
        <v>1544</v>
      </c>
      <c r="H442" s="12">
        <v>227352</v>
      </c>
      <c r="I442" s="12">
        <v>2754</v>
      </c>
      <c r="J442" s="12">
        <v>342856.5</v>
      </c>
      <c r="K442" s="12">
        <v>657</v>
      </c>
      <c r="L442" s="12">
        <v>91572</v>
      </c>
      <c r="M442" s="12">
        <v>163</v>
      </c>
      <c r="N442" s="12">
        <v>26880</v>
      </c>
      <c r="O442" s="12">
        <v>13231</v>
      </c>
      <c r="P442" s="12">
        <v>3729755</v>
      </c>
      <c r="Q442" s="12">
        <v>61313</v>
      </c>
      <c r="R442" s="12">
        <v>8445162.25</v>
      </c>
      <c r="S442" s="12">
        <v>6922264.139344262</v>
      </c>
    </row>
    <row r="443" spans="2:19" x14ac:dyDescent="0.25">
      <c r="B443" s="20" t="s">
        <v>46</v>
      </c>
      <c r="C443" s="12">
        <v>50429</v>
      </c>
      <c r="D443" s="12">
        <v>4736111</v>
      </c>
      <c r="E443" s="12">
        <v>309</v>
      </c>
      <c r="F443" s="12">
        <v>27906.25</v>
      </c>
      <c r="G443" s="12">
        <v>2171</v>
      </c>
      <c r="H443" s="12">
        <v>326159.5</v>
      </c>
      <c r="I443" s="12">
        <v>2195</v>
      </c>
      <c r="J443" s="12">
        <v>284096.25</v>
      </c>
      <c r="K443" s="12">
        <v>883</v>
      </c>
      <c r="L443" s="12">
        <v>124621</v>
      </c>
      <c r="M443" s="12">
        <v>194</v>
      </c>
      <c r="N443" s="12">
        <v>33722.5</v>
      </c>
      <c r="O443" s="12">
        <v>16815</v>
      </c>
      <c r="P443" s="12">
        <v>4684032.5</v>
      </c>
      <c r="Q443" s="12">
        <v>72996</v>
      </c>
      <c r="R443" s="12">
        <v>10216649</v>
      </c>
      <c r="S443" s="12">
        <v>8374302.4590163976</v>
      </c>
    </row>
    <row r="444" spans="2:19" x14ac:dyDescent="0.25">
      <c r="B444" s="20" t="s">
        <v>13</v>
      </c>
      <c r="C444" s="12">
        <v>21814</v>
      </c>
      <c r="D444" s="12">
        <v>1998192</v>
      </c>
      <c r="E444" s="12">
        <v>125</v>
      </c>
      <c r="F444" s="12">
        <v>11276.5</v>
      </c>
      <c r="G444" s="12">
        <v>1250</v>
      </c>
      <c r="H444" s="12">
        <v>183374</v>
      </c>
      <c r="I444" s="12">
        <v>378</v>
      </c>
      <c r="J444" s="12">
        <v>48816</v>
      </c>
      <c r="K444" s="12">
        <v>834</v>
      </c>
      <c r="L444" s="12">
        <v>119248</v>
      </c>
      <c r="M444" s="12">
        <v>111</v>
      </c>
      <c r="N444" s="12">
        <v>19320</v>
      </c>
      <c r="O444" s="12">
        <v>8149</v>
      </c>
      <c r="P444" s="12">
        <v>2311847.5</v>
      </c>
      <c r="Q444" s="12">
        <v>32661</v>
      </c>
      <c r="R444" s="12">
        <v>4692074</v>
      </c>
      <c r="S444" s="12">
        <v>3845962.295081968</v>
      </c>
    </row>
    <row r="445" spans="2:19" x14ac:dyDescent="0.25">
      <c r="B445" s="20" t="s">
        <v>47</v>
      </c>
      <c r="C445" s="12">
        <v>82204</v>
      </c>
      <c r="D445" s="12">
        <v>6279671</v>
      </c>
      <c r="E445" s="12">
        <v>846</v>
      </c>
      <c r="F445" s="12">
        <v>40665.5</v>
      </c>
      <c r="G445" s="12">
        <v>3667</v>
      </c>
      <c r="H445" s="12">
        <v>499253</v>
      </c>
      <c r="I445" s="12">
        <v>2284</v>
      </c>
      <c r="J445" s="12">
        <v>198832.75</v>
      </c>
      <c r="K445" s="12">
        <v>1212</v>
      </c>
      <c r="L445" s="12">
        <v>162730</v>
      </c>
      <c r="M445" s="12">
        <v>377</v>
      </c>
      <c r="N445" s="12">
        <v>65345</v>
      </c>
      <c r="O445" s="12">
        <v>13712</v>
      </c>
      <c r="P445" s="12">
        <v>3609374</v>
      </c>
      <c r="Q445" s="12">
        <v>104302</v>
      </c>
      <c r="R445" s="12">
        <v>10855871.25</v>
      </c>
      <c r="S445" s="12">
        <v>8898255.122950824</v>
      </c>
    </row>
    <row r="446" spans="2:19" x14ac:dyDescent="0.25">
      <c r="B446" s="20" t="s">
        <v>48</v>
      </c>
      <c r="C446" s="12">
        <v>256283</v>
      </c>
      <c r="D446" s="12">
        <v>23656149.5</v>
      </c>
      <c r="E446" s="12">
        <v>1053</v>
      </c>
      <c r="F446" s="12">
        <v>93883.75</v>
      </c>
      <c r="G446" s="12">
        <v>8180</v>
      </c>
      <c r="H446" s="12">
        <v>1197114.5</v>
      </c>
      <c r="I446" s="12">
        <v>7314</v>
      </c>
      <c r="J446" s="12">
        <v>921306</v>
      </c>
      <c r="K446" s="12">
        <v>2203</v>
      </c>
      <c r="L446" s="12">
        <v>304831.5</v>
      </c>
      <c r="M446" s="12">
        <v>332</v>
      </c>
      <c r="N446" s="12">
        <v>57365</v>
      </c>
      <c r="O446" s="12">
        <v>607</v>
      </c>
      <c r="P446" s="12">
        <v>154642</v>
      </c>
      <c r="Q446" s="12">
        <v>275972</v>
      </c>
      <c r="R446" s="12">
        <v>26385292.25</v>
      </c>
      <c r="S446" s="12">
        <v>21627288.729508225</v>
      </c>
    </row>
    <row r="447" spans="2:19" x14ac:dyDescent="0.25">
      <c r="B447" s="8" t="s">
        <v>83</v>
      </c>
      <c r="C447" s="17">
        <f>SUM(C434:C446)</f>
        <v>1654630</v>
      </c>
      <c r="D447" s="17">
        <f t="shared" ref="D447:S447" si="33">SUM(D434:D446)</f>
        <v>142702711</v>
      </c>
      <c r="E447" s="17">
        <f t="shared" si="33"/>
        <v>11696</v>
      </c>
      <c r="F447" s="17">
        <f t="shared" si="33"/>
        <v>932537.25</v>
      </c>
      <c r="G447" s="17">
        <f t="shared" si="33"/>
        <v>56745</v>
      </c>
      <c r="H447" s="17">
        <f t="shared" si="33"/>
        <v>8047510.7999999998</v>
      </c>
      <c r="I447" s="17">
        <f t="shared" si="33"/>
        <v>86429</v>
      </c>
      <c r="J447" s="17">
        <f t="shared" si="33"/>
        <v>9552888.0999999996</v>
      </c>
      <c r="K447" s="17">
        <f t="shared" si="33"/>
        <v>20475</v>
      </c>
      <c r="L447" s="17">
        <f t="shared" si="33"/>
        <v>2782686.5</v>
      </c>
      <c r="M447" s="17">
        <f t="shared" si="33"/>
        <v>3137</v>
      </c>
      <c r="N447" s="17">
        <f t="shared" si="33"/>
        <v>534920</v>
      </c>
      <c r="O447" s="17">
        <f t="shared" si="33"/>
        <v>161092</v>
      </c>
      <c r="P447" s="17">
        <f t="shared" si="33"/>
        <v>43095473</v>
      </c>
      <c r="Q447" s="17">
        <f t="shared" si="33"/>
        <v>1994204</v>
      </c>
      <c r="R447" s="17">
        <f t="shared" si="33"/>
        <v>207648726.64999998</v>
      </c>
      <c r="S447" s="17">
        <f t="shared" si="33"/>
        <v>170203874.30327868</v>
      </c>
    </row>
    <row r="448" spans="2:19" x14ac:dyDescent="0.25">
      <c r="B448" s="20" t="s">
        <v>37</v>
      </c>
      <c r="C448" s="12">
        <v>30726</v>
      </c>
      <c r="D448" s="12">
        <v>2848233</v>
      </c>
      <c r="E448" s="12">
        <v>238</v>
      </c>
      <c r="F448" s="12">
        <v>21118.5</v>
      </c>
      <c r="G448" s="12">
        <v>1487</v>
      </c>
      <c r="H448" s="12">
        <v>226693.5</v>
      </c>
      <c r="I448" s="12">
        <v>2140</v>
      </c>
      <c r="J448" s="12">
        <v>273411</v>
      </c>
      <c r="K448" s="12">
        <v>680</v>
      </c>
      <c r="L448" s="12">
        <v>101029.5</v>
      </c>
      <c r="M448" s="12">
        <v>212</v>
      </c>
      <c r="N448" s="12">
        <v>38016</v>
      </c>
      <c r="O448" s="12">
        <v>11624</v>
      </c>
      <c r="P448" s="12">
        <v>3294792</v>
      </c>
      <c r="Q448" s="12">
        <v>47107</v>
      </c>
      <c r="R448" s="12">
        <v>6803293.5</v>
      </c>
      <c r="S448" s="12">
        <v>5576470.0819672104</v>
      </c>
    </row>
    <row r="449" spans="2:19" x14ac:dyDescent="0.25">
      <c r="B449" s="20" t="s">
        <v>38</v>
      </c>
      <c r="C449" s="12">
        <v>37737</v>
      </c>
      <c r="D449" s="12">
        <v>3225791.5</v>
      </c>
      <c r="E449" s="12">
        <v>795</v>
      </c>
      <c r="F449" s="12">
        <v>71539.5</v>
      </c>
      <c r="G449" s="12">
        <v>1904</v>
      </c>
      <c r="H449" s="12">
        <v>284658</v>
      </c>
      <c r="I449" s="12">
        <v>2953</v>
      </c>
      <c r="J449" s="12">
        <v>339082</v>
      </c>
      <c r="K449" s="12">
        <v>1022</v>
      </c>
      <c r="L449" s="12">
        <v>144523.5</v>
      </c>
      <c r="M449" s="12">
        <v>247</v>
      </c>
      <c r="N449" s="12">
        <v>43344</v>
      </c>
      <c r="O449" s="12">
        <v>16163</v>
      </c>
      <c r="P449" s="12">
        <v>4509837</v>
      </c>
      <c r="Q449" s="12">
        <v>60821</v>
      </c>
      <c r="R449" s="12">
        <v>8618775.5</v>
      </c>
      <c r="S449" s="12">
        <v>7064570.0819672132</v>
      </c>
    </row>
    <row r="450" spans="2:19" x14ac:dyDescent="0.25">
      <c r="B450" s="20" t="s">
        <v>39</v>
      </c>
      <c r="C450" s="12">
        <v>100166</v>
      </c>
      <c r="D450" s="12">
        <v>8785001.5</v>
      </c>
      <c r="E450" s="12">
        <v>853</v>
      </c>
      <c r="F450" s="12">
        <v>66082</v>
      </c>
      <c r="G450" s="12">
        <v>5241</v>
      </c>
      <c r="H450" s="12">
        <v>699435</v>
      </c>
      <c r="I450" s="12">
        <v>6383</v>
      </c>
      <c r="J450" s="12">
        <v>810303.75</v>
      </c>
      <c r="K450" s="12">
        <v>1769</v>
      </c>
      <c r="L450" s="12">
        <v>228112.5</v>
      </c>
      <c r="M450" s="12">
        <v>370</v>
      </c>
      <c r="N450" s="12">
        <v>66312</v>
      </c>
      <c r="O450" s="12">
        <v>11160</v>
      </c>
      <c r="P450" s="12">
        <v>2967195.5</v>
      </c>
      <c r="Q450" s="12">
        <v>125942</v>
      </c>
      <c r="R450" s="12">
        <v>13622442.25</v>
      </c>
      <c r="S450" s="12">
        <v>11165936.270491801</v>
      </c>
    </row>
    <row r="451" spans="2:19" x14ac:dyDescent="0.25">
      <c r="B451" s="20" t="s">
        <v>40</v>
      </c>
      <c r="C451" s="12">
        <v>60799</v>
      </c>
      <c r="D451" s="12">
        <v>5691203</v>
      </c>
      <c r="E451" s="12">
        <v>256</v>
      </c>
      <c r="F451" s="12">
        <v>22781</v>
      </c>
      <c r="G451" s="12">
        <v>2194</v>
      </c>
      <c r="H451" s="12">
        <v>337573.5</v>
      </c>
      <c r="I451" s="12">
        <v>2495</v>
      </c>
      <c r="J451" s="12">
        <v>329504.25</v>
      </c>
      <c r="K451" s="12">
        <v>1175</v>
      </c>
      <c r="L451" s="12">
        <v>175436</v>
      </c>
      <c r="M451" s="12">
        <v>144</v>
      </c>
      <c r="N451" s="12">
        <v>25776</v>
      </c>
      <c r="O451" s="12">
        <v>5246</v>
      </c>
      <c r="P451" s="12">
        <v>1547499</v>
      </c>
      <c r="Q451" s="12">
        <v>72309</v>
      </c>
      <c r="R451" s="12">
        <v>8129772.75</v>
      </c>
      <c r="S451" s="12">
        <v>6663748.1557377083</v>
      </c>
    </row>
    <row r="452" spans="2:19" x14ac:dyDescent="0.25">
      <c r="B452" s="20" t="s">
        <v>41</v>
      </c>
      <c r="C452" s="12">
        <v>262306</v>
      </c>
      <c r="D452" s="12">
        <v>23633340</v>
      </c>
      <c r="E452" s="12">
        <v>3354</v>
      </c>
      <c r="F452" s="12">
        <v>287645</v>
      </c>
      <c r="G452" s="12">
        <v>12845</v>
      </c>
      <c r="H452" s="12">
        <v>1921712.25</v>
      </c>
      <c r="I452" s="12">
        <v>21752</v>
      </c>
      <c r="J452" s="12">
        <v>2538814.5</v>
      </c>
      <c r="K452" s="12">
        <v>5792</v>
      </c>
      <c r="L452" s="12">
        <v>800686.5</v>
      </c>
      <c r="M452" s="12">
        <v>602</v>
      </c>
      <c r="N452" s="12">
        <v>106938</v>
      </c>
      <c r="O452" s="12">
        <v>32413</v>
      </c>
      <c r="P452" s="12">
        <v>8475031</v>
      </c>
      <c r="Q452" s="12">
        <v>339064</v>
      </c>
      <c r="R452" s="12">
        <v>37764167.25</v>
      </c>
      <c r="S452" s="12">
        <v>30954235.450819641</v>
      </c>
    </row>
    <row r="453" spans="2:19" x14ac:dyDescent="0.25">
      <c r="B453" s="20" t="s">
        <v>42</v>
      </c>
      <c r="C453" s="12">
        <v>41187</v>
      </c>
      <c r="D453" s="12">
        <v>3848944</v>
      </c>
      <c r="E453" s="12">
        <v>763</v>
      </c>
      <c r="F453" s="12">
        <v>69720.5</v>
      </c>
      <c r="G453" s="12">
        <v>1660</v>
      </c>
      <c r="H453" s="12">
        <v>255816</v>
      </c>
      <c r="I453" s="12">
        <v>2542</v>
      </c>
      <c r="J453" s="12">
        <v>341499</v>
      </c>
      <c r="K453" s="12">
        <v>1102</v>
      </c>
      <c r="L453" s="12">
        <v>161419.5</v>
      </c>
      <c r="M453" s="12">
        <v>216</v>
      </c>
      <c r="N453" s="12">
        <v>38358</v>
      </c>
      <c r="O453" s="12">
        <v>13839</v>
      </c>
      <c r="P453" s="12">
        <v>3900237.5</v>
      </c>
      <c r="Q453" s="12">
        <v>61309</v>
      </c>
      <c r="R453" s="12">
        <v>8615994.5</v>
      </c>
      <c r="S453" s="12">
        <v>7062290.5737704951</v>
      </c>
    </row>
    <row r="454" spans="2:19" x14ac:dyDescent="0.25">
      <c r="B454" s="20" t="s">
        <v>43</v>
      </c>
      <c r="C454" s="12">
        <v>63535</v>
      </c>
      <c r="D454" s="12">
        <v>4988326.5</v>
      </c>
      <c r="E454" s="12">
        <v>1281</v>
      </c>
      <c r="F454" s="12">
        <v>67919.5</v>
      </c>
      <c r="G454" s="12">
        <v>2744</v>
      </c>
      <c r="H454" s="12">
        <v>351557</v>
      </c>
      <c r="I454" s="12">
        <v>2522</v>
      </c>
      <c r="J454" s="12">
        <v>287673.5</v>
      </c>
      <c r="K454" s="12">
        <v>966</v>
      </c>
      <c r="L454" s="12">
        <v>117843</v>
      </c>
      <c r="M454" s="12">
        <v>195</v>
      </c>
      <c r="N454" s="12">
        <v>30960</v>
      </c>
      <c r="O454" s="12">
        <v>24630</v>
      </c>
      <c r="P454" s="12">
        <v>5593193.5</v>
      </c>
      <c r="Q454" s="12">
        <v>95873</v>
      </c>
      <c r="R454" s="12">
        <v>11437473</v>
      </c>
      <c r="S454" s="12">
        <v>9374977.8688524589</v>
      </c>
    </row>
    <row r="455" spans="2:19" x14ac:dyDescent="0.25">
      <c r="B455" s="20" t="s">
        <v>44</v>
      </c>
      <c r="C455" s="12">
        <v>517563</v>
      </c>
      <c r="D455" s="12">
        <v>40840858.700000003</v>
      </c>
      <c r="E455" s="12">
        <v>1699</v>
      </c>
      <c r="F455" s="12">
        <v>142367.15</v>
      </c>
      <c r="G455" s="12">
        <v>12422</v>
      </c>
      <c r="H455" s="12">
        <v>1777116.7</v>
      </c>
      <c r="I455" s="12">
        <v>26451</v>
      </c>
      <c r="J455" s="12">
        <v>2518704.0999999996</v>
      </c>
      <c r="K455" s="12">
        <v>3380</v>
      </c>
      <c r="L455" s="12">
        <v>470744.5</v>
      </c>
      <c r="M455" s="12">
        <v>328</v>
      </c>
      <c r="N455" s="12">
        <v>56232</v>
      </c>
      <c r="O455" s="12">
        <v>1250</v>
      </c>
      <c r="P455" s="12">
        <v>295771.5</v>
      </c>
      <c r="Q455" s="12">
        <v>563093</v>
      </c>
      <c r="R455" s="12">
        <v>46101794.650000006</v>
      </c>
      <c r="S455" s="12">
        <v>37788356.270491868</v>
      </c>
    </row>
    <row r="456" spans="2:19" x14ac:dyDescent="0.25">
      <c r="B456" s="20" t="s">
        <v>45</v>
      </c>
      <c r="C456" s="12">
        <v>38413</v>
      </c>
      <c r="D456" s="12">
        <v>3591636.5</v>
      </c>
      <c r="E456" s="12">
        <v>410</v>
      </c>
      <c r="F456" s="12">
        <v>36679.5</v>
      </c>
      <c r="G456" s="12">
        <v>1693</v>
      </c>
      <c r="H456" s="12">
        <v>256608</v>
      </c>
      <c r="I456" s="12">
        <v>2789</v>
      </c>
      <c r="J456" s="12">
        <v>361397.25</v>
      </c>
      <c r="K456" s="12">
        <v>768</v>
      </c>
      <c r="L456" s="12">
        <v>111870</v>
      </c>
      <c r="M456" s="12">
        <v>170</v>
      </c>
      <c r="N456" s="12">
        <v>29646</v>
      </c>
      <c r="O456" s="12">
        <v>14000</v>
      </c>
      <c r="P456" s="12">
        <v>3992329</v>
      </c>
      <c r="Q456" s="12">
        <v>58243</v>
      </c>
      <c r="R456" s="12">
        <v>8380166.25</v>
      </c>
      <c r="S456" s="12">
        <v>6868988.7295081979</v>
      </c>
    </row>
    <row r="457" spans="2:19" x14ac:dyDescent="0.25">
      <c r="B457" s="20" t="s">
        <v>46</v>
      </c>
      <c r="C457" s="12">
        <v>45137</v>
      </c>
      <c r="D457" s="12">
        <v>4228706.5</v>
      </c>
      <c r="E457" s="12">
        <v>300</v>
      </c>
      <c r="F457" s="12">
        <v>27284</v>
      </c>
      <c r="G457" s="12">
        <v>2386</v>
      </c>
      <c r="H457" s="12">
        <v>369534</v>
      </c>
      <c r="I457" s="12">
        <v>2100</v>
      </c>
      <c r="J457" s="12">
        <v>283678.5</v>
      </c>
      <c r="K457" s="12">
        <v>1153</v>
      </c>
      <c r="L457" s="12">
        <v>169521.5</v>
      </c>
      <c r="M457" s="12">
        <v>222</v>
      </c>
      <c r="N457" s="12">
        <v>39852</v>
      </c>
      <c r="O457" s="12">
        <v>16491</v>
      </c>
      <c r="P457" s="12">
        <v>4657505</v>
      </c>
      <c r="Q457" s="12">
        <v>67789</v>
      </c>
      <c r="R457" s="12">
        <v>9776081.5</v>
      </c>
      <c r="S457" s="12">
        <v>8013181.557377059</v>
      </c>
    </row>
    <row r="458" spans="2:19" x14ac:dyDescent="0.25">
      <c r="B458" s="20" t="s">
        <v>13</v>
      </c>
      <c r="C458" s="12">
        <v>20252</v>
      </c>
      <c r="D458" s="12">
        <v>1840938.5</v>
      </c>
      <c r="E458" s="12">
        <v>131</v>
      </c>
      <c r="F458" s="12">
        <v>11922.5</v>
      </c>
      <c r="G458" s="12">
        <v>1281</v>
      </c>
      <c r="H458" s="12">
        <v>193677</v>
      </c>
      <c r="I458" s="12">
        <v>386</v>
      </c>
      <c r="J458" s="12">
        <v>52338</v>
      </c>
      <c r="K458" s="12">
        <v>888</v>
      </c>
      <c r="L458" s="12">
        <v>130548</v>
      </c>
      <c r="M458" s="12">
        <v>147</v>
      </c>
      <c r="N458" s="12">
        <v>26406</v>
      </c>
      <c r="O458" s="12">
        <v>9299</v>
      </c>
      <c r="P458" s="12">
        <v>2660503</v>
      </c>
      <c r="Q458" s="12">
        <v>32384</v>
      </c>
      <c r="R458" s="12">
        <v>4916333</v>
      </c>
      <c r="S458" s="12">
        <v>4029781.1475409875</v>
      </c>
    </row>
    <row r="459" spans="2:19" x14ac:dyDescent="0.25">
      <c r="B459" s="20" t="s">
        <v>47</v>
      </c>
      <c r="C459" s="12">
        <v>76258</v>
      </c>
      <c r="D459" s="12">
        <v>5754378</v>
      </c>
      <c r="E459" s="12">
        <v>865</v>
      </c>
      <c r="F459" s="12">
        <v>51983.25</v>
      </c>
      <c r="G459" s="12">
        <v>3905</v>
      </c>
      <c r="H459" s="12">
        <v>550242</v>
      </c>
      <c r="I459" s="12">
        <v>2390</v>
      </c>
      <c r="J459" s="12">
        <v>207083</v>
      </c>
      <c r="K459" s="12">
        <v>1282</v>
      </c>
      <c r="L459" s="12">
        <v>176286</v>
      </c>
      <c r="M459" s="12">
        <v>465</v>
      </c>
      <c r="N459" s="12">
        <v>83376</v>
      </c>
      <c r="O459" s="12">
        <v>12547</v>
      </c>
      <c r="P459" s="12">
        <v>3352847.5</v>
      </c>
      <c r="Q459" s="12">
        <v>97712</v>
      </c>
      <c r="R459" s="12">
        <v>10176195.75</v>
      </c>
      <c r="S459" s="12">
        <v>8341144.0573770395</v>
      </c>
    </row>
    <row r="460" spans="2:19" x14ac:dyDescent="0.25">
      <c r="B460" s="20" t="s">
        <v>48</v>
      </c>
      <c r="C460" s="12">
        <v>232967</v>
      </c>
      <c r="D460" s="12">
        <v>21443846.5</v>
      </c>
      <c r="E460" s="12">
        <v>1099</v>
      </c>
      <c r="F460" s="12">
        <v>97669.5</v>
      </c>
      <c r="G460" s="12">
        <v>8142</v>
      </c>
      <c r="H460" s="12">
        <v>1230537</v>
      </c>
      <c r="I460" s="12">
        <v>6868</v>
      </c>
      <c r="J460" s="12">
        <v>890394</v>
      </c>
      <c r="K460" s="12">
        <v>2608</v>
      </c>
      <c r="L460" s="12">
        <v>360805.5</v>
      </c>
      <c r="M460" s="12">
        <v>377</v>
      </c>
      <c r="N460" s="12">
        <v>67050</v>
      </c>
      <c r="O460" s="12">
        <v>717</v>
      </c>
      <c r="P460" s="12">
        <v>184819.5</v>
      </c>
      <c r="Q460" s="12">
        <v>252778</v>
      </c>
      <c r="R460" s="12">
        <v>24275122</v>
      </c>
      <c r="S460" s="12">
        <v>19897640.983606558</v>
      </c>
    </row>
    <row r="461" spans="2:19" x14ac:dyDescent="0.25">
      <c r="B461" s="8" t="s">
        <v>84</v>
      </c>
      <c r="C461" s="17">
        <f>SUM(C448:C460)</f>
        <v>1527046</v>
      </c>
      <c r="D461" s="17">
        <f t="shared" ref="D461:S461" si="34">SUM(D448:D460)</f>
        <v>130721204.2</v>
      </c>
      <c r="E461" s="17">
        <f t="shared" si="34"/>
        <v>12044</v>
      </c>
      <c r="F461" s="17">
        <f t="shared" si="34"/>
        <v>974711.9</v>
      </c>
      <c r="G461" s="17">
        <f t="shared" si="34"/>
        <v>57904</v>
      </c>
      <c r="H461" s="17">
        <f t="shared" si="34"/>
        <v>8455159.9499999993</v>
      </c>
      <c r="I461" s="17">
        <f t="shared" si="34"/>
        <v>81771</v>
      </c>
      <c r="J461" s="17">
        <f t="shared" si="34"/>
        <v>9233882.8499999996</v>
      </c>
      <c r="K461" s="17">
        <f t="shared" si="34"/>
        <v>22585</v>
      </c>
      <c r="L461" s="17">
        <f t="shared" si="34"/>
        <v>3148826</v>
      </c>
      <c r="M461" s="17">
        <f t="shared" si="34"/>
        <v>3695</v>
      </c>
      <c r="N461" s="17">
        <f t="shared" si="34"/>
        <v>652266</v>
      </c>
      <c r="O461" s="17">
        <f t="shared" si="34"/>
        <v>169379</v>
      </c>
      <c r="P461" s="17">
        <f t="shared" si="34"/>
        <v>45431561</v>
      </c>
      <c r="Q461" s="17">
        <f t="shared" si="34"/>
        <v>1874424</v>
      </c>
      <c r="R461" s="17">
        <f t="shared" si="34"/>
        <v>198617611.90000001</v>
      </c>
      <c r="S461" s="17">
        <f t="shared" si="34"/>
        <v>162801321.22950822</v>
      </c>
    </row>
    <row r="462" spans="2:19" x14ac:dyDescent="0.25">
      <c r="B462" s="20" t="s">
        <v>37</v>
      </c>
      <c r="C462" s="12">
        <v>34323</v>
      </c>
      <c r="D462" s="12">
        <v>3193909.5</v>
      </c>
      <c r="E462" s="12">
        <v>271</v>
      </c>
      <c r="F462" s="12">
        <v>24272.5</v>
      </c>
      <c r="G462" s="12">
        <v>1405</v>
      </c>
      <c r="H462" s="12">
        <v>215160</v>
      </c>
      <c r="I462" s="12">
        <v>2215</v>
      </c>
      <c r="J462" s="12">
        <v>284923.5</v>
      </c>
      <c r="K462" s="12">
        <v>625</v>
      </c>
      <c r="L462" s="12">
        <v>93068</v>
      </c>
      <c r="M462" s="12">
        <v>240</v>
      </c>
      <c r="N462" s="12">
        <v>43002</v>
      </c>
      <c r="O462" s="12">
        <v>10112</v>
      </c>
      <c r="P462" s="12">
        <v>2876477.5</v>
      </c>
      <c r="Q462" s="12">
        <v>49191</v>
      </c>
      <c r="R462" s="12">
        <v>6730813</v>
      </c>
      <c r="S462" s="12">
        <v>5517059.836065569</v>
      </c>
    </row>
    <row r="463" spans="2:19" x14ac:dyDescent="0.25">
      <c r="B463" s="20" t="s">
        <v>38</v>
      </c>
      <c r="C463" s="12">
        <v>40512</v>
      </c>
      <c r="D463" s="12">
        <v>3482282</v>
      </c>
      <c r="E463" s="12">
        <v>833</v>
      </c>
      <c r="F463" s="12">
        <v>74480</v>
      </c>
      <c r="G463" s="12">
        <v>1991</v>
      </c>
      <c r="H463" s="12">
        <v>297990</v>
      </c>
      <c r="I463" s="12">
        <v>3132</v>
      </c>
      <c r="J463" s="12">
        <v>356431.5</v>
      </c>
      <c r="K463" s="12">
        <v>1062</v>
      </c>
      <c r="L463" s="12">
        <v>152476.5</v>
      </c>
      <c r="M463" s="12">
        <v>265</v>
      </c>
      <c r="N463" s="12">
        <v>46890</v>
      </c>
      <c r="O463" s="12">
        <v>14937</v>
      </c>
      <c r="P463" s="12">
        <v>4142911.5</v>
      </c>
      <c r="Q463" s="12">
        <v>62732</v>
      </c>
      <c r="R463" s="12">
        <v>8553461.5</v>
      </c>
      <c r="S463" s="12">
        <v>7011034.016393438</v>
      </c>
    </row>
    <row r="464" spans="2:19" x14ac:dyDescent="0.25">
      <c r="B464" s="20" t="s">
        <v>39</v>
      </c>
      <c r="C464" s="12">
        <v>106649</v>
      </c>
      <c r="D464" s="12">
        <v>9380138.5</v>
      </c>
      <c r="E464" s="12">
        <v>1043</v>
      </c>
      <c r="F464" s="12">
        <v>84098.75</v>
      </c>
      <c r="G464" s="12">
        <v>5372</v>
      </c>
      <c r="H464" s="12">
        <v>720819</v>
      </c>
      <c r="I464" s="12">
        <v>7032</v>
      </c>
      <c r="J464" s="12">
        <v>898092</v>
      </c>
      <c r="K464" s="12">
        <v>1672</v>
      </c>
      <c r="L464" s="12">
        <v>215679.5</v>
      </c>
      <c r="M464" s="12">
        <v>365</v>
      </c>
      <c r="N464" s="12">
        <v>65142</v>
      </c>
      <c r="O464" s="12">
        <v>11045</v>
      </c>
      <c r="P464" s="12">
        <v>2821370</v>
      </c>
      <c r="Q464" s="12">
        <v>133178</v>
      </c>
      <c r="R464" s="12">
        <v>14185339.75</v>
      </c>
      <c r="S464" s="12">
        <v>11627327.663934434</v>
      </c>
    </row>
    <row r="465" spans="2:19" x14ac:dyDescent="0.25">
      <c r="B465" s="20" t="s">
        <v>40</v>
      </c>
      <c r="C465" s="12">
        <v>72105</v>
      </c>
      <c r="D465" s="12">
        <v>6757179</v>
      </c>
      <c r="E465" s="12">
        <v>297</v>
      </c>
      <c r="F465" s="12">
        <v>25916</v>
      </c>
      <c r="G465" s="12">
        <v>2200</v>
      </c>
      <c r="H465" s="12">
        <v>336468</v>
      </c>
      <c r="I465" s="12">
        <v>2880</v>
      </c>
      <c r="J465" s="12">
        <v>386886.75</v>
      </c>
      <c r="K465" s="12">
        <v>1032</v>
      </c>
      <c r="L465" s="12">
        <v>154588.5</v>
      </c>
      <c r="M465" s="12">
        <v>189</v>
      </c>
      <c r="N465" s="12">
        <v>33714</v>
      </c>
      <c r="O465" s="12">
        <v>7045</v>
      </c>
      <c r="P465" s="12">
        <v>2030770</v>
      </c>
      <c r="Q465" s="12">
        <v>85748</v>
      </c>
      <c r="R465" s="12">
        <v>9725522.25</v>
      </c>
      <c r="S465" s="12">
        <v>7971739.5491803288</v>
      </c>
    </row>
    <row r="466" spans="2:19" x14ac:dyDescent="0.25">
      <c r="B466" s="20" t="s">
        <v>41</v>
      </c>
      <c r="C466" s="12">
        <v>289451</v>
      </c>
      <c r="D466" s="12">
        <v>26187409</v>
      </c>
      <c r="E466" s="12">
        <v>3622</v>
      </c>
      <c r="F466" s="12">
        <v>311262</v>
      </c>
      <c r="G466" s="12">
        <v>12982</v>
      </c>
      <c r="H466" s="12">
        <v>1945985</v>
      </c>
      <c r="I466" s="12">
        <v>23474</v>
      </c>
      <c r="J466" s="12">
        <v>2764055.75</v>
      </c>
      <c r="K466" s="12">
        <v>5246</v>
      </c>
      <c r="L466" s="12">
        <v>705903</v>
      </c>
      <c r="M466" s="12">
        <v>680</v>
      </c>
      <c r="N466" s="12">
        <v>120654</v>
      </c>
      <c r="O466" s="12">
        <v>33869</v>
      </c>
      <c r="P466" s="12">
        <v>8913110.5</v>
      </c>
      <c r="Q466" s="12">
        <v>369324</v>
      </c>
      <c r="R466" s="12">
        <v>40948379.25</v>
      </c>
      <c r="S466" s="12">
        <v>33564245.286885239</v>
      </c>
    </row>
    <row r="467" spans="2:19" x14ac:dyDescent="0.25">
      <c r="B467" s="20" t="s">
        <v>42</v>
      </c>
      <c r="C467" s="12">
        <v>43155</v>
      </c>
      <c r="D467" s="12">
        <v>4038592.5</v>
      </c>
      <c r="E467" s="12">
        <v>870</v>
      </c>
      <c r="F467" s="12">
        <v>79989.25</v>
      </c>
      <c r="G467" s="12">
        <v>1519</v>
      </c>
      <c r="H467" s="12">
        <v>233945</v>
      </c>
      <c r="I467" s="12">
        <v>2635</v>
      </c>
      <c r="J467" s="12">
        <v>356262.75</v>
      </c>
      <c r="K467" s="12">
        <v>1076</v>
      </c>
      <c r="L467" s="12">
        <v>159727.5</v>
      </c>
      <c r="M467" s="12">
        <v>212</v>
      </c>
      <c r="N467" s="12">
        <v>37908</v>
      </c>
      <c r="O467" s="12">
        <v>12513</v>
      </c>
      <c r="P467" s="12">
        <v>3517969</v>
      </c>
      <c r="Q467" s="12">
        <v>61980</v>
      </c>
      <c r="R467" s="12">
        <v>8424394</v>
      </c>
      <c r="S467" s="12">
        <v>6905240.9836065657</v>
      </c>
    </row>
    <row r="468" spans="2:19" x14ac:dyDescent="0.25">
      <c r="B468" s="20" t="s">
        <v>43</v>
      </c>
      <c r="C468" s="12">
        <v>72725</v>
      </c>
      <c r="D468" s="12">
        <v>5738133</v>
      </c>
      <c r="E468" s="12">
        <v>1313</v>
      </c>
      <c r="F468" s="12">
        <v>72185</v>
      </c>
      <c r="G468" s="12">
        <v>2888</v>
      </c>
      <c r="H468" s="12">
        <v>370672.5</v>
      </c>
      <c r="I468" s="12">
        <v>2917</v>
      </c>
      <c r="J468" s="12">
        <v>331043</v>
      </c>
      <c r="K468" s="12">
        <v>993</v>
      </c>
      <c r="L468" s="12">
        <v>125185.5</v>
      </c>
      <c r="M468" s="12">
        <v>274</v>
      </c>
      <c r="N468" s="12">
        <v>44586</v>
      </c>
      <c r="O468" s="12">
        <v>24401</v>
      </c>
      <c r="P468" s="12">
        <v>5868496.5</v>
      </c>
      <c r="Q468" s="12">
        <v>105511</v>
      </c>
      <c r="R468" s="12">
        <v>12550301.5</v>
      </c>
      <c r="S468" s="12">
        <v>10287132.377049183</v>
      </c>
    </row>
    <row r="469" spans="2:19" x14ac:dyDescent="0.25">
      <c r="B469" s="20" t="s">
        <v>44</v>
      </c>
      <c r="C469" s="12">
        <v>600211</v>
      </c>
      <c r="D469" s="12">
        <v>48407820</v>
      </c>
      <c r="E469" s="12">
        <v>2053</v>
      </c>
      <c r="F469" s="12">
        <v>175887.95</v>
      </c>
      <c r="G469" s="12">
        <v>13426</v>
      </c>
      <c r="H469" s="12">
        <v>1920261.0999999999</v>
      </c>
      <c r="I469" s="12">
        <v>28874</v>
      </c>
      <c r="J469" s="12">
        <v>2798044.6500000004</v>
      </c>
      <c r="K469" s="12">
        <v>3495</v>
      </c>
      <c r="L469" s="12">
        <v>487492.5</v>
      </c>
      <c r="M469" s="12">
        <v>378</v>
      </c>
      <c r="N469" s="12">
        <v>64044</v>
      </c>
      <c r="O469" s="12">
        <v>1214</v>
      </c>
      <c r="P469" s="12">
        <v>284665.7</v>
      </c>
      <c r="Q469" s="12">
        <v>649651</v>
      </c>
      <c r="R469" s="12">
        <v>54138215.899999991</v>
      </c>
      <c r="S469" s="12">
        <v>44375586.803278692</v>
      </c>
    </row>
    <row r="470" spans="2:19" x14ac:dyDescent="0.25">
      <c r="B470" s="20" t="s">
        <v>45</v>
      </c>
      <c r="C470" s="12">
        <v>45587</v>
      </c>
      <c r="D470" s="12">
        <v>4273803</v>
      </c>
      <c r="E470" s="12">
        <v>522</v>
      </c>
      <c r="F470" s="12">
        <v>46830.25</v>
      </c>
      <c r="G470" s="12">
        <v>1773</v>
      </c>
      <c r="H470" s="12">
        <v>268719</v>
      </c>
      <c r="I470" s="12">
        <v>2944</v>
      </c>
      <c r="J470" s="12">
        <v>382903.5</v>
      </c>
      <c r="K470" s="12">
        <v>690</v>
      </c>
      <c r="L470" s="12">
        <v>101161.5</v>
      </c>
      <c r="M470" s="12">
        <v>275</v>
      </c>
      <c r="N470" s="12">
        <v>48510</v>
      </c>
      <c r="O470" s="12">
        <v>13834</v>
      </c>
      <c r="P470" s="12">
        <v>3946534.5</v>
      </c>
      <c r="Q470" s="12">
        <v>65625</v>
      </c>
      <c r="R470" s="12">
        <v>9068461.75</v>
      </c>
      <c r="S470" s="12">
        <v>7433165.368852457</v>
      </c>
    </row>
    <row r="471" spans="2:19" x14ac:dyDescent="0.25">
      <c r="B471" s="20" t="s">
        <v>46</v>
      </c>
      <c r="C471" s="12">
        <v>56150</v>
      </c>
      <c r="D471" s="12">
        <v>5273032</v>
      </c>
      <c r="E471" s="12">
        <v>448</v>
      </c>
      <c r="F471" s="12">
        <v>40484.25</v>
      </c>
      <c r="G471" s="12">
        <v>2368</v>
      </c>
      <c r="H471" s="12">
        <v>368098.5</v>
      </c>
      <c r="I471" s="12">
        <v>2670</v>
      </c>
      <c r="J471" s="12">
        <v>367399.5</v>
      </c>
      <c r="K471" s="12">
        <v>1044</v>
      </c>
      <c r="L471" s="12">
        <v>152608.5</v>
      </c>
      <c r="M471" s="12">
        <v>306</v>
      </c>
      <c r="N471" s="12">
        <v>54504</v>
      </c>
      <c r="O471" s="12">
        <v>16663</v>
      </c>
      <c r="P471" s="12">
        <v>4706013</v>
      </c>
      <c r="Q471" s="12">
        <v>79649</v>
      </c>
      <c r="R471" s="12">
        <v>10962139.75</v>
      </c>
      <c r="S471" s="12">
        <v>8985360.450819673</v>
      </c>
    </row>
    <row r="472" spans="2:19" x14ac:dyDescent="0.25">
      <c r="B472" s="20" t="s">
        <v>13</v>
      </c>
      <c r="C472" s="12">
        <v>24070</v>
      </c>
      <c r="D472" s="12">
        <v>2197929.5</v>
      </c>
      <c r="E472" s="12">
        <v>145</v>
      </c>
      <c r="F472" s="12">
        <v>12929.5</v>
      </c>
      <c r="G472" s="12">
        <v>1310</v>
      </c>
      <c r="H472" s="12">
        <v>197546</v>
      </c>
      <c r="I472" s="12">
        <v>430</v>
      </c>
      <c r="J472" s="12">
        <v>58261.5</v>
      </c>
      <c r="K472" s="12">
        <v>977</v>
      </c>
      <c r="L472" s="12">
        <v>144861.5</v>
      </c>
      <c r="M472" s="12">
        <v>155</v>
      </c>
      <c r="N472" s="12">
        <v>27162</v>
      </c>
      <c r="O472" s="12">
        <v>11679</v>
      </c>
      <c r="P472" s="12">
        <v>3295696.5</v>
      </c>
      <c r="Q472" s="12">
        <v>38766</v>
      </c>
      <c r="R472" s="12">
        <v>5934386.5</v>
      </c>
      <c r="S472" s="12">
        <v>4864251.2295081969</v>
      </c>
    </row>
    <row r="473" spans="2:19" x14ac:dyDescent="0.25">
      <c r="B473" s="20" t="s">
        <v>47</v>
      </c>
      <c r="C473" s="12">
        <v>86155</v>
      </c>
      <c r="D473" s="12">
        <v>6606718</v>
      </c>
      <c r="E473" s="12">
        <v>914</v>
      </c>
      <c r="F473" s="12">
        <v>50962.75</v>
      </c>
      <c r="G473" s="12">
        <v>4074</v>
      </c>
      <c r="H473" s="12">
        <v>572337</v>
      </c>
      <c r="I473" s="12">
        <v>2552</v>
      </c>
      <c r="J473" s="12">
        <v>231179.25</v>
      </c>
      <c r="K473" s="12">
        <v>1339</v>
      </c>
      <c r="L473" s="12">
        <v>188496</v>
      </c>
      <c r="M473" s="12">
        <v>562</v>
      </c>
      <c r="N473" s="12">
        <v>100566</v>
      </c>
      <c r="O473" s="12">
        <v>13595</v>
      </c>
      <c r="P473" s="12">
        <v>3649959</v>
      </c>
      <c r="Q473" s="12">
        <v>109191</v>
      </c>
      <c r="R473" s="12">
        <v>11400218</v>
      </c>
      <c r="S473" s="12">
        <v>9344440.9836065453</v>
      </c>
    </row>
    <row r="474" spans="2:19" x14ac:dyDescent="0.25">
      <c r="B474" s="20" t="s">
        <v>48</v>
      </c>
      <c r="C474" s="12">
        <v>295020</v>
      </c>
      <c r="D474" s="12">
        <v>27248707.5</v>
      </c>
      <c r="E474" s="12">
        <v>1511</v>
      </c>
      <c r="F474" s="12">
        <v>134724.25</v>
      </c>
      <c r="G474" s="12">
        <v>9253</v>
      </c>
      <c r="H474" s="12">
        <v>1402236</v>
      </c>
      <c r="I474" s="12">
        <v>8289</v>
      </c>
      <c r="J474" s="12">
        <v>1088253</v>
      </c>
      <c r="K474" s="12">
        <v>2810</v>
      </c>
      <c r="L474" s="12">
        <v>383625</v>
      </c>
      <c r="M474" s="12">
        <v>376</v>
      </c>
      <c r="N474" s="12">
        <v>66564</v>
      </c>
      <c r="O474" s="12">
        <v>661</v>
      </c>
      <c r="P474" s="12">
        <v>173563.5</v>
      </c>
      <c r="Q474" s="12">
        <v>317920</v>
      </c>
      <c r="R474" s="12">
        <v>30497673.25</v>
      </c>
      <c r="S474" s="12">
        <v>24998092.827868834</v>
      </c>
    </row>
    <row r="475" spans="2:19" x14ac:dyDescent="0.25">
      <c r="B475" s="8" t="s">
        <v>85</v>
      </c>
      <c r="C475" s="17">
        <f>SUM(C462:C474)</f>
        <v>1766113</v>
      </c>
      <c r="D475" s="17">
        <f t="shared" ref="D475:S475" si="35">SUM(D462:D474)</f>
        <v>152785653.5</v>
      </c>
      <c r="E475" s="17">
        <f t="shared" si="35"/>
        <v>13842</v>
      </c>
      <c r="F475" s="17">
        <f t="shared" si="35"/>
        <v>1134022.45</v>
      </c>
      <c r="G475" s="17">
        <f t="shared" si="35"/>
        <v>60561</v>
      </c>
      <c r="H475" s="17">
        <f t="shared" si="35"/>
        <v>8850237.0999999996</v>
      </c>
      <c r="I475" s="17">
        <f t="shared" si="35"/>
        <v>90044</v>
      </c>
      <c r="J475" s="17">
        <f t="shared" si="35"/>
        <v>10303736.65</v>
      </c>
      <c r="K475" s="17">
        <f t="shared" si="35"/>
        <v>22061</v>
      </c>
      <c r="L475" s="17">
        <f t="shared" si="35"/>
        <v>3064873.5</v>
      </c>
      <c r="M475" s="17">
        <f t="shared" si="35"/>
        <v>4277</v>
      </c>
      <c r="N475" s="17">
        <f t="shared" si="35"/>
        <v>753246</v>
      </c>
      <c r="O475" s="17">
        <f t="shared" si="35"/>
        <v>171568</v>
      </c>
      <c r="P475" s="17">
        <f t="shared" si="35"/>
        <v>46227537.200000003</v>
      </c>
      <c r="Q475" s="17">
        <f t="shared" si="35"/>
        <v>2128466</v>
      </c>
      <c r="R475" s="17">
        <f t="shared" si="35"/>
        <v>223119306.39999998</v>
      </c>
      <c r="S475" s="17">
        <f t="shared" si="35"/>
        <v>182884677.37704915</v>
      </c>
    </row>
    <row r="476" spans="2:19" x14ac:dyDescent="0.25">
      <c r="B476" s="20" t="s">
        <v>37</v>
      </c>
      <c r="C476" s="12">
        <v>36126</v>
      </c>
      <c r="D476" s="12">
        <v>3354678</v>
      </c>
      <c r="E476" s="12">
        <v>326</v>
      </c>
      <c r="F476" s="12">
        <v>28965.5</v>
      </c>
      <c r="G476" s="12">
        <v>1703</v>
      </c>
      <c r="H476" s="12">
        <v>260370</v>
      </c>
      <c r="I476" s="12">
        <v>2327</v>
      </c>
      <c r="J476" s="12">
        <v>298617.75</v>
      </c>
      <c r="K476" s="12">
        <v>756</v>
      </c>
      <c r="L476" s="12">
        <v>111886.5</v>
      </c>
      <c r="M476" s="12">
        <v>269</v>
      </c>
      <c r="N476" s="12">
        <v>48168</v>
      </c>
      <c r="O476" s="12">
        <v>13395</v>
      </c>
      <c r="P476" s="12">
        <v>3778733</v>
      </c>
      <c r="Q476" s="12">
        <v>54902</v>
      </c>
      <c r="R476" s="12">
        <v>7881418.75</v>
      </c>
      <c r="S476" s="12">
        <v>6460179.3032786846</v>
      </c>
    </row>
    <row r="477" spans="2:19" x14ac:dyDescent="0.25">
      <c r="B477" s="20" t="s">
        <v>38</v>
      </c>
      <c r="C477" s="12">
        <v>43626</v>
      </c>
      <c r="D477" s="12">
        <v>3742411</v>
      </c>
      <c r="E477" s="12">
        <v>869</v>
      </c>
      <c r="F477" s="12">
        <v>77776.5</v>
      </c>
      <c r="G477" s="12">
        <v>2333</v>
      </c>
      <c r="H477" s="12">
        <v>349776</v>
      </c>
      <c r="I477" s="12">
        <v>3391</v>
      </c>
      <c r="J477" s="12">
        <v>390464.75</v>
      </c>
      <c r="K477" s="12">
        <v>1214</v>
      </c>
      <c r="L477" s="12">
        <v>172795.5</v>
      </c>
      <c r="M477" s="12">
        <v>224</v>
      </c>
      <c r="N477" s="12">
        <v>39690</v>
      </c>
      <c r="O477" s="12">
        <v>19076</v>
      </c>
      <c r="P477" s="12">
        <v>5265597</v>
      </c>
      <c r="Q477" s="12">
        <v>70733</v>
      </c>
      <c r="R477" s="12">
        <v>10038510.75</v>
      </c>
      <c r="S477" s="12">
        <v>8228287.4999999963</v>
      </c>
    </row>
    <row r="478" spans="2:19" x14ac:dyDescent="0.25">
      <c r="B478" s="20" t="s">
        <v>39</v>
      </c>
      <c r="C478" s="12">
        <v>115489</v>
      </c>
      <c r="D478" s="12">
        <v>10175773</v>
      </c>
      <c r="E478" s="12">
        <v>1263</v>
      </c>
      <c r="F478" s="12">
        <v>101958.75</v>
      </c>
      <c r="G478" s="12">
        <v>5871</v>
      </c>
      <c r="H478" s="12">
        <v>788073</v>
      </c>
      <c r="I478" s="12">
        <v>7250</v>
      </c>
      <c r="J478" s="12">
        <v>929800.5</v>
      </c>
      <c r="K478" s="12">
        <v>2022</v>
      </c>
      <c r="L478" s="12">
        <v>264643.5</v>
      </c>
      <c r="M478" s="12">
        <v>456</v>
      </c>
      <c r="N478" s="12">
        <v>81072</v>
      </c>
      <c r="O478" s="12">
        <v>11444</v>
      </c>
      <c r="P478" s="12">
        <v>3030051.5</v>
      </c>
      <c r="Q478" s="12">
        <v>143795</v>
      </c>
      <c r="R478" s="12">
        <v>15371372.25</v>
      </c>
      <c r="S478" s="12">
        <v>12599485.450819677</v>
      </c>
    </row>
    <row r="479" spans="2:19" x14ac:dyDescent="0.25">
      <c r="B479" s="20" t="s">
        <v>40</v>
      </c>
      <c r="C479" s="12">
        <v>78893</v>
      </c>
      <c r="D479" s="12">
        <v>7388055</v>
      </c>
      <c r="E479" s="12">
        <v>371</v>
      </c>
      <c r="F479" s="12">
        <v>32105.25</v>
      </c>
      <c r="G479" s="12">
        <v>2588</v>
      </c>
      <c r="H479" s="12">
        <v>399267</v>
      </c>
      <c r="I479" s="12">
        <v>2956</v>
      </c>
      <c r="J479" s="12">
        <v>395151</v>
      </c>
      <c r="K479" s="12">
        <v>1191</v>
      </c>
      <c r="L479" s="12">
        <v>177952.5</v>
      </c>
      <c r="M479" s="12">
        <v>183</v>
      </c>
      <c r="N479" s="12">
        <v>32436</v>
      </c>
      <c r="O479" s="12">
        <v>7030</v>
      </c>
      <c r="P479" s="12">
        <v>2045208.5</v>
      </c>
      <c r="Q479" s="12">
        <v>93212</v>
      </c>
      <c r="R479" s="12">
        <v>10470175.25</v>
      </c>
      <c r="S479" s="12">
        <v>8582110.860655738</v>
      </c>
    </row>
    <row r="480" spans="2:19" x14ac:dyDescent="0.25">
      <c r="B480" s="20" t="s">
        <v>41</v>
      </c>
      <c r="C480" s="12">
        <v>310148</v>
      </c>
      <c r="D480" s="12">
        <v>28011282</v>
      </c>
      <c r="E480" s="12">
        <v>4579</v>
      </c>
      <c r="F480" s="12">
        <v>388744.5</v>
      </c>
      <c r="G480" s="12">
        <v>14939</v>
      </c>
      <c r="H480" s="12">
        <v>2232697</v>
      </c>
      <c r="I480" s="12">
        <v>24561</v>
      </c>
      <c r="J480" s="12">
        <v>2908012</v>
      </c>
      <c r="K480" s="12">
        <v>5652</v>
      </c>
      <c r="L480" s="12">
        <v>759478.5</v>
      </c>
      <c r="M480" s="12">
        <v>829</v>
      </c>
      <c r="N480" s="12">
        <v>147690</v>
      </c>
      <c r="O480" s="12">
        <v>36292</v>
      </c>
      <c r="P480" s="12">
        <v>9787896</v>
      </c>
      <c r="Q480" s="12">
        <v>397000</v>
      </c>
      <c r="R480" s="12">
        <v>44235800</v>
      </c>
      <c r="S480" s="12">
        <v>36258852.459016375</v>
      </c>
    </row>
    <row r="481" spans="2:19" x14ac:dyDescent="0.25">
      <c r="B481" s="20" t="s">
        <v>42</v>
      </c>
      <c r="C481" s="12">
        <v>45172</v>
      </c>
      <c r="D481" s="12">
        <v>4223586</v>
      </c>
      <c r="E481" s="12">
        <v>856</v>
      </c>
      <c r="F481" s="12">
        <v>78322.75</v>
      </c>
      <c r="G481" s="12">
        <v>1845</v>
      </c>
      <c r="H481" s="12">
        <v>284105</v>
      </c>
      <c r="I481" s="12">
        <v>2775</v>
      </c>
      <c r="J481" s="12">
        <v>377082.75</v>
      </c>
      <c r="K481" s="12">
        <v>1190</v>
      </c>
      <c r="L481" s="12">
        <v>177034</v>
      </c>
      <c r="M481" s="12">
        <v>238</v>
      </c>
      <c r="N481" s="12">
        <v>42426</v>
      </c>
      <c r="O481" s="12">
        <v>13989</v>
      </c>
      <c r="P481" s="12">
        <v>3931124.5</v>
      </c>
      <c r="Q481" s="12">
        <v>66065</v>
      </c>
      <c r="R481" s="12">
        <v>9113681</v>
      </c>
      <c r="S481" s="12">
        <v>7470230.3278688546</v>
      </c>
    </row>
    <row r="482" spans="2:19" x14ac:dyDescent="0.25">
      <c r="B482" s="20" t="s">
        <v>43</v>
      </c>
      <c r="C482" s="12">
        <v>81005</v>
      </c>
      <c r="D482" s="12">
        <v>6393120</v>
      </c>
      <c r="E482" s="12">
        <v>1377</v>
      </c>
      <c r="F482" s="12">
        <v>73995.5</v>
      </c>
      <c r="G482" s="12">
        <v>3304</v>
      </c>
      <c r="H482" s="12">
        <v>429082.5</v>
      </c>
      <c r="I482" s="12">
        <v>3118</v>
      </c>
      <c r="J482" s="12">
        <v>357699.75</v>
      </c>
      <c r="K482" s="12">
        <v>1313</v>
      </c>
      <c r="L482" s="12">
        <v>160429.5</v>
      </c>
      <c r="M482" s="12">
        <v>315</v>
      </c>
      <c r="N482" s="12">
        <v>50022</v>
      </c>
      <c r="O482" s="12">
        <v>24802</v>
      </c>
      <c r="P482" s="12">
        <v>6013149.5</v>
      </c>
      <c r="Q482" s="12">
        <v>115234</v>
      </c>
      <c r="R482" s="12">
        <v>13477498.75</v>
      </c>
      <c r="S482" s="12">
        <v>11047130.12295082</v>
      </c>
    </row>
    <row r="483" spans="2:19" x14ac:dyDescent="0.25">
      <c r="B483" s="20" t="s">
        <v>44</v>
      </c>
      <c r="C483" s="12">
        <v>668286</v>
      </c>
      <c r="D483" s="12">
        <v>54093703.200000003</v>
      </c>
      <c r="E483" s="12">
        <v>2612</v>
      </c>
      <c r="F483" s="12">
        <v>224877</v>
      </c>
      <c r="G483" s="12">
        <v>15457</v>
      </c>
      <c r="H483" s="12">
        <v>2201410.0999999996</v>
      </c>
      <c r="I483" s="12">
        <v>30726</v>
      </c>
      <c r="J483" s="12">
        <v>2988422.55</v>
      </c>
      <c r="K483" s="12">
        <v>3769</v>
      </c>
      <c r="L483" s="12">
        <v>515856</v>
      </c>
      <c r="M483" s="12">
        <v>454</v>
      </c>
      <c r="N483" s="12">
        <v>77328</v>
      </c>
      <c r="O483" s="12">
        <v>1376</v>
      </c>
      <c r="P483" s="12">
        <v>344547.5</v>
      </c>
      <c r="Q483" s="12">
        <v>722680</v>
      </c>
      <c r="R483" s="12">
        <v>60446144.350000009</v>
      </c>
      <c r="S483" s="12">
        <v>49546019.959016398</v>
      </c>
    </row>
    <row r="484" spans="2:19" x14ac:dyDescent="0.25">
      <c r="B484" s="20" t="s">
        <v>45</v>
      </c>
      <c r="C484" s="12">
        <v>45950</v>
      </c>
      <c r="D484" s="12">
        <v>4303652</v>
      </c>
      <c r="E484" s="12">
        <v>586</v>
      </c>
      <c r="F484" s="12">
        <v>52244.5</v>
      </c>
      <c r="G484" s="12">
        <v>2052</v>
      </c>
      <c r="H484" s="12">
        <v>311883</v>
      </c>
      <c r="I484" s="12">
        <v>3235</v>
      </c>
      <c r="J484" s="12">
        <v>424067.25</v>
      </c>
      <c r="K484" s="12">
        <v>835</v>
      </c>
      <c r="L484" s="12">
        <v>121324.5</v>
      </c>
      <c r="M484" s="12">
        <v>213</v>
      </c>
      <c r="N484" s="12">
        <v>37278</v>
      </c>
      <c r="O484" s="12">
        <v>13532</v>
      </c>
      <c r="P484" s="12">
        <v>3893671.5</v>
      </c>
      <c r="Q484" s="12">
        <v>66403</v>
      </c>
      <c r="R484" s="12">
        <v>9144120.75</v>
      </c>
      <c r="S484" s="12">
        <v>7495180.9426229475</v>
      </c>
    </row>
    <row r="485" spans="2:19" x14ac:dyDescent="0.25">
      <c r="B485" s="20" t="s">
        <v>46</v>
      </c>
      <c r="C485" s="12">
        <v>55892</v>
      </c>
      <c r="D485" s="12">
        <v>5241216.5</v>
      </c>
      <c r="E485" s="12">
        <v>505</v>
      </c>
      <c r="F485" s="12">
        <v>46278.5</v>
      </c>
      <c r="G485" s="12">
        <v>2671</v>
      </c>
      <c r="H485" s="12">
        <v>413836.5</v>
      </c>
      <c r="I485" s="12">
        <v>2702</v>
      </c>
      <c r="J485" s="12">
        <v>370587</v>
      </c>
      <c r="K485" s="12">
        <v>1117</v>
      </c>
      <c r="L485" s="12">
        <v>163449</v>
      </c>
      <c r="M485" s="12">
        <v>272</v>
      </c>
      <c r="N485" s="12">
        <v>48654</v>
      </c>
      <c r="O485" s="12">
        <v>19516</v>
      </c>
      <c r="P485" s="12">
        <v>5507400</v>
      </c>
      <c r="Q485" s="12">
        <v>82675</v>
      </c>
      <c r="R485" s="12">
        <v>11791421.5</v>
      </c>
      <c r="S485" s="12">
        <v>9665099.5901639368</v>
      </c>
    </row>
    <row r="486" spans="2:19" x14ac:dyDescent="0.25">
      <c r="B486" s="20" t="s">
        <v>13</v>
      </c>
      <c r="C486" s="12">
        <v>29315</v>
      </c>
      <c r="D486" s="12">
        <v>2682952</v>
      </c>
      <c r="E486" s="12">
        <v>207</v>
      </c>
      <c r="F486" s="12">
        <v>18937.5</v>
      </c>
      <c r="G486" s="12">
        <v>1607</v>
      </c>
      <c r="H486" s="12">
        <v>240058.5</v>
      </c>
      <c r="I486" s="12">
        <v>468</v>
      </c>
      <c r="J486" s="12">
        <v>63324</v>
      </c>
      <c r="K486" s="12">
        <v>963</v>
      </c>
      <c r="L486" s="12">
        <v>145348.5</v>
      </c>
      <c r="M486" s="12">
        <v>255</v>
      </c>
      <c r="N486" s="12">
        <v>44748</v>
      </c>
      <c r="O486" s="12">
        <v>12306</v>
      </c>
      <c r="P486" s="12">
        <v>3493983</v>
      </c>
      <c r="Q486" s="12">
        <v>45121</v>
      </c>
      <c r="R486" s="12">
        <v>6689351.5</v>
      </c>
      <c r="S486" s="12">
        <v>5483074.9999999972</v>
      </c>
    </row>
    <row r="487" spans="2:19" x14ac:dyDescent="0.25">
      <c r="B487" s="20" t="s">
        <v>47</v>
      </c>
      <c r="C487" s="12">
        <v>95515</v>
      </c>
      <c r="D487" s="12">
        <v>7388834</v>
      </c>
      <c r="E487" s="12">
        <v>1029</v>
      </c>
      <c r="F487" s="12">
        <v>63696.75</v>
      </c>
      <c r="G487" s="12">
        <v>4258</v>
      </c>
      <c r="H487" s="12">
        <v>600138</v>
      </c>
      <c r="I487" s="12">
        <v>2789</v>
      </c>
      <c r="J487" s="12">
        <v>257378.75</v>
      </c>
      <c r="K487" s="12">
        <v>1394</v>
      </c>
      <c r="L487" s="12">
        <v>198577.5</v>
      </c>
      <c r="M487" s="12">
        <v>605</v>
      </c>
      <c r="N487" s="12">
        <v>108360</v>
      </c>
      <c r="O487" s="12">
        <v>15526</v>
      </c>
      <c r="P487" s="12">
        <v>4188203.5</v>
      </c>
      <c r="Q487" s="12">
        <v>121116</v>
      </c>
      <c r="R487" s="12">
        <v>12805188.5</v>
      </c>
      <c r="S487" s="12">
        <v>10496056.147540975</v>
      </c>
    </row>
    <row r="488" spans="2:19" x14ac:dyDescent="0.25">
      <c r="B488" s="20" t="s">
        <v>48</v>
      </c>
      <c r="C488" s="12">
        <v>338335</v>
      </c>
      <c r="D488" s="12">
        <v>31282882.5</v>
      </c>
      <c r="E488" s="12">
        <v>1809</v>
      </c>
      <c r="F488" s="12">
        <v>160250.75</v>
      </c>
      <c r="G488" s="12">
        <v>10646</v>
      </c>
      <c r="H488" s="12">
        <v>1618039.5</v>
      </c>
      <c r="I488" s="12">
        <v>8932</v>
      </c>
      <c r="J488" s="12">
        <v>1176831</v>
      </c>
      <c r="K488" s="12">
        <v>3304</v>
      </c>
      <c r="L488" s="12">
        <v>472164</v>
      </c>
      <c r="M488" s="12">
        <v>545</v>
      </c>
      <c r="N488" s="12">
        <v>96948</v>
      </c>
      <c r="O488" s="12">
        <v>884</v>
      </c>
      <c r="P488" s="12">
        <v>227197</v>
      </c>
      <c r="Q488" s="12">
        <v>364455</v>
      </c>
      <c r="R488" s="12">
        <v>35034312.75</v>
      </c>
      <c r="S488" s="12">
        <v>28716649.795081973</v>
      </c>
    </row>
    <row r="489" spans="2:19" x14ac:dyDescent="0.25">
      <c r="B489" s="8" t="s">
        <v>86</v>
      </c>
      <c r="C489" s="17">
        <f>SUM(C476:C488)</f>
        <v>1943752</v>
      </c>
      <c r="D489" s="17">
        <f t="shared" ref="D489:S489" si="36">SUM(D476:D488)</f>
        <v>168282145.19999999</v>
      </c>
      <c r="E489" s="17">
        <f t="shared" si="36"/>
        <v>16389</v>
      </c>
      <c r="F489" s="17">
        <f t="shared" si="36"/>
        <v>1348153.75</v>
      </c>
      <c r="G489" s="17">
        <f t="shared" si="36"/>
        <v>69274</v>
      </c>
      <c r="H489" s="17">
        <f t="shared" si="36"/>
        <v>10128736.1</v>
      </c>
      <c r="I489" s="17">
        <f t="shared" si="36"/>
        <v>95230</v>
      </c>
      <c r="J489" s="17">
        <f t="shared" si="36"/>
        <v>10937439.050000001</v>
      </c>
      <c r="K489" s="17">
        <f t="shared" si="36"/>
        <v>24720</v>
      </c>
      <c r="L489" s="17">
        <f t="shared" si="36"/>
        <v>3440939.5</v>
      </c>
      <c r="M489" s="17">
        <f t="shared" si="36"/>
        <v>4858</v>
      </c>
      <c r="N489" s="17">
        <f t="shared" si="36"/>
        <v>854820</v>
      </c>
      <c r="O489" s="17">
        <f t="shared" si="36"/>
        <v>189168</v>
      </c>
      <c r="P489" s="17">
        <f t="shared" si="36"/>
        <v>51506762.5</v>
      </c>
      <c r="Q489" s="17">
        <f t="shared" si="36"/>
        <v>2343391</v>
      </c>
      <c r="R489" s="17">
        <f t="shared" si="36"/>
        <v>246498996.10000002</v>
      </c>
      <c r="S489" s="17">
        <f t="shared" si="36"/>
        <v>202048357.45901638</v>
      </c>
    </row>
    <row r="490" spans="2:19" x14ac:dyDescent="0.25">
      <c r="B490" s="20" t="s">
        <v>37</v>
      </c>
      <c r="C490" s="12">
        <v>37040</v>
      </c>
      <c r="D490" s="12">
        <v>3432268.5</v>
      </c>
      <c r="E490" s="12">
        <v>348</v>
      </c>
      <c r="F490" s="12">
        <v>31051.5</v>
      </c>
      <c r="G490" s="12">
        <v>1613</v>
      </c>
      <c r="H490" s="12">
        <v>246192</v>
      </c>
      <c r="I490" s="12">
        <v>2312</v>
      </c>
      <c r="J490" s="12">
        <v>297858</v>
      </c>
      <c r="K490" s="12">
        <v>670</v>
      </c>
      <c r="L490" s="12">
        <v>98888.5</v>
      </c>
      <c r="M490" s="12">
        <v>243</v>
      </c>
      <c r="N490" s="12">
        <v>43529</v>
      </c>
      <c r="O490" s="12">
        <v>12194</v>
      </c>
      <c r="P490" s="12">
        <v>3434362</v>
      </c>
      <c r="Q490" s="12">
        <v>54420</v>
      </c>
      <c r="R490" s="12">
        <v>7584149.5</v>
      </c>
      <c r="S490" s="12">
        <v>6216515.9836065574</v>
      </c>
    </row>
    <row r="491" spans="2:19" x14ac:dyDescent="0.25">
      <c r="B491" s="20" t="s">
        <v>38</v>
      </c>
      <c r="C491" s="12">
        <v>45269</v>
      </c>
      <c r="D491" s="12">
        <v>3879153</v>
      </c>
      <c r="E491" s="12">
        <v>925</v>
      </c>
      <c r="F491" s="12">
        <v>83623.25</v>
      </c>
      <c r="G491" s="12">
        <v>2695</v>
      </c>
      <c r="H491" s="12">
        <v>405880.5</v>
      </c>
      <c r="I491" s="12">
        <v>3281</v>
      </c>
      <c r="J491" s="12">
        <v>393968.5</v>
      </c>
      <c r="K491" s="12">
        <v>1287</v>
      </c>
      <c r="L491" s="12">
        <v>185580</v>
      </c>
      <c r="M491" s="12">
        <v>290</v>
      </c>
      <c r="N491" s="12">
        <v>50819</v>
      </c>
      <c r="O491" s="12">
        <v>21021</v>
      </c>
      <c r="P491" s="12">
        <v>5797251</v>
      </c>
      <c r="Q491" s="12">
        <v>74768</v>
      </c>
      <c r="R491" s="12">
        <v>10796275.25</v>
      </c>
      <c r="S491" s="12">
        <v>8849405.9426229391</v>
      </c>
    </row>
    <row r="492" spans="2:19" x14ac:dyDescent="0.25">
      <c r="B492" s="20" t="s">
        <v>39</v>
      </c>
      <c r="C492" s="12">
        <v>118130</v>
      </c>
      <c r="D492" s="12">
        <v>10401805.5</v>
      </c>
      <c r="E492" s="12">
        <v>1454</v>
      </c>
      <c r="F492" s="12">
        <v>117467.5</v>
      </c>
      <c r="G492" s="12">
        <v>5946</v>
      </c>
      <c r="H492" s="12">
        <v>803023</v>
      </c>
      <c r="I492" s="12">
        <v>7728</v>
      </c>
      <c r="J492" s="12">
        <v>998219.75</v>
      </c>
      <c r="K492" s="12">
        <v>2076</v>
      </c>
      <c r="L492" s="12">
        <v>273323</v>
      </c>
      <c r="M492" s="12">
        <v>432</v>
      </c>
      <c r="N492" s="12">
        <v>76937</v>
      </c>
      <c r="O492" s="12">
        <v>11328</v>
      </c>
      <c r="P492" s="12">
        <v>2989965</v>
      </c>
      <c r="Q492" s="12">
        <v>147094</v>
      </c>
      <c r="R492" s="12">
        <v>15660740.75</v>
      </c>
      <c r="S492" s="12">
        <v>12836672.745901652</v>
      </c>
    </row>
    <row r="493" spans="2:19" x14ac:dyDescent="0.25">
      <c r="B493" s="20" t="s">
        <v>40</v>
      </c>
      <c r="C493" s="12">
        <v>87892</v>
      </c>
      <c r="D493" s="12">
        <v>8238248.5</v>
      </c>
      <c r="E493" s="12">
        <v>326</v>
      </c>
      <c r="F493" s="12">
        <v>29293.5</v>
      </c>
      <c r="G493" s="12">
        <v>2544</v>
      </c>
      <c r="H493" s="12">
        <v>390993.5</v>
      </c>
      <c r="I493" s="12">
        <v>3101</v>
      </c>
      <c r="J493" s="12">
        <v>417824</v>
      </c>
      <c r="K493" s="12">
        <v>1232</v>
      </c>
      <c r="L493" s="12">
        <v>185427.5</v>
      </c>
      <c r="M493" s="12">
        <v>200</v>
      </c>
      <c r="N493" s="12">
        <v>35771</v>
      </c>
      <c r="O493" s="12">
        <v>6615</v>
      </c>
      <c r="P493" s="12">
        <v>1915869</v>
      </c>
      <c r="Q493" s="12">
        <v>101910</v>
      </c>
      <c r="R493" s="12">
        <v>11213427</v>
      </c>
      <c r="S493" s="12">
        <v>9191333.606557373</v>
      </c>
    </row>
    <row r="494" spans="2:19" x14ac:dyDescent="0.25">
      <c r="B494" s="20" t="s">
        <v>41</v>
      </c>
      <c r="C494" s="12">
        <v>305090</v>
      </c>
      <c r="D494" s="12">
        <v>27579960</v>
      </c>
      <c r="E494" s="12">
        <v>4787</v>
      </c>
      <c r="F494" s="12">
        <v>408608.5</v>
      </c>
      <c r="G494" s="12">
        <v>14626</v>
      </c>
      <c r="H494" s="12">
        <v>2183221</v>
      </c>
      <c r="I494" s="12">
        <v>24567</v>
      </c>
      <c r="J494" s="12">
        <v>2943769.5</v>
      </c>
      <c r="K494" s="12">
        <v>5565</v>
      </c>
      <c r="L494" s="12">
        <v>747178.5</v>
      </c>
      <c r="M494" s="12">
        <v>772</v>
      </c>
      <c r="N494" s="12">
        <v>137345</v>
      </c>
      <c r="O494" s="12">
        <v>33964</v>
      </c>
      <c r="P494" s="12">
        <v>9264088.5</v>
      </c>
      <c r="Q494" s="12">
        <v>389371</v>
      </c>
      <c r="R494" s="12">
        <v>43264171</v>
      </c>
      <c r="S494" s="12">
        <v>35462435.245901607</v>
      </c>
    </row>
    <row r="495" spans="2:19" x14ac:dyDescent="0.25">
      <c r="B495" s="20" t="s">
        <v>42</v>
      </c>
      <c r="C495" s="12">
        <v>44226</v>
      </c>
      <c r="D495" s="12">
        <v>4136741.5</v>
      </c>
      <c r="E495" s="12">
        <v>986</v>
      </c>
      <c r="F495" s="12">
        <v>91369.25</v>
      </c>
      <c r="G495" s="12">
        <v>1790</v>
      </c>
      <c r="H495" s="12">
        <v>276325.5</v>
      </c>
      <c r="I495" s="12">
        <v>2734</v>
      </c>
      <c r="J495" s="12">
        <v>370569.75</v>
      </c>
      <c r="K495" s="12">
        <v>962</v>
      </c>
      <c r="L495" s="12">
        <v>141013.5</v>
      </c>
      <c r="M495" s="12">
        <v>280</v>
      </c>
      <c r="N495" s="12">
        <v>49623</v>
      </c>
      <c r="O495" s="12">
        <v>15260</v>
      </c>
      <c r="P495" s="12">
        <v>4257851.5</v>
      </c>
      <c r="Q495" s="12">
        <v>66238</v>
      </c>
      <c r="R495" s="12">
        <v>9323494</v>
      </c>
      <c r="S495" s="12">
        <v>7642208.1967213182</v>
      </c>
    </row>
    <row r="496" spans="2:19" x14ac:dyDescent="0.25">
      <c r="B496" s="20" t="s">
        <v>43</v>
      </c>
      <c r="C496" s="12">
        <v>82122</v>
      </c>
      <c r="D496" s="12">
        <v>6510035.5</v>
      </c>
      <c r="E496" s="12">
        <v>1402</v>
      </c>
      <c r="F496" s="12">
        <v>75653.25</v>
      </c>
      <c r="G496" s="12">
        <v>3283</v>
      </c>
      <c r="H496" s="12">
        <v>417228</v>
      </c>
      <c r="I496" s="12">
        <v>3172</v>
      </c>
      <c r="J496" s="12">
        <v>368752.25</v>
      </c>
      <c r="K496" s="12">
        <v>1576</v>
      </c>
      <c r="L496" s="12">
        <v>192619.5</v>
      </c>
      <c r="M496" s="12">
        <v>296</v>
      </c>
      <c r="N496" s="12">
        <v>47574</v>
      </c>
      <c r="O496" s="12">
        <v>25775</v>
      </c>
      <c r="P496" s="12">
        <v>6231609.5</v>
      </c>
      <c r="Q496" s="12">
        <v>117626</v>
      </c>
      <c r="R496" s="12">
        <v>13843472</v>
      </c>
      <c r="S496" s="12">
        <v>11347108.196721302</v>
      </c>
    </row>
    <row r="497" spans="2:19" x14ac:dyDescent="0.25">
      <c r="B497" s="20" t="s">
        <v>44</v>
      </c>
      <c r="C497" s="12">
        <v>695792</v>
      </c>
      <c r="D497" s="12">
        <v>56738007.5</v>
      </c>
      <c r="E497" s="12">
        <v>3308</v>
      </c>
      <c r="F497" s="12">
        <v>285552.95</v>
      </c>
      <c r="G497" s="12">
        <v>15986</v>
      </c>
      <c r="H497" s="12">
        <v>2300090.7999999998</v>
      </c>
      <c r="I497" s="12">
        <v>31316</v>
      </c>
      <c r="J497" s="12">
        <v>3089346.0200000005</v>
      </c>
      <c r="K497" s="12">
        <v>4282</v>
      </c>
      <c r="L497" s="12">
        <v>598707</v>
      </c>
      <c r="M497" s="12">
        <v>440</v>
      </c>
      <c r="N497" s="12">
        <v>73800</v>
      </c>
      <c r="O497" s="12">
        <v>1481</v>
      </c>
      <c r="P497" s="12">
        <v>360938</v>
      </c>
      <c r="Q497" s="12">
        <v>752605</v>
      </c>
      <c r="R497" s="12">
        <v>63446442.270000018</v>
      </c>
      <c r="S497" s="12">
        <v>52005280.549180306</v>
      </c>
    </row>
    <row r="498" spans="2:19" x14ac:dyDescent="0.25">
      <c r="B498" s="20" t="s">
        <v>45</v>
      </c>
      <c r="C498" s="12">
        <v>44107</v>
      </c>
      <c r="D498" s="12">
        <v>4132467.5</v>
      </c>
      <c r="E498" s="12">
        <v>671</v>
      </c>
      <c r="F498" s="12">
        <v>59759</v>
      </c>
      <c r="G498" s="12">
        <v>1996</v>
      </c>
      <c r="H498" s="12">
        <v>303232.5</v>
      </c>
      <c r="I498" s="12">
        <v>3261</v>
      </c>
      <c r="J498" s="12">
        <v>425485.5</v>
      </c>
      <c r="K498" s="12">
        <v>821</v>
      </c>
      <c r="L498" s="12">
        <v>118866</v>
      </c>
      <c r="M498" s="12">
        <v>213</v>
      </c>
      <c r="N498" s="12">
        <v>37000</v>
      </c>
      <c r="O498" s="12">
        <v>14162</v>
      </c>
      <c r="P498" s="12">
        <v>4046055.5</v>
      </c>
      <c r="Q498" s="12">
        <v>65231</v>
      </c>
      <c r="R498" s="12">
        <v>9122866</v>
      </c>
      <c r="S498" s="12">
        <v>7477759.0163934417</v>
      </c>
    </row>
    <row r="499" spans="2:19" x14ac:dyDescent="0.25">
      <c r="B499" s="20" t="s">
        <v>46</v>
      </c>
      <c r="C499" s="12">
        <v>54921</v>
      </c>
      <c r="D499" s="12">
        <v>5150615.5</v>
      </c>
      <c r="E499" s="12">
        <v>522</v>
      </c>
      <c r="F499" s="12">
        <v>47225</v>
      </c>
      <c r="G499" s="12">
        <v>2664</v>
      </c>
      <c r="H499" s="12">
        <v>412960</v>
      </c>
      <c r="I499" s="12">
        <v>2609</v>
      </c>
      <c r="J499" s="12">
        <v>354438.5</v>
      </c>
      <c r="K499" s="12">
        <v>1271</v>
      </c>
      <c r="L499" s="12">
        <v>185107</v>
      </c>
      <c r="M499" s="12">
        <v>309</v>
      </c>
      <c r="N499" s="12">
        <v>55067</v>
      </c>
      <c r="O499" s="12">
        <v>20221</v>
      </c>
      <c r="P499" s="12">
        <v>5717813</v>
      </c>
      <c r="Q499" s="12">
        <v>82517</v>
      </c>
      <c r="R499" s="12">
        <v>11923226</v>
      </c>
      <c r="S499" s="12">
        <v>9773136.0655737668</v>
      </c>
    </row>
    <row r="500" spans="2:19" x14ac:dyDescent="0.25">
      <c r="B500" s="20" t="s">
        <v>13</v>
      </c>
      <c r="C500" s="12">
        <v>36274</v>
      </c>
      <c r="D500" s="12">
        <v>3345322</v>
      </c>
      <c r="E500" s="12">
        <v>275</v>
      </c>
      <c r="F500" s="12">
        <v>24994.5</v>
      </c>
      <c r="G500" s="12">
        <v>1692</v>
      </c>
      <c r="H500" s="12">
        <v>255121</v>
      </c>
      <c r="I500" s="12">
        <v>639</v>
      </c>
      <c r="J500" s="12">
        <v>89742.5</v>
      </c>
      <c r="K500" s="12">
        <v>932</v>
      </c>
      <c r="L500" s="12">
        <v>140363</v>
      </c>
      <c r="M500" s="12">
        <v>306</v>
      </c>
      <c r="N500" s="12">
        <v>54684</v>
      </c>
      <c r="O500" s="12">
        <v>10942</v>
      </c>
      <c r="P500" s="12">
        <v>3120176</v>
      </c>
      <c r="Q500" s="12">
        <v>51060</v>
      </c>
      <c r="R500" s="12">
        <v>7030403</v>
      </c>
      <c r="S500" s="12">
        <v>5762625.4098360678</v>
      </c>
    </row>
    <row r="501" spans="2:19" x14ac:dyDescent="0.25">
      <c r="B501" s="20" t="s">
        <v>47</v>
      </c>
      <c r="C501" s="12">
        <v>92965</v>
      </c>
      <c r="D501" s="12">
        <v>7220750.5</v>
      </c>
      <c r="E501" s="12">
        <v>1108</v>
      </c>
      <c r="F501" s="12">
        <v>65764</v>
      </c>
      <c r="G501" s="12">
        <v>4226</v>
      </c>
      <c r="H501" s="12">
        <v>592352.5</v>
      </c>
      <c r="I501" s="12">
        <v>2976</v>
      </c>
      <c r="J501" s="12">
        <v>293089.75</v>
      </c>
      <c r="K501" s="12">
        <v>1423</v>
      </c>
      <c r="L501" s="12">
        <v>200937</v>
      </c>
      <c r="M501" s="12">
        <v>592</v>
      </c>
      <c r="N501" s="12">
        <v>105881</v>
      </c>
      <c r="O501" s="12">
        <v>13442</v>
      </c>
      <c r="P501" s="12">
        <v>3620508.5</v>
      </c>
      <c r="Q501" s="12">
        <v>116732</v>
      </c>
      <c r="R501" s="12">
        <v>12099283.25</v>
      </c>
      <c r="S501" s="12">
        <v>9917445.2868852392</v>
      </c>
    </row>
    <row r="502" spans="2:19" x14ac:dyDescent="0.25">
      <c r="B502" s="20" t="s">
        <v>48</v>
      </c>
      <c r="C502" s="12">
        <v>361756</v>
      </c>
      <c r="D502" s="12">
        <v>33483760</v>
      </c>
      <c r="E502" s="12">
        <v>2318</v>
      </c>
      <c r="F502" s="12">
        <v>204672</v>
      </c>
      <c r="G502" s="12">
        <v>11256</v>
      </c>
      <c r="H502" s="12">
        <v>1706684.5</v>
      </c>
      <c r="I502" s="12">
        <v>9936</v>
      </c>
      <c r="J502" s="12">
        <v>1322421.5</v>
      </c>
      <c r="K502" s="12">
        <v>3260</v>
      </c>
      <c r="L502" s="12">
        <v>457392</v>
      </c>
      <c r="M502" s="12">
        <v>490</v>
      </c>
      <c r="N502" s="12">
        <v>87408</v>
      </c>
      <c r="O502" s="12">
        <v>854</v>
      </c>
      <c r="P502" s="12">
        <v>220506</v>
      </c>
      <c r="Q502" s="12">
        <v>389870</v>
      </c>
      <c r="R502" s="12">
        <v>37482844</v>
      </c>
      <c r="S502" s="12">
        <v>30723642.622950807</v>
      </c>
    </row>
    <row r="503" spans="2:19" x14ac:dyDescent="0.25">
      <c r="B503" s="8" t="s">
        <v>87</v>
      </c>
      <c r="C503" s="17">
        <f>SUM(C490:C502)</f>
        <v>2005584</v>
      </c>
      <c r="D503" s="17">
        <f t="shared" ref="D503:S503" si="37">SUM(D490:D502)</f>
        <v>174249135.5</v>
      </c>
      <c r="E503" s="17">
        <f t="shared" si="37"/>
        <v>18430</v>
      </c>
      <c r="F503" s="17">
        <f t="shared" si="37"/>
        <v>1525034.2</v>
      </c>
      <c r="G503" s="17">
        <f t="shared" si="37"/>
        <v>70317</v>
      </c>
      <c r="H503" s="17">
        <f t="shared" si="37"/>
        <v>10293304.800000001</v>
      </c>
      <c r="I503" s="17">
        <f t="shared" si="37"/>
        <v>97632</v>
      </c>
      <c r="J503" s="17">
        <f t="shared" si="37"/>
        <v>11365485.52</v>
      </c>
      <c r="K503" s="17">
        <f t="shared" si="37"/>
        <v>25357</v>
      </c>
      <c r="L503" s="17">
        <f t="shared" si="37"/>
        <v>3525402.5</v>
      </c>
      <c r="M503" s="17">
        <f t="shared" si="37"/>
        <v>4863</v>
      </c>
      <c r="N503" s="17">
        <f t="shared" si="37"/>
        <v>855438</v>
      </c>
      <c r="O503" s="17">
        <f t="shared" si="37"/>
        <v>187259</v>
      </c>
      <c r="P503" s="17">
        <f t="shared" si="37"/>
        <v>50976993.5</v>
      </c>
      <c r="Q503" s="17">
        <f t="shared" si="37"/>
        <v>2409442</v>
      </c>
      <c r="R503" s="17">
        <f t="shared" si="37"/>
        <v>252790794.02000001</v>
      </c>
      <c r="S503" s="17">
        <f t="shared" si="37"/>
        <v>207205568.86885238</v>
      </c>
    </row>
    <row r="504" spans="2:19" x14ac:dyDescent="0.25">
      <c r="B504" s="20" t="s">
        <v>37</v>
      </c>
      <c r="C504" s="12">
        <v>42544</v>
      </c>
      <c r="D504" s="12">
        <v>4164330</v>
      </c>
      <c r="E504" s="12">
        <v>242</v>
      </c>
      <c r="F504" s="12">
        <v>22695</v>
      </c>
      <c r="G504" s="12">
        <v>1595</v>
      </c>
      <c r="H504" s="12">
        <v>252280</v>
      </c>
      <c r="I504" s="12">
        <v>2232</v>
      </c>
      <c r="J504" s="12">
        <v>289282.5</v>
      </c>
      <c r="K504" s="12">
        <v>645</v>
      </c>
      <c r="L504" s="12">
        <v>98668</v>
      </c>
      <c r="M504" s="12">
        <v>238</v>
      </c>
      <c r="N504" s="12">
        <v>43660</v>
      </c>
      <c r="O504" s="12">
        <v>8816</v>
      </c>
      <c r="P504" s="12">
        <v>2577322.5</v>
      </c>
      <c r="Q504" s="12">
        <v>56312</v>
      </c>
      <c r="R504" s="12">
        <v>7448238</v>
      </c>
      <c r="S504" s="12">
        <v>6105113.1147541003</v>
      </c>
    </row>
    <row r="505" spans="2:19" x14ac:dyDescent="0.25">
      <c r="B505" s="20" t="s">
        <v>38</v>
      </c>
      <c r="C505" s="12">
        <v>50325</v>
      </c>
      <c r="D505" s="12">
        <v>4603390</v>
      </c>
      <c r="E505" s="12">
        <v>766</v>
      </c>
      <c r="F505" s="12">
        <v>73160</v>
      </c>
      <c r="G505" s="12">
        <v>2357</v>
      </c>
      <c r="H505" s="12">
        <v>364667</v>
      </c>
      <c r="I505" s="12">
        <v>3361</v>
      </c>
      <c r="J505" s="12">
        <v>396147.5</v>
      </c>
      <c r="K505" s="12">
        <v>1251</v>
      </c>
      <c r="L505" s="12">
        <v>185470</v>
      </c>
      <c r="M505" s="12">
        <v>281</v>
      </c>
      <c r="N505" s="12">
        <v>51152.5</v>
      </c>
      <c r="O505" s="12">
        <v>16811</v>
      </c>
      <c r="P505" s="12">
        <v>4780837.5</v>
      </c>
      <c r="Q505" s="12">
        <v>75152</v>
      </c>
      <c r="R505" s="12">
        <v>10454824.5</v>
      </c>
      <c r="S505" s="12">
        <v>8569528.2786885276</v>
      </c>
    </row>
    <row r="506" spans="2:19" x14ac:dyDescent="0.25">
      <c r="B506" s="20" t="s">
        <v>39</v>
      </c>
      <c r="C506" s="12">
        <v>137079</v>
      </c>
      <c r="D506" s="12">
        <v>12833970</v>
      </c>
      <c r="E506" s="12">
        <v>1262</v>
      </c>
      <c r="F506" s="12">
        <v>109485</v>
      </c>
      <c r="G506" s="12">
        <v>5977</v>
      </c>
      <c r="H506" s="12">
        <v>827424</v>
      </c>
      <c r="I506" s="12">
        <v>7304</v>
      </c>
      <c r="J506" s="12">
        <v>961105.5</v>
      </c>
      <c r="K506" s="12">
        <v>1889</v>
      </c>
      <c r="L506" s="12">
        <v>254439</v>
      </c>
      <c r="M506" s="12">
        <v>450</v>
      </c>
      <c r="N506" s="12">
        <v>82232.5</v>
      </c>
      <c r="O506" s="12">
        <v>13501</v>
      </c>
      <c r="P506" s="12">
        <v>3622362</v>
      </c>
      <c r="Q506" s="12">
        <v>167462</v>
      </c>
      <c r="R506" s="12">
        <v>18691018</v>
      </c>
      <c r="S506" s="12">
        <v>15320506.557377068</v>
      </c>
    </row>
    <row r="507" spans="2:19" x14ac:dyDescent="0.25">
      <c r="B507" s="20" t="s">
        <v>40</v>
      </c>
      <c r="C507" s="12">
        <v>128187</v>
      </c>
      <c r="D507" s="12">
        <v>12670463.5</v>
      </c>
      <c r="E507" s="12">
        <v>365</v>
      </c>
      <c r="F507" s="12">
        <v>34360</v>
      </c>
      <c r="G507" s="12">
        <v>2965</v>
      </c>
      <c r="H507" s="12">
        <v>473263</v>
      </c>
      <c r="I507" s="12">
        <v>3614</v>
      </c>
      <c r="J507" s="12">
        <v>492731.5</v>
      </c>
      <c r="K507" s="12">
        <v>1299</v>
      </c>
      <c r="L507" s="12">
        <v>198798</v>
      </c>
      <c r="M507" s="12">
        <v>237</v>
      </c>
      <c r="N507" s="12">
        <v>43697</v>
      </c>
      <c r="O507" s="12">
        <v>4784</v>
      </c>
      <c r="P507" s="12">
        <v>1449655.5</v>
      </c>
      <c r="Q507" s="12">
        <v>141451</v>
      </c>
      <c r="R507" s="12">
        <v>15362968.5</v>
      </c>
      <c r="S507" s="12">
        <v>12592597.131147549</v>
      </c>
    </row>
    <row r="508" spans="2:19" x14ac:dyDescent="0.25">
      <c r="B508" s="20" t="s">
        <v>41</v>
      </c>
      <c r="C508" s="12">
        <v>344022</v>
      </c>
      <c r="D508" s="12">
        <v>32982410</v>
      </c>
      <c r="E508" s="12">
        <v>4046</v>
      </c>
      <c r="F508" s="12">
        <v>369072</v>
      </c>
      <c r="G508" s="12">
        <v>14026</v>
      </c>
      <c r="H508" s="12">
        <v>2163113</v>
      </c>
      <c r="I508" s="12">
        <v>23039</v>
      </c>
      <c r="J508" s="12">
        <v>2732560.5</v>
      </c>
      <c r="K508" s="12">
        <v>4879</v>
      </c>
      <c r="L508" s="12">
        <v>683417</v>
      </c>
      <c r="M508" s="12">
        <v>826</v>
      </c>
      <c r="N508" s="12">
        <v>150923</v>
      </c>
      <c r="O508" s="12">
        <v>29900</v>
      </c>
      <c r="P508" s="12">
        <v>8410650</v>
      </c>
      <c r="Q508" s="12">
        <v>420738</v>
      </c>
      <c r="R508" s="12">
        <v>47492145.5</v>
      </c>
      <c r="S508" s="12">
        <v>38927988.114754148</v>
      </c>
    </row>
    <row r="509" spans="2:19" x14ac:dyDescent="0.25">
      <c r="B509" s="20" t="s">
        <v>42</v>
      </c>
      <c r="C509" s="12">
        <v>51670</v>
      </c>
      <c r="D509" s="12">
        <v>5103016</v>
      </c>
      <c r="E509" s="12">
        <v>861</v>
      </c>
      <c r="F509" s="12">
        <v>83565</v>
      </c>
      <c r="G509" s="12">
        <v>1783</v>
      </c>
      <c r="H509" s="12">
        <v>286130</v>
      </c>
      <c r="I509" s="12">
        <v>2628</v>
      </c>
      <c r="J509" s="12">
        <v>361602.5</v>
      </c>
      <c r="K509" s="12">
        <v>1005</v>
      </c>
      <c r="L509" s="12">
        <v>152820</v>
      </c>
      <c r="M509" s="12">
        <v>283</v>
      </c>
      <c r="N509" s="12">
        <v>53312</v>
      </c>
      <c r="O509" s="12">
        <v>12128</v>
      </c>
      <c r="P509" s="12">
        <v>3501050.5</v>
      </c>
      <c r="Q509" s="12">
        <v>70358</v>
      </c>
      <c r="R509" s="12">
        <v>9541496</v>
      </c>
      <c r="S509" s="12">
        <v>7820898.3606557343</v>
      </c>
    </row>
    <row r="510" spans="2:19" x14ac:dyDescent="0.25">
      <c r="B510" s="20" t="s">
        <v>43</v>
      </c>
      <c r="C510" s="12">
        <v>100430</v>
      </c>
      <c r="D510" s="12">
        <v>8698450</v>
      </c>
      <c r="E510" s="12">
        <v>1268</v>
      </c>
      <c r="F510" s="12">
        <v>72830</v>
      </c>
      <c r="G510" s="12">
        <v>3031</v>
      </c>
      <c r="H510" s="12">
        <v>389810</v>
      </c>
      <c r="I510" s="12">
        <v>2873</v>
      </c>
      <c r="J510" s="12">
        <v>333864.5</v>
      </c>
      <c r="K510" s="12">
        <v>1132</v>
      </c>
      <c r="L510" s="12">
        <v>142299</v>
      </c>
      <c r="M510" s="12">
        <v>296</v>
      </c>
      <c r="N510" s="12">
        <v>49691</v>
      </c>
      <c r="O510" s="12">
        <v>21845</v>
      </c>
      <c r="P510" s="12">
        <v>5353296</v>
      </c>
      <c r="Q510" s="12">
        <v>130875</v>
      </c>
      <c r="R510" s="12">
        <v>15040240.5</v>
      </c>
      <c r="S510" s="12">
        <v>12328065.983606556</v>
      </c>
    </row>
    <row r="511" spans="2:19" x14ac:dyDescent="0.25">
      <c r="B511" s="20" t="s">
        <v>44</v>
      </c>
      <c r="C511" s="12">
        <v>917247</v>
      </c>
      <c r="D511" s="12">
        <v>81795598.319999993</v>
      </c>
      <c r="E511" s="12">
        <v>3492</v>
      </c>
      <c r="F511" s="12">
        <v>309281.64</v>
      </c>
      <c r="G511" s="12">
        <v>17971</v>
      </c>
      <c r="H511" s="12">
        <v>2693631.7400000007</v>
      </c>
      <c r="I511" s="12">
        <v>32011</v>
      </c>
      <c r="J511" s="12">
        <v>3313556.8999999994</v>
      </c>
      <c r="K511" s="12">
        <v>4007</v>
      </c>
      <c r="L511" s="12">
        <v>570965</v>
      </c>
      <c r="M511" s="12">
        <v>520</v>
      </c>
      <c r="N511" s="12">
        <v>90964.5</v>
      </c>
      <c r="O511" s="12">
        <v>1497</v>
      </c>
      <c r="P511" s="12">
        <v>383950.5</v>
      </c>
      <c r="Q511" s="12">
        <v>976745</v>
      </c>
      <c r="R511" s="12">
        <v>89157948.599999979</v>
      </c>
      <c r="S511" s="12">
        <v>73080285.737704948</v>
      </c>
    </row>
    <row r="512" spans="2:19" x14ac:dyDescent="0.25">
      <c r="B512" s="20" t="s">
        <v>45</v>
      </c>
      <c r="C512" s="12">
        <v>47600</v>
      </c>
      <c r="D512" s="12">
        <v>4704450</v>
      </c>
      <c r="E512" s="12">
        <v>455</v>
      </c>
      <c r="F512" s="12">
        <v>43032</v>
      </c>
      <c r="G512" s="12">
        <v>1740</v>
      </c>
      <c r="H512" s="12">
        <v>271813</v>
      </c>
      <c r="I512" s="12">
        <v>3012</v>
      </c>
      <c r="J512" s="12">
        <v>397788</v>
      </c>
      <c r="K512" s="12">
        <v>742</v>
      </c>
      <c r="L512" s="12">
        <v>109735</v>
      </c>
      <c r="M512" s="12">
        <v>214</v>
      </c>
      <c r="N512" s="12">
        <v>38387.5</v>
      </c>
      <c r="O512" s="12">
        <v>11853</v>
      </c>
      <c r="P512" s="12">
        <v>3495160.5</v>
      </c>
      <c r="Q512" s="12">
        <v>65616</v>
      </c>
      <c r="R512" s="12">
        <v>9060366</v>
      </c>
      <c r="S512" s="12">
        <v>7426529.5081967264</v>
      </c>
    </row>
    <row r="513" spans="2:19" x14ac:dyDescent="0.25">
      <c r="B513" s="20" t="s">
        <v>46</v>
      </c>
      <c r="C513" s="12">
        <v>56502</v>
      </c>
      <c r="D513" s="12">
        <v>5589190</v>
      </c>
      <c r="E513" s="12">
        <v>422</v>
      </c>
      <c r="F513" s="12">
        <v>40260</v>
      </c>
      <c r="G513" s="12">
        <v>2371</v>
      </c>
      <c r="H513" s="12">
        <v>380188</v>
      </c>
      <c r="I513" s="12">
        <v>2249</v>
      </c>
      <c r="J513" s="12">
        <v>306726.5</v>
      </c>
      <c r="K513" s="12">
        <v>930</v>
      </c>
      <c r="L513" s="12">
        <v>139213</v>
      </c>
      <c r="M513" s="12">
        <v>313</v>
      </c>
      <c r="N513" s="12">
        <v>57664.5</v>
      </c>
      <c r="O513" s="12">
        <v>16910</v>
      </c>
      <c r="P513" s="12">
        <v>4914525</v>
      </c>
      <c r="Q513" s="12">
        <v>79697</v>
      </c>
      <c r="R513" s="12">
        <v>11427767</v>
      </c>
      <c r="S513" s="12">
        <v>9367022.1311475392</v>
      </c>
    </row>
    <row r="514" spans="2:19" x14ac:dyDescent="0.25">
      <c r="B514" s="20" t="s">
        <v>13</v>
      </c>
      <c r="C514" s="12">
        <v>49276</v>
      </c>
      <c r="D514" s="12">
        <v>4814610</v>
      </c>
      <c r="E514" s="12">
        <v>185</v>
      </c>
      <c r="F514" s="12">
        <v>17610</v>
      </c>
      <c r="G514" s="12">
        <v>1969</v>
      </c>
      <c r="H514" s="12">
        <v>307411</v>
      </c>
      <c r="I514" s="12">
        <v>601</v>
      </c>
      <c r="J514" s="12">
        <v>86708.5</v>
      </c>
      <c r="K514" s="12">
        <v>1055</v>
      </c>
      <c r="L514" s="12">
        <v>160339</v>
      </c>
      <c r="M514" s="12">
        <v>199</v>
      </c>
      <c r="N514" s="12">
        <v>36315.5</v>
      </c>
      <c r="O514" s="12">
        <v>10206</v>
      </c>
      <c r="P514" s="12">
        <v>3003915</v>
      </c>
      <c r="Q514" s="12">
        <v>63491</v>
      </c>
      <c r="R514" s="12">
        <v>8426909</v>
      </c>
      <c r="S514" s="12">
        <v>6907302.4590163929</v>
      </c>
    </row>
    <row r="515" spans="2:19" x14ac:dyDescent="0.25">
      <c r="B515" s="20" t="s">
        <v>47</v>
      </c>
      <c r="C515" s="12">
        <v>115957</v>
      </c>
      <c r="D515" s="12">
        <v>9816700</v>
      </c>
      <c r="E515" s="12">
        <v>796</v>
      </c>
      <c r="F515" s="12">
        <v>45942</v>
      </c>
      <c r="G515" s="12">
        <v>3999</v>
      </c>
      <c r="H515" s="12">
        <v>576232</v>
      </c>
      <c r="I515" s="12">
        <v>2713</v>
      </c>
      <c r="J515" s="12">
        <v>273282</v>
      </c>
      <c r="K515" s="12">
        <v>1268</v>
      </c>
      <c r="L515" s="12">
        <v>184290</v>
      </c>
      <c r="M515" s="12">
        <v>556</v>
      </c>
      <c r="N515" s="12">
        <v>102342</v>
      </c>
      <c r="O515" s="12">
        <v>14127</v>
      </c>
      <c r="P515" s="12">
        <v>3921408</v>
      </c>
      <c r="Q515" s="12">
        <v>139416</v>
      </c>
      <c r="R515" s="12">
        <v>14920196</v>
      </c>
      <c r="S515" s="12">
        <v>12229668.852459013</v>
      </c>
    </row>
    <row r="516" spans="2:19" x14ac:dyDescent="0.25">
      <c r="B516" s="20" t="s">
        <v>48</v>
      </c>
      <c r="C516" s="12">
        <v>508584</v>
      </c>
      <c r="D516" s="12">
        <v>49803200</v>
      </c>
      <c r="E516" s="12">
        <v>2374</v>
      </c>
      <c r="F516" s="12">
        <v>219410</v>
      </c>
      <c r="G516" s="12">
        <v>14008</v>
      </c>
      <c r="H516" s="12">
        <v>2198236</v>
      </c>
      <c r="I516" s="12">
        <v>11054</v>
      </c>
      <c r="J516" s="12">
        <v>1490109.5</v>
      </c>
      <c r="K516" s="12">
        <v>3281</v>
      </c>
      <c r="L516" s="12">
        <v>471427</v>
      </c>
      <c r="M516" s="12">
        <v>595</v>
      </c>
      <c r="N516" s="12">
        <v>109131.5</v>
      </c>
      <c r="O516" s="12">
        <v>892</v>
      </c>
      <c r="P516" s="12">
        <v>249228</v>
      </c>
      <c r="Q516" s="12">
        <v>540788</v>
      </c>
      <c r="R516" s="12">
        <v>54540742</v>
      </c>
      <c r="S516" s="12">
        <v>44705526.229508199</v>
      </c>
    </row>
    <row r="517" spans="2:19" x14ac:dyDescent="0.25">
      <c r="B517" s="8" t="s">
        <v>88</v>
      </c>
      <c r="C517" s="17">
        <f>SUM(C504:C516)</f>
        <v>2549423</v>
      </c>
      <c r="D517" s="17">
        <f t="shared" ref="D517:S517" si="38">SUM(D504:D516)</f>
        <v>237579777.81999999</v>
      </c>
      <c r="E517" s="17">
        <f t="shared" si="38"/>
        <v>16534</v>
      </c>
      <c r="F517" s="17">
        <f t="shared" si="38"/>
        <v>1440702.6400000001</v>
      </c>
      <c r="G517" s="17">
        <f t="shared" si="38"/>
        <v>73792</v>
      </c>
      <c r="H517" s="17">
        <f t="shared" si="38"/>
        <v>11184198.74</v>
      </c>
      <c r="I517" s="17">
        <f t="shared" si="38"/>
        <v>96691</v>
      </c>
      <c r="J517" s="17">
        <f t="shared" si="38"/>
        <v>11435465.899999999</v>
      </c>
      <c r="K517" s="17">
        <f t="shared" si="38"/>
        <v>23383</v>
      </c>
      <c r="L517" s="17">
        <f t="shared" si="38"/>
        <v>3351880</v>
      </c>
      <c r="M517" s="17">
        <f t="shared" si="38"/>
        <v>5008</v>
      </c>
      <c r="N517" s="17">
        <f t="shared" si="38"/>
        <v>909473.5</v>
      </c>
      <c r="O517" s="17">
        <f t="shared" si="38"/>
        <v>163270</v>
      </c>
      <c r="P517" s="17">
        <f t="shared" si="38"/>
        <v>45663361</v>
      </c>
      <c r="Q517" s="17">
        <f t="shared" si="38"/>
        <v>2928101</v>
      </c>
      <c r="R517" s="17">
        <f t="shared" si="38"/>
        <v>311564859.59999996</v>
      </c>
      <c r="S517" s="17">
        <f t="shared" si="38"/>
        <v>255381032.4590165</v>
      </c>
    </row>
    <row r="518" spans="2:19" s="10" customFormat="1" x14ac:dyDescent="0.25">
      <c r="B518" s="16" t="s">
        <v>91</v>
      </c>
      <c r="C518" s="19">
        <f>+C363+C377+C391+C405+C419+C433+C447+C461+C475+C489+C503+C517</f>
        <v>25426804</v>
      </c>
      <c r="D518" s="19">
        <f t="shared" ref="D518:S518" si="39">+D363+D377+D391+D405+D419+D433+D447+D461+D475+D489+D503+D517</f>
        <v>2177896429.9200001</v>
      </c>
      <c r="E518" s="19">
        <f t="shared" si="39"/>
        <v>178858</v>
      </c>
      <c r="F518" s="19">
        <f t="shared" si="39"/>
        <v>14299374.84</v>
      </c>
      <c r="G518" s="19">
        <f t="shared" si="39"/>
        <v>785256</v>
      </c>
      <c r="H518" s="19">
        <f t="shared" si="39"/>
        <v>112422785.88999997</v>
      </c>
      <c r="I518" s="19">
        <f t="shared" si="39"/>
        <v>1120372</v>
      </c>
      <c r="J518" s="19">
        <f t="shared" si="39"/>
        <v>125229827.91999999</v>
      </c>
      <c r="K518" s="19">
        <f t="shared" si="39"/>
        <v>272522</v>
      </c>
      <c r="L518" s="19">
        <f t="shared" si="39"/>
        <v>37153244.5</v>
      </c>
      <c r="M518" s="19">
        <f t="shared" si="39"/>
        <v>50967</v>
      </c>
      <c r="N518" s="19">
        <f t="shared" si="39"/>
        <v>8752120</v>
      </c>
      <c r="O518" s="19">
        <f t="shared" si="39"/>
        <v>2120292</v>
      </c>
      <c r="P518" s="19">
        <f t="shared" si="39"/>
        <v>562141955.04999995</v>
      </c>
      <c r="Q518" s="19">
        <f t="shared" si="39"/>
        <v>29955071</v>
      </c>
      <c r="R518" s="19">
        <f t="shared" si="39"/>
        <v>3037895738.1199999</v>
      </c>
      <c r="S518" s="19">
        <f t="shared" si="39"/>
        <v>2490078473.8688521</v>
      </c>
    </row>
    <row r="520" spans="2:19" x14ac:dyDescent="0.25">
      <c r="B520" s="22" t="s">
        <v>93</v>
      </c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</row>
    <row r="521" spans="2:19" x14ac:dyDescent="0.25">
      <c r="B521" s="1" t="s">
        <v>37</v>
      </c>
      <c r="C521" s="15">
        <v>42915</v>
      </c>
      <c r="D521" s="15">
        <v>4250500</v>
      </c>
      <c r="E521" s="15">
        <v>201</v>
      </c>
      <c r="F521" s="15">
        <v>18565</v>
      </c>
      <c r="G521" s="15">
        <v>1554</v>
      </c>
      <c r="H521" s="15">
        <v>246806</v>
      </c>
      <c r="I521" s="15">
        <v>2169</v>
      </c>
      <c r="J521" s="15">
        <v>283469.5</v>
      </c>
      <c r="K521" s="15">
        <v>533</v>
      </c>
      <c r="L521" s="15">
        <v>81447</v>
      </c>
      <c r="M521" s="15">
        <v>188</v>
      </c>
      <c r="N521" s="15">
        <v>34576.5</v>
      </c>
      <c r="O521" s="15">
        <v>8692</v>
      </c>
      <c r="P521" s="15">
        <v>2519569.5</v>
      </c>
      <c r="Q521" s="15">
        <v>56252</v>
      </c>
      <c r="R521" s="15">
        <v>7434933.5</v>
      </c>
      <c r="S521" s="15">
        <v>6094207.7868852513</v>
      </c>
    </row>
    <row r="522" spans="2:19" x14ac:dyDescent="0.25">
      <c r="B522" s="1" t="s">
        <v>38</v>
      </c>
      <c r="C522" s="15">
        <v>45344</v>
      </c>
      <c r="D522" s="15">
        <v>4405400</v>
      </c>
      <c r="E522" s="15">
        <v>647</v>
      </c>
      <c r="F522" s="15">
        <v>61996</v>
      </c>
      <c r="G522" s="15">
        <v>1949</v>
      </c>
      <c r="H522" s="15">
        <v>303195</v>
      </c>
      <c r="I522" s="15">
        <v>3027</v>
      </c>
      <c r="J522" s="15">
        <v>359951.5</v>
      </c>
      <c r="K522" s="15">
        <v>973</v>
      </c>
      <c r="L522" s="15">
        <v>144969</v>
      </c>
      <c r="M522" s="15">
        <v>199</v>
      </c>
      <c r="N522" s="15">
        <v>35797.5</v>
      </c>
      <c r="O522" s="15">
        <v>17458</v>
      </c>
      <c r="P522" s="15">
        <v>4962204</v>
      </c>
      <c r="Q522" s="15">
        <v>69597</v>
      </c>
      <c r="R522" s="15">
        <v>10273513</v>
      </c>
      <c r="S522" s="15">
        <v>8420912.2950819694</v>
      </c>
    </row>
    <row r="523" spans="2:19" x14ac:dyDescent="0.25">
      <c r="B523" s="1" t="s">
        <v>39</v>
      </c>
      <c r="C523" s="15">
        <v>143559</v>
      </c>
      <c r="D523" s="15">
        <v>14118870</v>
      </c>
      <c r="E523" s="15">
        <v>1046</v>
      </c>
      <c r="F523" s="15">
        <v>90495</v>
      </c>
      <c r="G523" s="15">
        <v>5015</v>
      </c>
      <c r="H523" s="15">
        <v>752403</v>
      </c>
      <c r="I523" s="15">
        <v>7371</v>
      </c>
      <c r="J523" s="15">
        <v>983024.5</v>
      </c>
      <c r="K523" s="15">
        <v>1824</v>
      </c>
      <c r="L523" s="15">
        <v>238221</v>
      </c>
      <c r="M523" s="15">
        <v>365</v>
      </c>
      <c r="N523" s="15">
        <v>66729.5</v>
      </c>
      <c r="O523" s="15">
        <v>11398</v>
      </c>
      <c r="P523" s="15">
        <v>3062151</v>
      </c>
      <c r="Q523" s="15">
        <v>170578</v>
      </c>
      <c r="R523" s="15">
        <v>19311894</v>
      </c>
      <c r="S523" s="15">
        <v>15829421.311475405</v>
      </c>
    </row>
    <row r="524" spans="2:19" x14ac:dyDescent="0.25">
      <c r="B524" s="1" t="s">
        <v>40</v>
      </c>
      <c r="C524" s="15">
        <v>209784</v>
      </c>
      <c r="D524" s="15">
        <v>20778500</v>
      </c>
      <c r="E524" s="15">
        <v>436</v>
      </c>
      <c r="F524" s="15">
        <v>41255</v>
      </c>
      <c r="G524" s="15">
        <v>3277</v>
      </c>
      <c r="H524" s="15">
        <v>521191</v>
      </c>
      <c r="I524" s="15">
        <v>5497</v>
      </c>
      <c r="J524" s="15">
        <v>732190.5</v>
      </c>
      <c r="K524" s="15">
        <v>1225</v>
      </c>
      <c r="L524" s="15">
        <v>183804</v>
      </c>
      <c r="M524" s="15">
        <v>197</v>
      </c>
      <c r="N524" s="15">
        <v>36297</v>
      </c>
      <c r="O524" s="15">
        <v>4355</v>
      </c>
      <c r="P524" s="15">
        <v>1315588.5</v>
      </c>
      <c r="Q524" s="15">
        <v>224771</v>
      </c>
      <c r="R524" s="15">
        <v>23608826</v>
      </c>
      <c r="S524" s="15">
        <v>19351496.721311476</v>
      </c>
    </row>
    <row r="525" spans="2:19" x14ac:dyDescent="0.25">
      <c r="B525" s="1" t="s">
        <v>41</v>
      </c>
      <c r="C525" s="15">
        <v>335274</v>
      </c>
      <c r="D525" s="15">
        <v>32271400</v>
      </c>
      <c r="E525" s="15">
        <v>3091</v>
      </c>
      <c r="F525" s="15">
        <v>277346</v>
      </c>
      <c r="G525" s="15">
        <v>14081</v>
      </c>
      <c r="H525" s="15">
        <v>2166990</v>
      </c>
      <c r="I525" s="15">
        <v>21785</v>
      </c>
      <c r="J525" s="15">
        <v>2441148</v>
      </c>
      <c r="K525" s="15">
        <v>5412</v>
      </c>
      <c r="L525" s="15">
        <v>752105</v>
      </c>
      <c r="M525" s="15">
        <v>646</v>
      </c>
      <c r="N525" s="15">
        <v>117808</v>
      </c>
      <c r="O525" s="15">
        <v>30260</v>
      </c>
      <c r="P525" s="15">
        <v>8324091</v>
      </c>
      <c r="Q525" s="15">
        <v>410549</v>
      </c>
      <c r="R525" s="15">
        <v>46350888</v>
      </c>
      <c r="S525" s="15">
        <v>37992531.147541039</v>
      </c>
    </row>
    <row r="526" spans="2:19" x14ac:dyDescent="0.25">
      <c r="B526" s="1" t="s">
        <v>42</v>
      </c>
      <c r="C526" s="15">
        <v>56097</v>
      </c>
      <c r="D526" s="15">
        <v>5562110</v>
      </c>
      <c r="E526" s="15">
        <v>731</v>
      </c>
      <c r="F526" s="15">
        <v>71459</v>
      </c>
      <c r="G526" s="15">
        <v>1576</v>
      </c>
      <c r="H526" s="15">
        <v>250444</v>
      </c>
      <c r="I526" s="15">
        <v>2552</v>
      </c>
      <c r="J526" s="15">
        <v>353458.5</v>
      </c>
      <c r="K526" s="15">
        <v>993</v>
      </c>
      <c r="L526" s="15">
        <v>151163</v>
      </c>
      <c r="M526" s="15">
        <v>181</v>
      </c>
      <c r="N526" s="15">
        <v>33244.5</v>
      </c>
      <c r="O526" s="15">
        <v>11596</v>
      </c>
      <c r="P526" s="15">
        <v>3345426</v>
      </c>
      <c r="Q526" s="15">
        <v>73726</v>
      </c>
      <c r="R526" s="15">
        <v>9767305</v>
      </c>
      <c r="S526" s="15">
        <v>8005987.7049180288</v>
      </c>
    </row>
    <row r="527" spans="2:19" x14ac:dyDescent="0.25">
      <c r="B527" s="1" t="s">
        <v>43</v>
      </c>
      <c r="C527" s="15">
        <v>106335</v>
      </c>
      <c r="D527" s="15">
        <v>10262610</v>
      </c>
      <c r="E527" s="15">
        <v>1249</v>
      </c>
      <c r="F527" s="15">
        <v>67280</v>
      </c>
      <c r="G527" s="15">
        <v>2671</v>
      </c>
      <c r="H527" s="15">
        <v>382806</v>
      </c>
      <c r="I527" s="15">
        <v>2749</v>
      </c>
      <c r="J527" s="15">
        <v>318796.5</v>
      </c>
      <c r="K527" s="15">
        <v>873</v>
      </c>
      <c r="L527" s="15">
        <v>108052</v>
      </c>
      <c r="M527" s="15">
        <v>222</v>
      </c>
      <c r="N527" s="15">
        <v>39016.5</v>
      </c>
      <c r="O527" s="15">
        <v>24277</v>
      </c>
      <c r="P527" s="15">
        <v>5851510.5</v>
      </c>
      <c r="Q527" s="15">
        <v>138376</v>
      </c>
      <c r="R527" s="15">
        <v>17030071.5</v>
      </c>
      <c r="S527" s="15">
        <v>13959074.999999996</v>
      </c>
    </row>
    <row r="528" spans="2:19" x14ac:dyDescent="0.25">
      <c r="B528" s="1" t="s">
        <v>44</v>
      </c>
      <c r="C528" s="15">
        <v>1094768</v>
      </c>
      <c r="D528" s="15">
        <v>100409520</v>
      </c>
      <c r="E528" s="15">
        <v>3497</v>
      </c>
      <c r="F528" s="15">
        <v>307496.96000000002</v>
      </c>
      <c r="G528" s="15">
        <v>17623</v>
      </c>
      <c r="H528" s="15">
        <v>2639461.14</v>
      </c>
      <c r="I528" s="15">
        <v>37277</v>
      </c>
      <c r="J528" s="15">
        <v>3874222.8800000004</v>
      </c>
      <c r="K528" s="15">
        <v>3902</v>
      </c>
      <c r="L528" s="15">
        <v>560447</v>
      </c>
      <c r="M528" s="15">
        <v>491</v>
      </c>
      <c r="N528" s="15">
        <v>87301.5</v>
      </c>
      <c r="O528" s="15">
        <v>1494</v>
      </c>
      <c r="P528" s="15">
        <v>395370</v>
      </c>
      <c r="Q528" s="15">
        <v>1159052</v>
      </c>
      <c r="R528" s="15">
        <v>108273819.47999993</v>
      </c>
      <c r="S528" s="15">
        <v>88749032.360655755</v>
      </c>
    </row>
    <row r="529" spans="2:20" x14ac:dyDescent="0.25">
      <c r="B529" s="1" t="s">
        <v>45</v>
      </c>
      <c r="C529" s="15">
        <v>57642</v>
      </c>
      <c r="D529" s="15">
        <v>5719080</v>
      </c>
      <c r="E529" s="15">
        <v>353</v>
      </c>
      <c r="F529" s="15">
        <v>33340</v>
      </c>
      <c r="G529" s="15">
        <v>1695</v>
      </c>
      <c r="H529" s="15">
        <v>260474</v>
      </c>
      <c r="I529" s="15">
        <v>2640</v>
      </c>
      <c r="J529" s="15">
        <v>347908.5</v>
      </c>
      <c r="K529" s="15">
        <v>693</v>
      </c>
      <c r="L529" s="15">
        <v>103028</v>
      </c>
      <c r="M529" s="15">
        <v>134</v>
      </c>
      <c r="N529" s="15">
        <v>24013</v>
      </c>
      <c r="O529" s="15">
        <v>10442</v>
      </c>
      <c r="P529" s="15">
        <v>3079884</v>
      </c>
      <c r="Q529" s="15">
        <v>73599</v>
      </c>
      <c r="R529" s="15">
        <v>9567727.5</v>
      </c>
      <c r="S529" s="15">
        <v>7842399.5901639313</v>
      </c>
    </row>
    <row r="530" spans="2:20" x14ac:dyDescent="0.25">
      <c r="B530" s="1" t="s">
        <v>46</v>
      </c>
      <c r="C530" s="15">
        <v>63339</v>
      </c>
      <c r="D530" s="15">
        <v>6288930</v>
      </c>
      <c r="E530" s="15">
        <v>289</v>
      </c>
      <c r="F530" s="15">
        <v>27360</v>
      </c>
      <c r="G530" s="15">
        <v>2119</v>
      </c>
      <c r="H530" s="15">
        <v>336379</v>
      </c>
      <c r="I530" s="15">
        <v>2106</v>
      </c>
      <c r="J530" s="15">
        <v>288546.5</v>
      </c>
      <c r="K530" s="15">
        <v>812</v>
      </c>
      <c r="L530" s="15">
        <v>122366</v>
      </c>
      <c r="M530" s="15">
        <v>181</v>
      </c>
      <c r="N530" s="15">
        <v>33152</v>
      </c>
      <c r="O530" s="15">
        <v>15772</v>
      </c>
      <c r="P530" s="15">
        <v>4571664</v>
      </c>
      <c r="Q530" s="15">
        <v>84618</v>
      </c>
      <c r="R530" s="15">
        <v>11668397.5</v>
      </c>
      <c r="S530" s="15">
        <v>9564260.2459016368</v>
      </c>
    </row>
    <row r="531" spans="2:20" x14ac:dyDescent="0.25">
      <c r="B531" s="1" t="s">
        <v>13</v>
      </c>
      <c r="C531" s="15">
        <v>88800</v>
      </c>
      <c r="D531" s="15">
        <v>8751610</v>
      </c>
      <c r="E531" s="15">
        <v>185</v>
      </c>
      <c r="F531" s="15">
        <v>17640</v>
      </c>
      <c r="G531" s="15">
        <v>1861</v>
      </c>
      <c r="H531" s="15">
        <v>290105</v>
      </c>
      <c r="I531" s="15">
        <v>763</v>
      </c>
      <c r="J531" s="15">
        <v>110228</v>
      </c>
      <c r="K531" s="15">
        <v>953</v>
      </c>
      <c r="L531" s="15">
        <v>143145</v>
      </c>
      <c r="M531" s="15">
        <v>239</v>
      </c>
      <c r="N531" s="15">
        <v>43604.5</v>
      </c>
      <c r="O531" s="15">
        <v>10255</v>
      </c>
      <c r="P531" s="15">
        <v>2982697.5</v>
      </c>
      <c r="Q531" s="15">
        <v>103056</v>
      </c>
      <c r="R531" s="15">
        <v>12339030</v>
      </c>
      <c r="S531" s="15">
        <v>10113959.016393438</v>
      </c>
    </row>
    <row r="532" spans="2:20" x14ac:dyDescent="0.25">
      <c r="B532" s="1" t="s">
        <v>47</v>
      </c>
      <c r="C532" s="15">
        <v>123244</v>
      </c>
      <c r="D532" s="15">
        <v>12126480</v>
      </c>
      <c r="E532" s="15">
        <v>1011</v>
      </c>
      <c r="F532" s="15">
        <v>46020</v>
      </c>
      <c r="G532" s="15">
        <v>3738</v>
      </c>
      <c r="H532" s="15">
        <v>576266</v>
      </c>
      <c r="I532" s="15">
        <v>2614</v>
      </c>
      <c r="J532" s="15">
        <v>290860</v>
      </c>
      <c r="K532" s="15">
        <v>1170</v>
      </c>
      <c r="L532" s="15">
        <v>169992</v>
      </c>
      <c r="M532" s="15">
        <v>462</v>
      </c>
      <c r="N532" s="15">
        <v>85063</v>
      </c>
      <c r="O532" s="15">
        <v>15166</v>
      </c>
      <c r="P532" s="15">
        <v>4187506.5</v>
      </c>
      <c r="Q532" s="15">
        <v>147405</v>
      </c>
      <c r="R532" s="15">
        <v>17482187.5</v>
      </c>
      <c r="S532" s="15">
        <v>14329661.885245906</v>
      </c>
    </row>
    <row r="533" spans="2:20" x14ac:dyDescent="0.25">
      <c r="B533" s="1" t="s">
        <v>48</v>
      </c>
      <c r="C533" s="15">
        <v>704820</v>
      </c>
      <c r="D533" s="15">
        <v>69336080</v>
      </c>
      <c r="E533" s="15">
        <v>2443</v>
      </c>
      <c r="F533" s="15">
        <v>225757</v>
      </c>
      <c r="G533" s="15">
        <v>13546</v>
      </c>
      <c r="H533" s="15">
        <v>2115854</v>
      </c>
      <c r="I533" s="15">
        <v>14706</v>
      </c>
      <c r="J533" s="15">
        <v>1937998.5</v>
      </c>
      <c r="K533" s="15">
        <v>3317</v>
      </c>
      <c r="L533" s="15">
        <v>469693</v>
      </c>
      <c r="M533" s="15">
        <v>585</v>
      </c>
      <c r="N533" s="15">
        <v>107004</v>
      </c>
      <c r="O533" s="15">
        <v>1010</v>
      </c>
      <c r="P533" s="15">
        <v>280519.5</v>
      </c>
      <c r="Q533" s="15">
        <v>740427</v>
      </c>
      <c r="R533" s="15">
        <v>74472906</v>
      </c>
      <c r="S533" s="15">
        <v>61043365.573770523</v>
      </c>
    </row>
    <row r="534" spans="2:20" x14ac:dyDescent="0.25">
      <c r="B534" s="47" t="s">
        <v>125</v>
      </c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>
        <v>221250.12999999998</v>
      </c>
      <c r="S534" s="48">
        <f>R534/1.22</f>
        <v>181352.56557377047</v>
      </c>
    </row>
    <row r="535" spans="2:20" x14ac:dyDescent="0.25">
      <c r="B535" s="47" t="s">
        <v>126</v>
      </c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>
        <v>0</v>
      </c>
      <c r="S535" s="48">
        <f>R535/1.22</f>
        <v>0</v>
      </c>
      <c r="T535" s="10" t="s">
        <v>124</v>
      </c>
    </row>
    <row r="536" spans="2:20" x14ac:dyDescent="0.25">
      <c r="B536" s="47" t="s">
        <v>122</v>
      </c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>
        <v>480720</v>
      </c>
      <c r="S536" s="48">
        <f>R536/1.22</f>
        <v>394032.78688524594</v>
      </c>
      <c r="T536" s="10" t="s">
        <v>123</v>
      </c>
    </row>
    <row r="537" spans="2:20" x14ac:dyDescent="0.25">
      <c r="B537" s="47" t="s">
        <v>94</v>
      </c>
      <c r="C537" s="48">
        <f>SUM(C521:C536)</f>
        <v>3071921</v>
      </c>
      <c r="D537" s="48">
        <f t="shared" ref="D537:G537" si="40">SUM(D521:D533)</f>
        <v>294281090</v>
      </c>
      <c r="E537" s="48">
        <f t="shared" si="40"/>
        <v>15179</v>
      </c>
      <c r="F537" s="48">
        <f t="shared" si="40"/>
        <v>1286009.96</v>
      </c>
      <c r="G537" s="48">
        <f t="shared" si="40"/>
        <v>70705</v>
      </c>
      <c r="H537" s="48">
        <f>SUM(H521:H536)</f>
        <v>10842374.140000001</v>
      </c>
      <c r="I537" s="48">
        <f t="shared" ref="I537:S537" si="41">SUM(I521:I536)</f>
        <v>105256</v>
      </c>
      <c r="J537" s="48">
        <f t="shared" si="41"/>
        <v>12321803.380000001</v>
      </c>
      <c r="K537" s="48">
        <f t="shared" si="41"/>
        <v>22680</v>
      </c>
      <c r="L537" s="48">
        <f t="shared" si="41"/>
        <v>3228432</v>
      </c>
      <c r="M537" s="48">
        <f t="shared" si="41"/>
        <v>4090</v>
      </c>
      <c r="N537" s="48">
        <f t="shared" si="41"/>
        <v>743607.5</v>
      </c>
      <c r="O537" s="48">
        <f t="shared" si="41"/>
        <v>162175</v>
      </c>
      <c r="P537" s="48">
        <f t="shared" si="41"/>
        <v>44878182</v>
      </c>
      <c r="Q537" s="48">
        <f t="shared" si="41"/>
        <v>3452006</v>
      </c>
      <c r="R537" s="48">
        <f t="shared" si="41"/>
        <v>368283469.1099999</v>
      </c>
      <c r="S537" s="48">
        <f t="shared" si="41"/>
        <v>301871695.99180335</v>
      </c>
    </row>
    <row r="538" spans="2:20" x14ac:dyDescent="0.25">
      <c r="B538" s="1" t="s">
        <v>37</v>
      </c>
      <c r="C538" s="15">
        <v>37301</v>
      </c>
      <c r="D538" s="15">
        <v>3689570</v>
      </c>
      <c r="E538" s="15">
        <v>226</v>
      </c>
      <c r="F538" s="15">
        <v>21320</v>
      </c>
      <c r="G538" s="15">
        <v>1513</v>
      </c>
      <c r="H538" s="15">
        <v>240431</v>
      </c>
      <c r="I538" s="15">
        <v>1992</v>
      </c>
      <c r="J538" s="15">
        <v>263196</v>
      </c>
      <c r="K538" s="15">
        <v>552</v>
      </c>
      <c r="L538" s="15">
        <v>83742</v>
      </c>
      <c r="M538" s="15">
        <v>206</v>
      </c>
      <c r="N538" s="15">
        <v>37888</v>
      </c>
      <c r="O538" s="15">
        <v>9521</v>
      </c>
      <c r="P538" s="15">
        <v>2766037.5</v>
      </c>
      <c r="Q538" s="15">
        <v>51311</v>
      </c>
      <c r="R538" s="15">
        <v>7102184.5</v>
      </c>
      <c r="S538" s="15">
        <v>5821462.7049180353</v>
      </c>
    </row>
    <row r="539" spans="2:20" x14ac:dyDescent="0.25">
      <c r="B539" s="1" t="s">
        <v>38</v>
      </c>
      <c r="C539" s="15">
        <v>42583</v>
      </c>
      <c r="D539" s="15">
        <v>4126660</v>
      </c>
      <c r="E539" s="15">
        <v>650</v>
      </c>
      <c r="F539" s="15">
        <v>62434</v>
      </c>
      <c r="G539" s="15">
        <v>2145</v>
      </c>
      <c r="H539" s="15">
        <v>333131</v>
      </c>
      <c r="I539" s="15">
        <v>2766</v>
      </c>
      <c r="J539" s="15">
        <v>331515.5</v>
      </c>
      <c r="K539" s="15">
        <v>947</v>
      </c>
      <c r="L539" s="15">
        <v>139485</v>
      </c>
      <c r="M539" s="15">
        <v>353</v>
      </c>
      <c r="N539" s="15">
        <v>62715</v>
      </c>
      <c r="O539" s="15">
        <v>21385</v>
      </c>
      <c r="P539" s="15">
        <v>6074035.5</v>
      </c>
      <c r="Q539" s="15">
        <v>70829</v>
      </c>
      <c r="R539" s="15">
        <v>11129976</v>
      </c>
      <c r="S539" s="15">
        <v>9122931.1475409828</v>
      </c>
    </row>
    <row r="540" spans="2:20" x14ac:dyDescent="0.25">
      <c r="B540" s="1" t="s">
        <v>39</v>
      </c>
      <c r="C540" s="15">
        <v>131328</v>
      </c>
      <c r="D540" s="15">
        <v>12888870</v>
      </c>
      <c r="E540" s="15">
        <v>961</v>
      </c>
      <c r="F540" s="15">
        <v>81045</v>
      </c>
      <c r="G540" s="15">
        <v>4763</v>
      </c>
      <c r="H540" s="15">
        <v>716941</v>
      </c>
      <c r="I540" s="15">
        <v>6689</v>
      </c>
      <c r="J540" s="15">
        <v>890784.5</v>
      </c>
      <c r="K540" s="15">
        <v>1708</v>
      </c>
      <c r="L540" s="15">
        <v>226967</v>
      </c>
      <c r="M540" s="15">
        <v>359</v>
      </c>
      <c r="N540" s="15">
        <v>65619.5</v>
      </c>
      <c r="O540" s="15">
        <v>10532</v>
      </c>
      <c r="P540" s="15">
        <v>2828896.5</v>
      </c>
      <c r="Q540" s="15">
        <v>156340</v>
      </c>
      <c r="R540" s="15">
        <v>17699123.5</v>
      </c>
      <c r="S540" s="15">
        <v>14507478.278688544</v>
      </c>
    </row>
    <row r="541" spans="2:20" x14ac:dyDescent="0.25">
      <c r="B541" s="1" t="s">
        <v>40</v>
      </c>
      <c r="C541" s="15">
        <v>146609</v>
      </c>
      <c r="D541" s="15">
        <v>14510050</v>
      </c>
      <c r="E541" s="15">
        <v>343</v>
      </c>
      <c r="F541" s="15">
        <v>31915</v>
      </c>
      <c r="G541" s="15">
        <v>2621</v>
      </c>
      <c r="H541" s="15">
        <v>419543</v>
      </c>
      <c r="I541" s="15">
        <v>4161</v>
      </c>
      <c r="J541" s="15">
        <v>562006</v>
      </c>
      <c r="K541" s="15">
        <v>1130</v>
      </c>
      <c r="L541" s="15">
        <v>171249</v>
      </c>
      <c r="M541" s="15">
        <v>194</v>
      </c>
      <c r="N541" s="15">
        <v>34743</v>
      </c>
      <c r="O541" s="15">
        <v>5211</v>
      </c>
      <c r="P541" s="15">
        <v>1560676.5</v>
      </c>
      <c r="Q541" s="15">
        <v>160269</v>
      </c>
      <c r="R541" s="15">
        <v>17290182.5</v>
      </c>
      <c r="S541" s="15">
        <v>14172280.737704918</v>
      </c>
    </row>
    <row r="542" spans="2:20" x14ac:dyDescent="0.25">
      <c r="B542" s="1" t="s">
        <v>41</v>
      </c>
      <c r="C542" s="15">
        <v>308096</v>
      </c>
      <c r="D542" s="15">
        <v>29562690</v>
      </c>
      <c r="E542" s="15">
        <v>3026</v>
      </c>
      <c r="F542" s="15">
        <v>259522</v>
      </c>
      <c r="G542" s="15">
        <v>13632</v>
      </c>
      <c r="H542" s="15">
        <v>2096814</v>
      </c>
      <c r="I542" s="15">
        <v>20311</v>
      </c>
      <c r="J542" s="15">
        <v>2472111.5</v>
      </c>
      <c r="K542" s="15">
        <v>6810</v>
      </c>
      <c r="L542" s="15">
        <v>991591</v>
      </c>
      <c r="M542" s="15">
        <v>623</v>
      </c>
      <c r="N542" s="15">
        <v>113516</v>
      </c>
      <c r="O542" s="15">
        <v>29508</v>
      </c>
      <c r="P542" s="15">
        <v>8095321.5</v>
      </c>
      <c r="Q542" s="15">
        <v>382006</v>
      </c>
      <c r="R542" s="15">
        <v>43591566</v>
      </c>
      <c r="S542" s="15">
        <v>35730791.803278707</v>
      </c>
    </row>
    <row r="543" spans="2:20" x14ac:dyDescent="0.25">
      <c r="B543" s="1" t="s">
        <v>42</v>
      </c>
      <c r="C543" s="15">
        <v>53738</v>
      </c>
      <c r="D543" s="15">
        <v>5324340</v>
      </c>
      <c r="E543" s="15">
        <v>717</v>
      </c>
      <c r="F543" s="15">
        <v>69010</v>
      </c>
      <c r="G543" s="15">
        <v>1613</v>
      </c>
      <c r="H543" s="15">
        <v>257124</v>
      </c>
      <c r="I543" s="15">
        <v>2356</v>
      </c>
      <c r="J543" s="15">
        <v>326052</v>
      </c>
      <c r="K543" s="15">
        <v>898</v>
      </c>
      <c r="L543" s="15">
        <v>137562</v>
      </c>
      <c r="M543" s="15">
        <v>299</v>
      </c>
      <c r="N543" s="15">
        <v>54815.5</v>
      </c>
      <c r="O543" s="15">
        <v>14358</v>
      </c>
      <c r="P543" s="15">
        <v>4144899</v>
      </c>
      <c r="Q543" s="15">
        <v>73979</v>
      </c>
      <c r="R543" s="15">
        <v>10313802.5</v>
      </c>
      <c r="S543" s="15">
        <v>8453936.475409843</v>
      </c>
    </row>
    <row r="544" spans="2:20" x14ac:dyDescent="0.25">
      <c r="B544" s="1" t="s">
        <v>43</v>
      </c>
      <c r="C544" s="15">
        <v>92540</v>
      </c>
      <c r="D544" s="15">
        <v>8884620</v>
      </c>
      <c r="E544" s="15">
        <v>1136</v>
      </c>
      <c r="F544" s="15">
        <v>66325</v>
      </c>
      <c r="G544" s="15">
        <v>2686</v>
      </c>
      <c r="H544" s="15">
        <v>382984</v>
      </c>
      <c r="I544" s="15">
        <v>2629</v>
      </c>
      <c r="J544" s="15">
        <v>302247</v>
      </c>
      <c r="K544" s="15">
        <v>1120</v>
      </c>
      <c r="L544" s="15">
        <v>136859</v>
      </c>
      <c r="M544" s="15">
        <v>263</v>
      </c>
      <c r="N544" s="15">
        <v>44289</v>
      </c>
      <c r="O544" s="15">
        <v>25224</v>
      </c>
      <c r="P544" s="15">
        <v>5944964</v>
      </c>
      <c r="Q544" s="15">
        <v>125598</v>
      </c>
      <c r="R544" s="15">
        <v>15762288</v>
      </c>
      <c r="S544" s="15">
        <v>12919908.196721321</v>
      </c>
    </row>
    <row r="545" spans="2:20" x14ac:dyDescent="0.25">
      <c r="B545" s="1" t="s">
        <v>44</v>
      </c>
      <c r="C545" s="15">
        <v>843551</v>
      </c>
      <c r="D545" s="15">
        <v>75480828.319999993</v>
      </c>
      <c r="E545" s="15">
        <v>2474</v>
      </c>
      <c r="F545" s="15">
        <v>218853.32</v>
      </c>
      <c r="G545" s="15">
        <v>14820</v>
      </c>
      <c r="H545" s="15">
        <v>2193757.1800000002</v>
      </c>
      <c r="I545" s="15">
        <v>32310</v>
      </c>
      <c r="J545" s="15">
        <v>3306431.2000000007</v>
      </c>
      <c r="K545" s="15">
        <v>3218</v>
      </c>
      <c r="L545" s="15">
        <v>469955</v>
      </c>
      <c r="M545" s="15">
        <v>394</v>
      </c>
      <c r="N545" s="15">
        <v>70300</v>
      </c>
      <c r="O545" s="15">
        <v>1388</v>
      </c>
      <c r="P545" s="15">
        <v>346261.32</v>
      </c>
      <c r="Q545" s="15">
        <v>898155</v>
      </c>
      <c r="R545" s="15">
        <v>82086386.339999974</v>
      </c>
      <c r="S545" s="15">
        <v>67283923.229508236</v>
      </c>
    </row>
    <row r="546" spans="2:20" x14ac:dyDescent="0.25">
      <c r="B546" s="1" t="s">
        <v>45</v>
      </c>
      <c r="C546" s="15">
        <v>49164</v>
      </c>
      <c r="D546" s="15">
        <v>4866640</v>
      </c>
      <c r="E546" s="15">
        <v>337</v>
      </c>
      <c r="F546" s="15">
        <v>31860</v>
      </c>
      <c r="G546" s="15">
        <v>1658</v>
      </c>
      <c r="H546" s="15">
        <v>257261</v>
      </c>
      <c r="I546" s="15">
        <v>2512</v>
      </c>
      <c r="J546" s="15">
        <v>331875</v>
      </c>
      <c r="K546" s="15">
        <v>686</v>
      </c>
      <c r="L546" s="15">
        <v>101439</v>
      </c>
      <c r="M546" s="15">
        <v>175</v>
      </c>
      <c r="N546" s="15">
        <v>31135.5</v>
      </c>
      <c r="O546" s="15">
        <v>10334</v>
      </c>
      <c r="P546" s="15">
        <v>3038001</v>
      </c>
      <c r="Q546" s="15">
        <v>64866</v>
      </c>
      <c r="R546" s="15">
        <v>8658211.5</v>
      </c>
      <c r="S546" s="15">
        <v>7096894.6721311416</v>
      </c>
    </row>
    <row r="547" spans="2:20" x14ac:dyDescent="0.25">
      <c r="B547" s="1" t="s">
        <v>46</v>
      </c>
      <c r="C547" s="15">
        <v>62850</v>
      </c>
      <c r="D547" s="15">
        <v>6235350</v>
      </c>
      <c r="E547" s="15">
        <v>363</v>
      </c>
      <c r="F547" s="15">
        <v>34550</v>
      </c>
      <c r="G547" s="15">
        <v>2294</v>
      </c>
      <c r="H547" s="15">
        <v>367080</v>
      </c>
      <c r="I547" s="15">
        <v>1980</v>
      </c>
      <c r="J547" s="15">
        <v>272279</v>
      </c>
      <c r="K547" s="15">
        <v>834</v>
      </c>
      <c r="L547" s="15">
        <v>125171</v>
      </c>
      <c r="M547" s="15">
        <v>234</v>
      </c>
      <c r="N547" s="15">
        <v>42735</v>
      </c>
      <c r="O547" s="15">
        <v>16798</v>
      </c>
      <c r="P547" s="15">
        <v>4845007.5</v>
      </c>
      <c r="Q547" s="15">
        <v>85353</v>
      </c>
      <c r="R547" s="15">
        <v>11922172.5</v>
      </c>
      <c r="S547" s="15">
        <v>9772272.5409836136</v>
      </c>
    </row>
    <row r="548" spans="2:20" x14ac:dyDescent="0.25">
      <c r="B548" s="1" t="s">
        <v>13</v>
      </c>
      <c r="C548" s="15">
        <v>65666</v>
      </c>
      <c r="D548" s="15">
        <v>6460690</v>
      </c>
      <c r="E548" s="15">
        <v>184</v>
      </c>
      <c r="F548" s="15">
        <v>17630</v>
      </c>
      <c r="G548" s="15">
        <v>1488</v>
      </c>
      <c r="H548" s="15">
        <v>232271</v>
      </c>
      <c r="I548" s="15">
        <v>624</v>
      </c>
      <c r="J548" s="15">
        <v>89717.5</v>
      </c>
      <c r="K548" s="15">
        <v>896</v>
      </c>
      <c r="L548" s="15">
        <v>135966</v>
      </c>
      <c r="M548" s="15">
        <v>227</v>
      </c>
      <c r="N548" s="15">
        <v>41754.5</v>
      </c>
      <c r="O548" s="15">
        <v>9822</v>
      </c>
      <c r="P548" s="15">
        <v>2873505</v>
      </c>
      <c r="Q548" s="15">
        <v>78907</v>
      </c>
      <c r="R548" s="15">
        <v>9851534</v>
      </c>
      <c r="S548" s="15">
        <v>8075027.8688524552</v>
      </c>
    </row>
    <row r="549" spans="2:20" x14ac:dyDescent="0.25">
      <c r="B549" s="1" t="s">
        <v>47</v>
      </c>
      <c r="C549" s="15">
        <v>103493</v>
      </c>
      <c r="D549" s="15">
        <v>10143781.5</v>
      </c>
      <c r="E549" s="15">
        <v>791</v>
      </c>
      <c r="F549" s="15">
        <v>45825</v>
      </c>
      <c r="G549" s="15">
        <v>3754</v>
      </c>
      <c r="H549" s="15">
        <v>584341</v>
      </c>
      <c r="I549" s="15">
        <v>2451</v>
      </c>
      <c r="J549" s="15">
        <v>254381</v>
      </c>
      <c r="K549" s="15">
        <v>1273</v>
      </c>
      <c r="L549" s="15">
        <v>183183</v>
      </c>
      <c r="M549" s="15">
        <v>480</v>
      </c>
      <c r="N549" s="15">
        <v>88430</v>
      </c>
      <c r="O549" s="15">
        <v>14589</v>
      </c>
      <c r="P549" s="15">
        <v>4006657.5</v>
      </c>
      <c r="Q549" s="15">
        <v>126831</v>
      </c>
      <c r="R549" s="15">
        <v>15306599</v>
      </c>
      <c r="S549" s="15">
        <v>12546392.622950818</v>
      </c>
    </row>
    <row r="550" spans="2:20" x14ac:dyDescent="0.25">
      <c r="B550" s="1" t="s">
        <v>48</v>
      </c>
      <c r="C550" s="15">
        <v>502371</v>
      </c>
      <c r="D550" s="15">
        <v>49254290</v>
      </c>
      <c r="E550" s="15">
        <v>1720</v>
      </c>
      <c r="F550" s="15">
        <v>160155</v>
      </c>
      <c r="G550" s="15">
        <v>10621</v>
      </c>
      <c r="H550" s="15">
        <v>1658052</v>
      </c>
      <c r="I550" s="15">
        <v>11416</v>
      </c>
      <c r="J550" s="15">
        <v>1503893</v>
      </c>
      <c r="K550" s="15">
        <v>2547</v>
      </c>
      <c r="L550" s="15">
        <v>370362</v>
      </c>
      <c r="M550" s="15">
        <v>486</v>
      </c>
      <c r="N550" s="15">
        <v>88763</v>
      </c>
      <c r="O550" s="15">
        <v>849</v>
      </c>
      <c r="P550" s="15">
        <v>235255.5</v>
      </c>
      <c r="Q550" s="15">
        <v>530010</v>
      </c>
      <c r="R550" s="15">
        <v>53270770.5</v>
      </c>
      <c r="S550" s="15">
        <v>43664565.983606577</v>
      </c>
    </row>
    <row r="551" spans="2:20" x14ac:dyDescent="0.25">
      <c r="B551" s="47" t="s">
        <v>125</v>
      </c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>
        <v>74390.28</v>
      </c>
      <c r="S551" s="48">
        <f>R551/1.22</f>
        <v>60975.639344262294</v>
      </c>
    </row>
    <row r="552" spans="2:20" x14ac:dyDescent="0.25">
      <c r="B552" s="47" t="s">
        <v>126</v>
      </c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>
        <v>0</v>
      </c>
      <c r="S552" s="48">
        <f>R552/1.22</f>
        <v>0</v>
      </c>
      <c r="T552" s="10" t="s">
        <v>124</v>
      </c>
    </row>
    <row r="553" spans="2:20" x14ac:dyDescent="0.25">
      <c r="B553" s="47" t="s">
        <v>122</v>
      </c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>
        <v>468380</v>
      </c>
      <c r="S553" s="48">
        <f>R553/1.22</f>
        <v>383918.03278688528</v>
      </c>
      <c r="T553" s="10" t="s">
        <v>123</v>
      </c>
    </row>
    <row r="554" spans="2:20" x14ac:dyDescent="0.25">
      <c r="B554" s="47" t="s">
        <v>95</v>
      </c>
      <c r="C554" s="48">
        <f>SUM(C538:C553)</f>
        <v>2439290</v>
      </c>
      <c r="D554" s="48">
        <f t="shared" ref="D554:S554" si="42">SUM(D538:D553)</f>
        <v>231428379.81999999</v>
      </c>
      <c r="E554" s="48">
        <f t="shared" si="42"/>
        <v>12928</v>
      </c>
      <c r="F554" s="48">
        <f t="shared" si="42"/>
        <v>1100444.32</v>
      </c>
      <c r="G554" s="48">
        <f t="shared" si="42"/>
        <v>63608</v>
      </c>
      <c r="H554" s="48">
        <f t="shared" si="42"/>
        <v>9739730.1799999997</v>
      </c>
      <c r="I554" s="48">
        <f t="shared" si="42"/>
        <v>92197</v>
      </c>
      <c r="J554" s="48">
        <f t="shared" si="42"/>
        <v>10906489.200000001</v>
      </c>
      <c r="K554" s="48">
        <f t="shared" si="42"/>
        <v>22619</v>
      </c>
      <c r="L554" s="48">
        <f t="shared" si="42"/>
        <v>3273531</v>
      </c>
      <c r="M554" s="48">
        <f t="shared" si="42"/>
        <v>4293</v>
      </c>
      <c r="N554" s="48">
        <f t="shared" si="42"/>
        <v>776704</v>
      </c>
      <c r="O554" s="48">
        <f t="shared" si="42"/>
        <v>169519</v>
      </c>
      <c r="P554" s="48">
        <f t="shared" si="42"/>
        <v>46759518.32</v>
      </c>
      <c r="Q554" s="48">
        <f t="shared" si="42"/>
        <v>2804454</v>
      </c>
      <c r="R554" s="48">
        <f t="shared" si="42"/>
        <v>304527567.11999995</v>
      </c>
      <c r="S554" s="48">
        <f t="shared" si="42"/>
        <v>249612759.93442637</v>
      </c>
    </row>
    <row r="555" spans="2:20" x14ac:dyDescent="0.25">
      <c r="B555" s="20" t="s">
        <v>37</v>
      </c>
      <c r="C555" s="12">
        <v>41813</v>
      </c>
      <c r="D555" s="12">
        <v>4134341.5</v>
      </c>
      <c r="E555" s="12">
        <v>276</v>
      </c>
      <c r="F555" s="12">
        <v>25995</v>
      </c>
      <c r="G555" s="12">
        <v>1646</v>
      </c>
      <c r="H555" s="12">
        <v>262581</v>
      </c>
      <c r="I555" s="12">
        <v>2395</v>
      </c>
      <c r="J555" s="12">
        <v>316979.5</v>
      </c>
      <c r="K555" s="12">
        <v>604</v>
      </c>
      <c r="L555" s="12">
        <v>92446</v>
      </c>
      <c r="M555" s="12">
        <v>268</v>
      </c>
      <c r="N555" s="12">
        <v>48988</v>
      </c>
      <c r="O555" s="12">
        <v>10497</v>
      </c>
      <c r="P555" s="12">
        <v>3043242</v>
      </c>
      <c r="Q555" s="12">
        <v>57499</v>
      </c>
      <c r="R555" s="12">
        <v>7924573</v>
      </c>
      <c r="S555" s="12">
        <v>6495551.6393442601</v>
      </c>
    </row>
    <row r="556" spans="2:20" x14ac:dyDescent="0.25">
      <c r="B556" s="20" t="s">
        <v>38</v>
      </c>
      <c r="C556" s="12">
        <v>47687</v>
      </c>
      <c r="D556" s="12">
        <v>4616466</v>
      </c>
      <c r="E556" s="12">
        <v>833</v>
      </c>
      <c r="F556" s="12">
        <v>79814</v>
      </c>
      <c r="G556" s="12">
        <v>2566</v>
      </c>
      <c r="H556" s="12">
        <v>397188</v>
      </c>
      <c r="I556" s="12">
        <v>3404</v>
      </c>
      <c r="J556" s="12">
        <v>407969.5</v>
      </c>
      <c r="K556" s="12">
        <v>1164</v>
      </c>
      <c r="L556" s="12">
        <v>170331</v>
      </c>
      <c r="M556" s="12">
        <v>467</v>
      </c>
      <c r="N556" s="12">
        <v>83749.5</v>
      </c>
      <c r="O556" s="12">
        <v>24754</v>
      </c>
      <c r="P556" s="12">
        <v>7015136.5</v>
      </c>
      <c r="Q556" s="12">
        <v>80875</v>
      </c>
      <c r="R556" s="12">
        <v>12770654.5</v>
      </c>
      <c r="S556" s="12">
        <v>10467749.590163937</v>
      </c>
    </row>
    <row r="557" spans="2:20" x14ac:dyDescent="0.25">
      <c r="B557" s="20" t="s">
        <v>39</v>
      </c>
      <c r="C557" s="12">
        <v>127987</v>
      </c>
      <c r="D557" s="12">
        <v>12540348.5</v>
      </c>
      <c r="E557" s="12">
        <v>1122</v>
      </c>
      <c r="F557" s="12">
        <v>92912</v>
      </c>
      <c r="G557" s="12">
        <v>5085</v>
      </c>
      <c r="H557" s="12">
        <v>757188</v>
      </c>
      <c r="I557" s="12">
        <v>7529</v>
      </c>
      <c r="J557" s="12">
        <v>998451.25</v>
      </c>
      <c r="K557" s="12">
        <v>1854</v>
      </c>
      <c r="L557" s="12">
        <v>247766</v>
      </c>
      <c r="M557" s="12">
        <v>396</v>
      </c>
      <c r="N557" s="12">
        <v>72612.5</v>
      </c>
      <c r="O557" s="12">
        <v>11285</v>
      </c>
      <c r="P557" s="12">
        <v>3063950.5</v>
      </c>
      <c r="Q557" s="12">
        <v>155258</v>
      </c>
      <c r="R557" s="12">
        <v>17773228.75</v>
      </c>
      <c r="S557" s="12">
        <v>14568220.28688526</v>
      </c>
    </row>
    <row r="558" spans="2:20" x14ac:dyDescent="0.25">
      <c r="B558" s="20" t="s">
        <v>40</v>
      </c>
      <c r="C558" s="12">
        <v>127754</v>
      </c>
      <c r="D558" s="12">
        <v>12632014</v>
      </c>
      <c r="E558" s="12">
        <v>316</v>
      </c>
      <c r="F558" s="12">
        <v>29778</v>
      </c>
      <c r="G558" s="12">
        <v>2550</v>
      </c>
      <c r="H558" s="12">
        <v>407490</v>
      </c>
      <c r="I558" s="12">
        <v>3742</v>
      </c>
      <c r="J558" s="12">
        <v>504895.75</v>
      </c>
      <c r="K558" s="12">
        <v>1050</v>
      </c>
      <c r="L558" s="12">
        <v>160293</v>
      </c>
      <c r="M558" s="12">
        <v>195</v>
      </c>
      <c r="N558" s="12">
        <v>35205.5</v>
      </c>
      <c r="O558" s="12">
        <v>5425</v>
      </c>
      <c r="P558" s="12">
        <v>1613459.5</v>
      </c>
      <c r="Q558" s="12">
        <v>141032</v>
      </c>
      <c r="R558" s="12">
        <v>15383135.75</v>
      </c>
      <c r="S558" s="12">
        <v>12609127.663934413</v>
      </c>
    </row>
    <row r="559" spans="2:20" x14ac:dyDescent="0.25">
      <c r="B559" s="20" t="s">
        <v>41</v>
      </c>
      <c r="C559" s="12">
        <v>324326</v>
      </c>
      <c r="D559" s="12">
        <v>31036952.5</v>
      </c>
      <c r="E559" s="12">
        <v>3195</v>
      </c>
      <c r="F559" s="12">
        <v>278574.5</v>
      </c>
      <c r="G559" s="12">
        <v>14429</v>
      </c>
      <c r="H559" s="12">
        <v>2219843</v>
      </c>
      <c r="I559" s="12">
        <v>23891</v>
      </c>
      <c r="J559" s="12">
        <v>2911520.25</v>
      </c>
      <c r="K559" s="12">
        <v>6138</v>
      </c>
      <c r="L559" s="12">
        <v>877276</v>
      </c>
      <c r="M559" s="12">
        <v>751</v>
      </c>
      <c r="N559" s="12">
        <v>137362.5</v>
      </c>
      <c r="O559" s="12">
        <v>31663</v>
      </c>
      <c r="P559" s="12">
        <v>8708287</v>
      </c>
      <c r="Q559" s="12">
        <v>404393</v>
      </c>
      <c r="R559" s="12">
        <v>46169815.75</v>
      </c>
      <c r="S559" s="12">
        <v>37844111.270491816</v>
      </c>
    </row>
    <row r="560" spans="2:20" x14ac:dyDescent="0.25">
      <c r="B560" s="20" t="s">
        <v>42</v>
      </c>
      <c r="C560" s="12">
        <v>54849</v>
      </c>
      <c r="D560" s="12">
        <v>5430992.5</v>
      </c>
      <c r="E560" s="12">
        <v>881</v>
      </c>
      <c r="F560" s="12">
        <v>85278.5</v>
      </c>
      <c r="G560" s="12">
        <v>1929</v>
      </c>
      <c r="H560" s="12">
        <v>308278</v>
      </c>
      <c r="I560" s="12">
        <v>2656</v>
      </c>
      <c r="J560" s="12">
        <v>366902.5</v>
      </c>
      <c r="K560" s="12">
        <v>1060</v>
      </c>
      <c r="L560" s="12">
        <v>161074</v>
      </c>
      <c r="M560" s="12">
        <v>410</v>
      </c>
      <c r="N560" s="12">
        <v>75461.5</v>
      </c>
      <c r="O560" s="12">
        <v>15104</v>
      </c>
      <c r="P560" s="12">
        <v>4365919.5</v>
      </c>
      <c r="Q560" s="12">
        <v>76889</v>
      </c>
      <c r="R560" s="12">
        <v>10793906.5</v>
      </c>
      <c r="S560" s="12">
        <v>8847464.3442622926</v>
      </c>
    </row>
    <row r="561" spans="2:20" x14ac:dyDescent="0.25">
      <c r="B561" s="20" t="s">
        <v>43</v>
      </c>
      <c r="C561" s="12">
        <v>84468</v>
      </c>
      <c r="D561" s="12">
        <v>8041472.5</v>
      </c>
      <c r="E561" s="12">
        <v>1283</v>
      </c>
      <c r="F561" s="12">
        <v>98139</v>
      </c>
      <c r="G561" s="12">
        <v>2845</v>
      </c>
      <c r="H561" s="12">
        <v>390745</v>
      </c>
      <c r="I561" s="12">
        <v>2811</v>
      </c>
      <c r="J561" s="12">
        <v>317971</v>
      </c>
      <c r="K561" s="12">
        <v>1086</v>
      </c>
      <c r="L561" s="12">
        <v>133348</v>
      </c>
      <c r="M561" s="12">
        <v>317</v>
      </c>
      <c r="N561" s="12">
        <v>52836</v>
      </c>
      <c r="O561" s="12">
        <v>23586</v>
      </c>
      <c r="P561" s="12">
        <v>5724563.5</v>
      </c>
      <c r="Q561" s="12">
        <v>116396</v>
      </c>
      <c r="R561" s="12">
        <v>14759075</v>
      </c>
      <c r="S561" s="12">
        <v>12097602.45901639</v>
      </c>
    </row>
    <row r="562" spans="2:20" x14ac:dyDescent="0.25">
      <c r="B562" s="20" t="s">
        <v>44</v>
      </c>
      <c r="C562" s="12">
        <v>758178</v>
      </c>
      <c r="D562" s="12">
        <v>66171761.960000001</v>
      </c>
      <c r="E562" s="12">
        <v>2475</v>
      </c>
      <c r="F562" s="12">
        <v>217952.62</v>
      </c>
      <c r="G562" s="12">
        <v>13493</v>
      </c>
      <c r="H562" s="12">
        <v>1993647.6400000001</v>
      </c>
      <c r="I562" s="12">
        <v>31656</v>
      </c>
      <c r="J562" s="12">
        <v>3194856.0100000002</v>
      </c>
      <c r="K562" s="12">
        <v>3200</v>
      </c>
      <c r="L562" s="12">
        <v>465409</v>
      </c>
      <c r="M562" s="12">
        <v>456</v>
      </c>
      <c r="N562" s="12">
        <v>80771</v>
      </c>
      <c r="O562" s="12">
        <v>1222</v>
      </c>
      <c r="P562" s="12">
        <v>307764.32</v>
      </c>
      <c r="Q562" s="12">
        <v>810680</v>
      </c>
      <c r="R562" s="12">
        <v>72432162.550000042</v>
      </c>
      <c r="S562" s="12">
        <v>59370625.040983729</v>
      </c>
    </row>
    <row r="563" spans="2:20" x14ac:dyDescent="0.25">
      <c r="B563" s="20" t="s">
        <v>45</v>
      </c>
      <c r="C563" s="12">
        <v>47376</v>
      </c>
      <c r="D563" s="12">
        <v>4679688</v>
      </c>
      <c r="E563" s="12">
        <v>447</v>
      </c>
      <c r="F563" s="12">
        <v>42172</v>
      </c>
      <c r="G563" s="12">
        <v>1732</v>
      </c>
      <c r="H563" s="12">
        <v>270759</v>
      </c>
      <c r="I563" s="12">
        <v>2840</v>
      </c>
      <c r="J563" s="12">
        <v>378747</v>
      </c>
      <c r="K563" s="12">
        <v>755</v>
      </c>
      <c r="L563" s="12">
        <v>112659</v>
      </c>
      <c r="M563" s="12">
        <v>212</v>
      </c>
      <c r="N563" s="12">
        <v>38017.5</v>
      </c>
      <c r="O563" s="12">
        <v>11506</v>
      </c>
      <c r="P563" s="12">
        <v>3358064</v>
      </c>
      <c r="Q563" s="12">
        <v>64868</v>
      </c>
      <c r="R563" s="12">
        <v>8880106.5</v>
      </c>
      <c r="S563" s="12">
        <v>7278775.8196721263</v>
      </c>
    </row>
    <row r="564" spans="2:20" x14ac:dyDescent="0.25">
      <c r="B564" s="20" t="s">
        <v>46</v>
      </c>
      <c r="C564" s="12">
        <v>61791</v>
      </c>
      <c r="D564" s="12">
        <v>6124088</v>
      </c>
      <c r="E564" s="12">
        <v>352</v>
      </c>
      <c r="F564" s="12">
        <v>33324</v>
      </c>
      <c r="G564" s="12">
        <v>2420</v>
      </c>
      <c r="H564" s="12">
        <v>387027</v>
      </c>
      <c r="I564" s="12">
        <v>2264</v>
      </c>
      <c r="J564" s="12">
        <v>313511</v>
      </c>
      <c r="K564" s="12">
        <v>1002</v>
      </c>
      <c r="L564" s="12">
        <v>151257</v>
      </c>
      <c r="M564" s="12">
        <v>301</v>
      </c>
      <c r="N564" s="12">
        <v>55185.5</v>
      </c>
      <c r="O564" s="12">
        <v>17458</v>
      </c>
      <c r="P564" s="12">
        <v>5032370.5</v>
      </c>
      <c r="Q564" s="12">
        <v>85588</v>
      </c>
      <c r="R564" s="12">
        <v>12096763</v>
      </c>
      <c r="S564" s="12">
        <v>9915379.5081967358</v>
      </c>
    </row>
    <row r="565" spans="2:20" x14ac:dyDescent="0.25">
      <c r="B565" s="20" t="s">
        <v>13</v>
      </c>
      <c r="C565" s="12">
        <v>48207</v>
      </c>
      <c r="D565" s="12">
        <v>4717714</v>
      </c>
      <c r="E565" s="12">
        <v>155</v>
      </c>
      <c r="F565" s="12">
        <v>14350</v>
      </c>
      <c r="G565" s="12">
        <v>1585</v>
      </c>
      <c r="H565" s="12">
        <v>246857</v>
      </c>
      <c r="I565" s="12">
        <v>552</v>
      </c>
      <c r="J565" s="12">
        <v>78938</v>
      </c>
      <c r="K565" s="12">
        <v>940</v>
      </c>
      <c r="L565" s="12">
        <v>142511</v>
      </c>
      <c r="M565" s="12">
        <v>248</v>
      </c>
      <c r="N565" s="12">
        <v>44603.5</v>
      </c>
      <c r="O565" s="12">
        <v>10183</v>
      </c>
      <c r="P565" s="12">
        <v>2966672.5</v>
      </c>
      <c r="Q565" s="12">
        <v>61870</v>
      </c>
      <c r="R565" s="12">
        <v>8211646</v>
      </c>
      <c r="S565" s="12">
        <v>6730857.3770491825</v>
      </c>
    </row>
    <row r="566" spans="2:20" x14ac:dyDescent="0.25">
      <c r="B566" s="20" t="s">
        <v>47</v>
      </c>
      <c r="C566" s="12">
        <v>89156</v>
      </c>
      <c r="D566" s="12">
        <v>8699863</v>
      </c>
      <c r="E566" s="12">
        <v>830</v>
      </c>
      <c r="F566" s="12">
        <v>47325</v>
      </c>
      <c r="G566" s="12">
        <v>3656</v>
      </c>
      <c r="H566" s="12">
        <v>560345</v>
      </c>
      <c r="I566" s="12">
        <v>2653</v>
      </c>
      <c r="J566" s="12">
        <v>252815.5</v>
      </c>
      <c r="K566" s="12">
        <v>1173</v>
      </c>
      <c r="L566" s="12">
        <v>170680</v>
      </c>
      <c r="M566" s="12">
        <v>618</v>
      </c>
      <c r="N566" s="12">
        <v>113719.5</v>
      </c>
      <c r="O566" s="12">
        <v>15878</v>
      </c>
      <c r="P566" s="12">
        <v>4384715.5</v>
      </c>
      <c r="Q566" s="12">
        <v>113964</v>
      </c>
      <c r="R566" s="12">
        <v>14229463.5</v>
      </c>
      <c r="S566" s="12">
        <v>11663494.672131153</v>
      </c>
    </row>
    <row r="567" spans="2:20" x14ac:dyDescent="0.25">
      <c r="B567" s="20" t="s">
        <v>48</v>
      </c>
      <c r="C567" s="12">
        <v>422934</v>
      </c>
      <c r="D567" s="12">
        <v>41323473</v>
      </c>
      <c r="E567" s="12">
        <v>1859</v>
      </c>
      <c r="F567" s="12">
        <v>171623.5</v>
      </c>
      <c r="G567" s="12">
        <v>9455</v>
      </c>
      <c r="H567" s="12">
        <v>1473577</v>
      </c>
      <c r="I567" s="12">
        <v>10288</v>
      </c>
      <c r="J567" s="12">
        <v>1359740</v>
      </c>
      <c r="K567" s="12">
        <v>2435</v>
      </c>
      <c r="L567" s="12">
        <v>356235</v>
      </c>
      <c r="M567" s="12">
        <v>487</v>
      </c>
      <c r="N567" s="12">
        <v>88522.5</v>
      </c>
      <c r="O567" s="12">
        <v>813</v>
      </c>
      <c r="P567" s="12">
        <v>228122</v>
      </c>
      <c r="Q567" s="12">
        <v>448271</v>
      </c>
      <c r="R567" s="12">
        <v>45001293</v>
      </c>
      <c r="S567" s="12">
        <v>36886305.737704985</v>
      </c>
    </row>
    <row r="568" spans="2:20" x14ac:dyDescent="0.25">
      <c r="B568" s="47" t="s">
        <v>127</v>
      </c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>
        <v>578791.47</v>
      </c>
      <c r="S568" s="48">
        <f>R568/1.22</f>
        <v>474419.23770491802</v>
      </c>
    </row>
    <row r="569" spans="2:20" x14ac:dyDescent="0.25">
      <c r="B569" s="47" t="s">
        <v>126</v>
      </c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>
        <v>0</v>
      </c>
      <c r="S569" s="48">
        <f>R569/1.22</f>
        <v>0</v>
      </c>
      <c r="T569" s="10" t="s">
        <v>124</v>
      </c>
    </row>
    <row r="570" spans="2:20" x14ac:dyDescent="0.25">
      <c r="B570" s="47" t="s">
        <v>122</v>
      </c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>
        <v>460940</v>
      </c>
      <c r="S570" s="48">
        <f>R570/1.22</f>
        <v>377819.67213114753</v>
      </c>
      <c r="T570" s="10" t="s">
        <v>123</v>
      </c>
    </row>
    <row r="571" spans="2:20" x14ac:dyDescent="0.25">
      <c r="B571" s="47" t="s">
        <v>96</v>
      </c>
      <c r="C571" s="48">
        <f>SUM(C555:C570)</f>
        <v>2236526</v>
      </c>
      <c r="D571" s="48">
        <f t="shared" ref="D571:S571" si="43">SUM(D555:D570)</f>
        <v>210149175.46000001</v>
      </c>
      <c r="E571" s="48">
        <f t="shared" si="43"/>
        <v>14024</v>
      </c>
      <c r="F571" s="48">
        <f t="shared" si="43"/>
        <v>1217238.1200000001</v>
      </c>
      <c r="G571" s="48">
        <f t="shared" si="43"/>
        <v>63391</v>
      </c>
      <c r="H571" s="48">
        <f t="shared" si="43"/>
        <v>9675525.6400000006</v>
      </c>
      <c r="I571" s="48">
        <f t="shared" si="43"/>
        <v>96681</v>
      </c>
      <c r="J571" s="48">
        <f t="shared" si="43"/>
        <v>11403297.26</v>
      </c>
      <c r="K571" s="48">
        <f t="shared" si="43"/>
        <v>22461</v>
      </c>
      <c r="L571" s="48">
        <f t="shared" si="43"/>
        <v>3241285</v>
      </c>
      <c r="M571" s="48">
        <f t="shared" si="43"/>
        <v>5126</v>
      </c>
      <c r="N571" s="48">
        <f t="shared" si="43"/>
        <v>927035</v>
      </c>
      <c r="O571" s="48">
        <f t="shared" si="43"/>
        <v>179374</v>
      </c>
      <c r="P571" s="48">
        <f t="shared" si="43"/>
        <v>49812267.32</v>
      </c>
      <c r="Q571" s="48">
        <f t="shared" si="43"/>
        <v>2617583</v>
      </c>
      <c r="R571" s="48">
        <f t="shared" si="43"/>
        <v>287465555.2700001</v>
      </c>
      <c r="S571" s="48">
        <f t="shared" si="43"/>
        <v>235627504.31967241</v>
      </c>
    </row>
    <row r="572" spans="2:20" x14ac:dyDescent="0.25">
      <c r="B572" s="20" t="s">
        <v>37</v>
      </c>
      <c r="C572" s="12">
        <v>50988</v>
      </c>
      <c r="D572" s="12">
        <v>5298216</v>
      </c>
      <c r="E572" s="12">
        <v>302</v>
      </c>
      <c r="F572" s="12">
        <v>29578.5</v>
      </c>
      <c r="G572" s="12">
        <v>1716</v>
      </c>
      <c r="H572" s="12">
        <v>272408</v>
      </c>
      <c r="I572" s="12">
        <v>2419</v>
      </c>
      <c r="J572" s="12">
        <v>315125.5</v>
      </c>
      <c r="K572" s="12">
        <v>552</v>
      </c>
      <c r="L572" s="12">
        <v>84047</v>
      </c>
      <c r="M572" s="12">
        <v>284</v>
      </c>
      <c r="N572" s="12">
        <v>51966.5</v>
      </c>
      <c r="O572" s="12">
        <v>11075</v>
      </c>
      <c r="P572" s="12">
        <v>3260390</v>
      </c>
      <c r="Q572" s="12">
        <v>67336</v>
      </c>
      <c r="R572" s="12">
        <v>9311731.5</v>
      </c>
      <c r="S572" s="12">
        <v>7632566.803278693</v>
      </c>
    </row>
    <row r="573" spans="2:20" x14ac:dyDescent="0.25">
      <c r="B573" s="20" t="s">
        <v>38</v>
      </c>
      <c r="C573" s="12">
        <v>47595</v>
      </c>
      <c r="D573" s="12">
        <v>4848035.5</v>
      </c>
      <c r="E573" s="12">
        <v>766</v>
      </c>
      <c r="F573" s="12">
        <v>76361.25</v>
      </c>
      <c r="G573" s="12">
        <v>2238</v>
      </c>
      <c r="H573" s="12">
        <v>348381</v>
      </c>
      <c r="I573" s="12">
        <v>3282</v>
      </c>
      <c r="J573" s="12">
        <v>396151.75</v>
      </c>
      <c r="K573" s="12">
        <v>976</v>
      </c>
      <c r="L573" s="12">
        <v>142852</v>
      </c>
      <c r="M573" s="12">
        <v>322</v>
      </c>
      <c r="N573" s="12">
        <v>57220.5</v>
      </c>
      <c r="O573" s="12">
        <v>19393</v>
      </c>
      <c r="P573" s="12">
        <v>5571685</v>
      </c>
      <c r="Q573" s="12">
        <v>74572</v>
      </c>
      <c r="R573" s="12">
        <v>11440687</v>
      </c>
      <c r="S573" s="12">
        <v>9377612.2950819731</v>
      </c>
    </row>
    <row r="574" spans="2:20" x14ac:dyDescent="0.25">
      <c r="B574" s="20" t="s">
        <v>39</v>
      </c>
      <c r="C574" s="12">
        <v>125615</v>
      </c>
      <c r="D574" s="12">
        <v>12912396</v>
      </c>
      <c r="E574" s="12">
        <v>1023</v>
      </c>
      <c r="F574" s="12">
        <v>90877.5</v>
      </c>
      <c r="G574" s="12">
        <v>4724</v>
      </c>
      <c r="H574" s="12">
        <v>703579</v>
      </c>
      <c r="I574" s="12">
        <v>7703</v>
      </c>
      <c r="J574" s="12">
        <v>1026705.75</v>
      </c>
      <c r="K574" s="12">
        <v>1825</v>
      </c>
      <c r="L574" s="12">
        <v>245667</v>
      </c>
      <c r="M574" s="12">
        <v>425</v>
      </c>
      <c r="N574" s="12">
        <v>77829.5</v>
      </c>
      <c r="O574" s="12">
        <v>12529</v>
      </c>
      <c r="P574" s="12">
        <v>3441620</v>
      </c>
      <c r="Q574" s="12">
        <v>153844</v>
      </c>
      <c r="R574" s="12">
        <v>18498674.75</v>
      </c>
      <c r="S574" s="12">
        <v>15162848.155737709</v>
      </c>
    </row>
    <row r="575" spans="2:20" x14ac:dyDescent="0.25">
      <c r="B575" s="20" t="s">
        <v>40</v>
      </c>
      <c r="C575" s="12">
        <v>112992</v>
      </c>
      <c r="D575" s="12">
        <v>11725528.5</v>
      </c>
      <c r="E575" s="12">
        <v>469</v>
      </c>
      <c r="F575" s="12">
        <v>46929.75</v>
      </c>
      <c r="G575" s="12">
        <v>2370</v>
      </c>
      <c r="H575" s="12">
        <v>378029</v>
      </c>
      <c r="I575" s="12">
        <v>3165</v>
      </c>
      <c r="J575" s="12">
        <v>430859.25</v>
      </c>
      <c r="K575" s="12">
        <v>1055</v>
      </c>
      <c r="L575" s="12">
        <v>161211</v>
      </c>
      <c r="M575" s="12">
        <v>165</v>
      </c>
      <c r="N575" s="12">
        <v>29840.5</v>
      </c>
      <c r="O575" s="12">
        <v>6363</v>
      </c>
      <c r="P575" s="12">
        <v>1908830</v>
      </c>
      <c r="Q575" s="12">
        <v>126579</v>
      </c>
      <c r="R575" s="12">
        <v>14681228</v>
      </c>
      <c r="S575" s="12">
        <v>12033793.442622954</v>
      </c>
    </row>
    <row r="576" spans="2:20" x14ac:dyDescent="0.25">
      <c r="B576" s="20" t="s">
        <v>41</v>
      </c>
      <c r="C576" s="12">
        <v>317845</v>
      </c>
      <c r="D576" s="12">
        <v>31970274</v>
      </c>
      <c r="E576" s="12">
        <v>3012</v>
      </c>
      <c r="F576" s="12">
        <v>274426.25</v>
      </c>
      <c r="G576" s="12">
        <v>13559</v>
      </c>
      <c r="H576" s="12">
        <v>2082550</v>
      </c>
      <c r="I576" s="12">
        <v>22900</v>
      </c>
      <c r="J576" s="12">
        <v>2709091</v>
      </c>
      <c r="K576" s="12">
        <v>5918</v>
      </c>
      <c r="L576" s="12">
        <v>858311</v>
      </c>
      <c r="M576" s="12">
        <v>853</v>
      </c>
      <c r="N576" s="12">
        <v>156103</v>
      </c>
      <c r="O576" s="12">
        <v>32783</v>
      </c>
      <c r="P576" s="12">
        <v>9339085</v>
      </c>
      <c r="Q576" s="12">
        <v>396870</v>
      </c>
      <c r="R576" s="12">
        <v>47389840.25</v>
      </c>
      <c r="S576" s="12">
        <v>38844131.352458991</v>
      </c>
    </row>
    <row r="577" spans="2:20" x14ac:dyDescent="0.25">
      <c r="B577" s="20" t="s">
        <v>42</v>
      </c>
      <c r="C577" s="12">
        <v>49153</v>
      </c>
      <c r="D577" s="12">
        <v>5105215.5</v>
      </c>
      <c r="E577" s="12">
        <v>768</v>
      </c>
      <c r="F577" s="12">
        <v>77616</v>
      </c>
      <c r="G577" s="12">
        <v>1662</v>
      </c>
      <c r="H577" s="12">
        <v>264656</v>
      </c>
      <c r="I577" s="12">
        <v>2640</v>
      </c>
      <c r="J577" s="12">
        <v>362395.5</v>
      </c>
      <c r="K577" s="12">
        <v>1004</v>
      </c>
      <c r="L577" s="12">
        <v>153336</v>
      </c>
      <c r="M577" s="12">
        <v>234</v>
      </c>
      <c r="N577" s="12">
        <v>42827.5</v>
      </c>
      <c r="O577" s="12">
        <v>14393</v>
      </c>
      <c r="P577" s="12">
        <v>4202800</v>
      </c>
      <c r="Q577" s="12">
        <v>69854</v>
      </c>
      <c r="R577" s="12">
        <v>10208846.5</v>
      </c>
      <c r="S577" s="12">
        <v>8367906.9672131212</v>
      </c>
    </row>
    <row r="578" spans="2:20" x14ac:dyDescent="0.25">
      <c r="B578" s="20" t="s">
        <v>43</v>
      </c>
      <c r="C578" s="12">
        <v>79157</v>
      </c>
      <c r="D578" s="12">
        <v>7870695</v>
      </c>
      <c r="E578" s="12">
        <v>1264</v>
      </c>
      <c r="F578" s="12">
        <v>80146.5</v>
      </c>
      <c r="G578" s="12">
        <v>2932</v>
      </c>
      <c r="H578" s="12">
        <v>419237</v>
      </c>
      <c r="I578" s="12">
        <v>2868</v>
      </c>
      <c r="J578" s="12">
        <v>328828.25</v>
      </c>
      <c r="K578" s="12">
        <v>1038</v>
      </c>
      <c r="L578" s="12">
        <v>131767</v>
      </c>
      <c r="M578" s="12">
        <v>314</v>
      </c>
      <c r="N578" s="12">
        <v>51060</v>
      </c>
      <c r="O578" s="12">
        <v>31569</v>
      </c>
      <c r="P578" s="12">
        <v>8006495</v>
      </c>
      <c r="Q578" s="12">
        <v>119142</v>
      </c>
      <c r="R578" s="12">
        <v>16888228.75</v>
      </c>
      <c r="S578" s="12">
        <v>13842810.450819664</v>
      </c>
    </row>
    <row r="579" spans="2:20" x14ac:dyDescent="0.25">
      <c r="B579" s="20" t="s">
        <v>44</v>
      </c>
      <c r="C579" s="12">
        <v>655255</v>
      </c>
      <c r="D579" s="12">
        <v>59245357.5</v>
      </c>
      <c r="E579" s="12">
        <v>2255</v>
      </c>
      <c r="F579" s="12">
        <v>208577.25</v>
      </c>
      <c r="G579" s="12">
        <v>12009</v>
      </c>
      <c r="H579" s="12">
        <v>1778785.2200000002</v>
      </c>
      <c r="I579" s="12">
        <v>28377</v>
      </c>
      <c r="J579" s="12">
        <v>2832738.5100000012</v>
      </c>
      <c r="K579" s="12">
        <v>3227</v>
      </c>
      <c r="L579" s="12">
        <v>475898</v>
      </c>
      <c r="M579" s="12">
        <v>438</v>
      </c>
      <c r="N579" s="12">
        <v>75850</v>
      </c>
      <c r="O579" s="12">
        <v>1055</v>
      </c>
      <c r="P579" s="12">
        <v>262102.62</v>
      </c>
      <c r="Q579" s="12">
        <v>702616</v>
      </c>
      <c r="R579" s="12">
        <v>64879309.099999994</v>
      </c>
      <c r="S579" s="12">
        <v>53179761.557376944</v>
      </c>
    </row>
    <row r="580" spans="2:20" x14ac:dyDescent="0.25">
      <c r="B580" s="20" t="s">
        <v>45</v>
      </c>
      <c r="C580" s="12">
        <v>58605</v>
      </c>
      <c r="D580" s="12">
        <v>6081999</v>
      </c>
      <c r="E580" s="12">
        <v>613</v>
      </c>
      <c r="F580" s="12">
        <v>60539.5</v>
      </c>
      <c r="G580" s="12">
        <v>1891</v>
      </c>
      <c r="H580" s="12">
        <v>297041</v>
      </c>
      <c r="I580" s="12">
        <v>3174</v>
      </c>
      <c r="J580" s="12">
        <v>420315</v>
      </c>
      <c r="K580" s="12">
        <v>749</v>
      </c>
      <c r="L580" s="12">
        <v>111571</v>
      </c>
      <c r="M580" s="12">
        <v>227</v>
      </c>
      <c r="N580" s="12">
        <v>40755.5</v>
      </c>
      <c r="O580" s="12">
        <v>10666</v>
      </c>
      <c r="P580" s="12">
        <v>3146500</v>
      </c>
      <c r="Q580" s="12">
        <v>75925</v>
      </c>
      <c r="R580" s="12">
        <v>10158721</v>
      </c>
      <c r="S580" s="12">
        <v>8326820.4918032847</v>
      </c>
    </row>
    <row r="581" spans="2:20" x14ac:dyDescent="0.25">
      <c r="B581" s="20" t="s">
        <v>46</v>
      </c>
      <c r="C581" s="12">
        <v>68462</v>
      </c>
      <c r="D581" s="12">
        <v>7122990</v>
      </c>
      <c r="E581" s="12">
        <v>403</v>
      </c>
      <c r="F581" s="12">
        <v>39805.5</v>
      </c>
      <c r="G581" s="12">
        <v>2577</v>
      </c>
      <c r="H581" s="12">
        <v>413183</v>
      </c>
      <c r="I581" s="12">
        <v>2470</v>
      </c>
      <c r="J581" s="12">
        <v>343793</v>
      </c>
      <c r="K581" s="12">
        <v>953</v>
      </c>
      <c r="L581" s="12">
        <v>144364</v>
      </c>
      <c r="M581" s="12">
        <v>287</v>
      </c>
      <c r="N581" s="12">
        <v>52577</v>
      </c>
      <c r="O581" s="12">
        <v>17636</v>
      </c>
      <c r="P581" s="12">
        <v>5147765</v>
      </c>
      <c r="Q581" s="12">
        <v>92788</v>
      </c>
      <c r="R581" s="12">
        <v>13264477.5</v>
      </c>
      <c r="S581" s="12">
        <v>10872522.540983604</v>
      </c>
    </row>
    <row r="582" spans="2:20" x14ac:dyDescent="0.25">
      <c r="B582" s="20" t="s">
        <v>13</v>
      </c>
      <c r="C582" s="12">
        <v>37020</v>
      </c>
      <c r="D582" s="12">
        <v>3789030</v>
      </c>
      <c r="E582" s="12">
        <v>130</v>
      </c>
      <c r="F582" s="12">
        <v>13072.5</v>
      </c>
      <c r="G582" s="12">
        <v>1360</v>
      </c>
      <c r="H582" s="12">
        <v>212653</v>
      </c>
      <c r="I582" s="12">
        <v>462</v>
      </c>
      <c r="J582" s="12">
        <v>65008</v>
      </c>
      <c r="K582" s="12">
        <v>867</v>
      </c>
      <c r="L582" s="12">
        <v>131731</v>
      </c>
      <c r="M582" s="12">
        <v>164</v>
      </c>
      <c r="N582" s="12">
        <v>29359.5</v>
      </c>
      <c r="O582" s="12">
        <v>10707</v>
      </c>
      <c r="P582" s="12">
        <v>3164070</v>
      </c>
      <c r="Q582" s="12">
        <v>50710</v>
      </c>
      <c r="R582" s="12">
        <v>7404924</v>
      </c>
      <c r="S582" s="12">
        <v>6069609.8360655755</v>
      </c>
    </row>
    <row r="583" spans="2:20" x14ac:dyDescent="0.25">
      <c r="B583" s="20" t="s">
        <v>47</v>
      </c>
      <c r="C583" s="12">
        <v>83553</v>
      </c>
      <c r="D583" s="12">
        <v>8532006</v>
      </c>
      <c r="E583" s="12">
        <v>1041</v>
      </c>
      <c r="F583" s="12">
        <v>58905</v>
      </c>
      <c r="G583" s="12">
        <v>3646</v>
      </c>
      <c r="H583" s="12">
        <v>561085</v>
      </c>
      <c r="I583" s="12">
        <v>2338</v>
      </c>
      <c r="J583" s="12">
        <v>222797.5</v>
      </c>
      <c r="K583" s="12">
        <v>995</v>
      </c>
      <c r="L583" s="12">
        <v>143990</v>
      </c>
      <c r="M583" s="12">
        <v>566</v>
      </c>
      <c r="N583" s="12">
        <v>104025.5</v>
      </c>
      <c r="O583" s="12">
        <v>15931</v>
      </c>
      <c r="P583" s="12">
        <v>4465790</v>
      </c>
      <c r="Q583" s="12">
        <v>108070</v>
      </c>
      <c r="R583" s="12">
        <v>14088599</v>
      </c>
      <c r="S583" s="12">
        <v>11548031.967213126</v>
      </c>
    </row>
    <row r="584" spans="2:20" x14ac:dyDescent="0.25">
      <c r="B584" s="20" t="s">
        <v>48</v>
      </c>
      <c r="C584" s="12">
        <v>358979</v>
      </c>
      <c r="D584" s="12">
        <v>36772554</v>
      </c>
      <c r="E584" s="12">
        <v>1560</v>
      </c>
      <c r="F584" s="12">
        <v>152948.25</v>
      </c>
      <c r="G584" s="12">
        <v>8432</v>
      </c>
      <c r="H584" s="12">
        <v>1315919</v>
      </c>
      <c r="I584" s="12">
        <v>8616</v>
      </c>
      <c r="J584" s="12">
        <v>1139032</v>
      </c>
      <c r="K584" s="12">
        <v>2146</v>
      </c>
      <c r="L584" s="12">
        <v>313990</v>
      </c>
      <c r="M584" s="12">
        <v>412</v>
      </c>
      <c r="N584" s="12">
        <v>75295</v>
      </c>
      <c r="O584" s="12">
        <v>743</v>
      </c>
      <c r="P584" s="12">
        <v>201915</v>
      </c>
      <c r="Q584" s="12">
        <v>380888</v>
      </c>
      <c r="R584" s="12">
        <v>39971653.25</v>
      </c>
      <c r="S584" s="12">
        <v>32763650.204918031</v>
      </c>
    </row>
    <row r="585" spans="2:20" x14ac:dyDescent="0.25">
      <c r="B585" s="47" t="s">
        <v>127</v>
      </c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>
        <v>181181.88</v>
      </c>
      <c r="S585" s="48">
        <f>R585/1.22</f>
        <v>148509.73770491805</v>
      </c>
    </row>
    <row r="586" spans="2:20" x14ac:dyDescent="0.25">
      <c r="B586" s="47" t="s">
        <v>126</v>
      </c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>
        <v>2194.5</v>
      </c>
      <c r="S586" s="48">
        <f>R586/1.22</f>
        <v>1798.7704918032787</v>
      </c>
      <c r="T586" s="10" t="s">
        <v>124</v>
      </c>
    </row>
    <row r="587" spans="2:20" x14ac:dyDescent="0.25">
      <c r="B587" s="47" t="s">
        <v>122</v>
      </c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>
        <v>534720</v>
      </c>
      <c r="S587" s="48">
        <f>R587/1.22</f>
        <v>438295.08196721313</v>
      </c>
      <c r="T587" s="10" t="s">
        <v>123</v>
      </c>
    </row>
    <row r="588" spans="2:20" x14ac:dyDescent="0.25">
      <c r="B588" s="47" t="s">
        <v>97</v>
      </c>
      <c r="C588" s="51">
        <f>SUM(C572:C587)</f>
        <v>2045219</v>
      </c>
      <c r="D588" s="51">
        <f t="shared" ref="D588:S588" si="44">SUM(D572:D587)</f>
        <v>201274297</v>
      </c>
      <c r="E588" s="51">
        <f t="shared" si="44"/>
        <v>13606</v>
      </c>
      <c r="F588" s="51">
        <f t="shared" si="44"/>
        <v>1209783.75</v>
      </c>
      <c r="G588" s="51">
        <f t="shared" si="44"/>
        <v>59116</v>
      </c>
      <c r="H588" s="51">
        <f t="shared" si="44"/>
        <v>9047506.2200000007</v>
      </c>
      <c r="I588" s="51">
        <f t="shared" si="44"/>
        <v>90414</v>
      </c>
      <c r="J588" s="51">
        <f t="shared" si="44"/>
        <v>10592841.010000002</v>
      </c>
      <c r="K588" s="51">
        <f t="shared" si="44"/>
        <v>21305</v>
      </c>
      <c r="L588" s="51">
        <f t="shared" si="44"/>
        <v>3098735</v>
      </c>
      <c r="M588" s="51">
        <f t="shared" si="44"/>
        <v>4691</v>
      </c>
      <c r="N588" s="51">
        <f t="shared" si="44"/>
        <v>844710</v>
      </c>
      <c r="O588" s="51">
        <f t="shared" si="44"/>
        <v>184843</v>
      </c>
      <c r="P588" s="51">
        <f t="shared" si="44"/>
        <v>52119047.619999997</v>
      </c>
      <c r="Q588" s="51">
        <f t="shared" si="44"/>
        <v>2419194</v>
      </c>
      <c r="R588" s="51">
        <f t="shared" si="44"/>
        <v>278905016.98000002</v>
      </c>
      <c r="S588" s="51">
        <f t="shared" si="44"/>
        <v>228610669.65573767</v>
      </c>
    </row>
    <row r="589" spans="2:20" x14ac:dyDescent="0.25">
      <c r="B589" s="20" t="s">
        <v>37</v>
      </c>
      <c r="C589" s="12">
        <v>32555</v>
      </c>
      <c r="D589" s="12">
        <v>3371277</v>
      </c>
      <c r="E589" s="12">
        <v>304</v>
      </c>
      <c r="F589" s="12">
        <v>29830.5</v>
      </c>
      <c r="G589" s="12">
        <v>1749</v>
      </c>
      <c r="H589" s="12">
        <v>276471</v>
      </c>
      <c r="I589" s="12">
        <v>2250</v>
      </c>
      <c r="J589" s="12">
        <v>294357</v>
      </c>
      <c r="K589" s="12">
        <v>607</v>
      </c>
      <c r="L589" s="12">
        <v>93160</v>
      </c>
      <c r="M589" s="12">
        <v>271</v>
      </c>
      <c r="N589" s="12">
        <v>49765</v>
      </c>
      <c r="O589" s="12">
        <v>12736</v>
      </c>
      <c r="P589" s="12">
        <v>3750040</v>
      </c>
      <c r="Q589" s="12">
        <v>50472</v>
      </c>
      <c r="R589" s="12">
        <v>7864900.5</v>
      </c>
      <c r="S589" s="12">
        <v>6446639.7540983548</v>
      </c>
    </row>
    <row r="590" spans="2:20" x14ac:dyDescent="0.25">
      <c r="B590" s="20" t="s">
        <v>38</v>
      </c>
      <c r="C590" s="12">
        <v>36055</v>
      </c>
      <c r="D590" s="12">
        <v>3642639</v>
      </c>
      <c r="E590" s="12">
        <v>692</v>
      </c>
      <c r="F590" s="12">
        <v>68934.25</v>
      </c>
      <c r="G590" s="12">
        <v>2242</v>
      </c>
      <c r="H590" s="12">
        <v>348823</v>
      </c>
      <c r="I590" s="12">
        <v>3087</v>
      </c>
      <c r="J590" s="12">
        <v>373101.25</v>
      </c>
      <c r="K590" s="12">
        <v>990</v>
      </c>
      <c r="L590" s="12">
        <v>142765</v>
      </c>
      <c r="M590" s="12">
        <v>308</v>
      </c>
      <c r="N590" s="12">
        <v>55851.5</v>
      </c>
      <c r="O590" s="12">
        <v>18816</v>
      </c>
      <c r="P590" s="12">
        <v>5427240</v>
      </c>
      <c r="Q590" s="12">
        <v>62190</v>
      </c>
      <c r="R590" s="12">
        <v>10059354</v>
      </c>
      <c r="S590" s="12">
        <v>8245372.1311475402</v>
      </c>
    </row>
    <row r="591" spans="2:20" x14ac:dyDescent="0.25">
      <c r="B591" s="20" t="s">
        <v>39</v>
      </c>
      <c r="C591" s="12">
        <v>98170</v>
      </c>
      <c r="D591" s="12">
        <v>10034251.5</v>
      </c>
      <c r="E591" s="12">
        <v>907</v>
      </c>
      <c r="F591" s="12">
        <v>80965.5</v>
      </c>
      <c r="G591" s="12">
        <v>5035</v>
      </c>
      <c r="H591" s="12">
        <v>758914</v>
      </c>
      <c r="I591" s="12">
        <v>7005</v>
      </c>
      <c r="J591" s="12">
        <v>931490.75</v>
      </c>
      <c r="K591" s="12">
        <v>1884</v>
      </c>
      <c r="L591" s="12">
        <v>252178</v>
      </c>
      <c r="M591" s="12">
        <v>399</v>
      </c>
      <c r="N591" s="12">
        <v>72723.5</v>
      </c>
      <c r="O591" s="12">
        <v>12946</v>
      </c>
      <c r="P591" s="12">
        <v>3543330</v>
      </c>
      <c r="Q591" s="12">
        <v>126346</v>
      </c>
      <c r="R591" s="12">
        <v>15673853.25</v>
      </c>
      <c r="S591" s="12">
        <v>12847420.696721321</v>
      </c>
    </row>
    <row r="592" spans="2:20" x14ac:dyDescent="0.25">
      <c r="B592" s="20" t="s">
        <v>40</v>
      </c>
      <c r="C592" s="12">
        <v>64737</v>
      </c>
      <c r="D592" s="12">
        <v>6691566</v>
      </c>
      <c r="E592" s="12">
        <v>252</v>
      </c>
      <c r="F592" s="12">
        <v>24951.5</v>
      </c>
      <c r="G592" s="12">
        <v>2380</v>
      </c>
      <c r="H592" s="12">
        <v>376244</v>
      </c>
      <c r="I592" s="12">
        <v>2638</v>
      </c>
      <c r="J592" s="12">
        <v>356599.75</v>
      </c>
      <c r="K592" s="12">
        <v>1127</v>
      </c>
      <c r="L592" s="12">
        <v>172499</v>
      </c>
      <c r="M592" s="12">
        <v>173</v>
      </c>
      <c r="N592" s="12">
        <v>31450</v>
      </c>
      <c r="O592" s="12">
        <v>6963</v>
      </c>
      <c r="P592" s="12">
        <v>2103185</v>
      </c>
      <c r="Q592" s="12">
        <v>78270</v>
      </c>
      <c r="R592" s="12">
        <v>9756495.25</v>
      </c>
      <c r="S592" s="12">
        <v>7997127.2540983642</v>
      </c>
    </row>
    <row r="593" spans="2:20" x14ac:dyDescent="0.25">
      <c r="B593" s="20" t="s">
        <v>41</v>
      </c>
      <c r="C593" s="12">
        <v>282477</v>
      </c>
      <c r="D593" s="12">
        <v>28116370.5</v>
      </c>
      <c r="E593" s="12">
        <v>3343</v>
      </c>
      <c r="F593" s="12">
        <v>302027.25</v>
      </c>
      <c r="G593" s="12">
        <v>14396</v>
      </c>
      <c r="H593" s="12">
        <v>2198407.5</v>
      </c>
      <c r="I593" s="12">
        <v>23136</v>
      </c>
      <c r="J593" s="12">
        <v>2833968.5</v>
      </c>
      <c r="K593" s="12">
        <v>5740</v>
      </c>
      <c r="L593" s="12">
        <v>811818</v>
      </c>
      <c r="M593" s="12">
        <v>747</v>
      </c>
      <c r="N593" s="12">
        <v>136326.5</v>
      </c>
      <c r="O593" s="12">
        <v>38244</v>
      </c>
      <c r="P593" s="12">
        <v>10945165</v>
      </c>
      <c r="Q593" s="12">
        <v>368083</v>
      </c>
      <c r="R593" s="12">
        <v>45344083.25</v>
      </c>
      <c r="S593" s="12">
        <v>37167281.352459013</v>
      </c>
    </row>
    <row r="594" spans="2:20" x14ac:dyDescent="0.25">
      <c r="B594" s="20" t="s">
        <v>42</v>
      </c>
      <c r="C594" s="12">
        <v>39702</v>
      </c>
      <c r="D594" s="12">
        <v>4112493</v>
      </c>
      <c r="E594" s="12">
        <v>704</v>
      </c>
      <c r="F594" s="12">
        <v>71982.75</v>
      </c>
      <c r="G594" s="12">
        <v>1829</v>
      </c>
      <c r="H594" s="12">
        <v>289017</v>
      </c>
      <c r="I594" s="12">
        <v>2528</v>
      </c>
      <c r="J594" s="12">
        <v>349692.75</v>
      </c>
      <c r="K594" s="12">
        <v>1050</v>
      </c>
      <c r="L594" s="12">
        <v>159152</v>
      </c>
      <c r="M594" s="12">
        <v>297</v>
      </c>
      <c r="N594" s="12">
        <v>54593.5</v>
      </c>
      <c r="O594" s="12">
        <v>14458</v>
      </c>
      <c r="P594" s="12">
        <v>4238010</v>
      </c>
      <c r="Q594" s="12">
        <v>60568</v>
      </c>
      <c r="R594" s="12">
        <v>9274941</v>
      </c>
      <c r="S594" s="12">
        <v>7602410.6557377055</v>
      </c>
    </row>
    <row r="595" spans="2:20" x14ac:dyDescent="0.25">
      <c r="B595" s="20" t="s">
        <v>43</v>
      </c>
      <c r="C595" s="12">
        <v>58094</v>
      </c>
      <c r="D595" s="12">
        <v>5682589.5</v>
      </c>
      <c r="E595" s="12">
        <v>1320</v>
      </c>
      <c r="F595" s="12">
        <v>75094.25</v>
      </c>
      <c r="G595" s="12">
        <v>3000</v>
      </c>
      <c r="H595" s="12">
        <v>429437</v>
      </c>
      <c r="I595" s="12">
        <v>2808</v>
      </c>
      <c r="J595" s="12">
        <v>314904</v>
      </c>
      <c r="K595" s="12">
        <v>1117</v>
      </c>
      <c r="L595" s="12">
        <v>142272</v>
      </c>
      <c r="M595" s="12">
        <v>254</v>
      </c>
      <c r="N595" s="12">
        <v>41014.5</v>
      </c>
      <c r="O595" s="12">
        <v>31248</v>
      </c>
      <c r="P595" s="12">
        <v>8092665</v>
      </c>
      <c r="Q595" s="12">
        <v>97841</v>
      </c>
      <c r="R595" s="12">
        <v>14777976.25</v>
      </c>
      <c r="S595" s="12">
        <v>12113095.286885237</v>
      </c>
    </row>
    <row r="596" spans="2:20" x14ac:dyDescent="0.25">
      <c r="B596" s="20" t="s">
        <v>44</v>
      </c>
      <c r="C596" s="12">
        <v>564854</v>
      </c>
      <c r="D596" s="12">
        <v>48695598</v>
      </c>
      <c r="E596" s="12">
        <v>2143</v>
      </c>
      <c r="F596" s="12">
        <v>195360.21000000002</v>
      </c>
      <c r="G596" s="12">
        <v>12786</v>
      </c>
      <c r="H596" s="12">
        <v>1890095.56</v>
      </c>
      <c r="I596" s="12">
        <v>28751</v>
      </c>
      <c r="J596" s="12">
        <v>2827495.5499999993</v>
      </c>
      <c r="K596" s="12">
        <v>3464</v>
      </c>
      <c r="L596" s="12">
        <v>516086</v>
      </c>
      <c r="M596" s="12">
        <v>342</v>
      </c>
      <c r="N596" s="12">
        <v>57461</v>
      </c>
      <c r="O596" s="12">
        <v>1191</v>
      </c>
      <c r="P596" s="12">
        <v>289367.62</v>
      </c>
      <c r="Q596" s="12">
        <v>613531</v>
      </c>
      <c r="R596" s="12">
        <v>54471463.93999999</v>
      </c>
      <c r="S596" s="12">
        <v>44648740.934426188</v>
      </c>
    </row>
    <row r="597" spans="2:20" x14ac:dyDescent="0.25">
      <c r="B597" s="20" t="s">
        <v>45</v>
      </c>
      <c r="C597" s="12">
        <v>36301</v>
      </c>
      <c r="D597" s="12">
        <v>3750495</v>
      </c>
      <c r="E597" s="12">
        <v>593</v>
      </c>
      <c r="F597" s="12">
        <v>57660.75</v>
      </c>
      <c r="G597" s="12">
        <v>1810</v>
      </c>
      <c r="H597" s="12">
        <v>282557</v>
      </c>
      <c r="I597" s="12">
        <v>2840</v>
      </c>
      <c r="J597" s="12">
        <v>381927.5</v>
      </c>
      <c r="K597" s="12">
        <v>767</v>
      </c>
      <c r="L597" s="12">
        <v>113594</v>
      </c>
      <c r="M597" s="12">
        <v>247</v>
      </c>
      <c r="N597" s="12">
        <v>44104</v>
      </c>
      <c r="O597" s="12">
        <v>12688</v>
      </c>
      <c r="P597" s="12">
        <v>3744510</v>
      </c>
      <c r="Q597" s="12">
        <v>55246</v>
      </c>
      <c r="R597" s="12">
        <v>8374848.25</v>
      </c>
      <c r="S597" s="12">
        <v>6864629.7131147524</v>
      </c>
    </row>
    <row r="598" spans="2:20" x14ac:dyDescent="0.25">
      <c r="B598" s="20" t="s">
        <v>46</v>
      </c>
      <c r="C598" s="12">
        <v>47961</v>
      </c>
      <c r="D598" s="12">
        <v>4975194</v>
      </c>
      <c r="E598" s="12">
        <v>485</v>
      </c>
      <c r="F598" s="12">
        <v>47565</v>
      </c>
      <c r="G598" s="12">
        <v>2616</v>
      </c>
      <c r="H598" s="12">
        <v>417104.5</v>
      </c>
      <c r="I598" s="12">
        <v>2450</v>
      </c>
      <c r="J598" s="12">
        <v>348360</v>
      </c>
      <c r="K598" s="12">
        <v>1113</v>
      </c>
      <c r="L598" s="12">
        <v>168776</v>
      </c>
      <c r="M598" s="12">
        <v>360</v>
      </c>
      <c r="N598" s="12">
        <v>65952.5</v>
      </c>
      <c r="O598" s="12">
        <v>17741</v>
      </c>
      <c r="P598" s="12">
        <v>5207125</v>
      </c>
      <c r="Q598" s="12">
        <v>72726</v>
      </c>
      <c r="R598" s="12">
        <v>11230077</v>
      </c>
      <c r="S598" s="12">
        <v>9204981.1475409884</v>
      </c>
    </row>
    <row r="599" spans="2:20" x14ac:dyDescent="0.25">
      <c r="B599" s="20" t="s">
        <v>13</v>
      </c>
      <c r="C599" s="12">
        <v>21572</v>
      </c>
      <c r="D599" s="12">
        <v>2171064</v>
      </c>
      <c r="E599" s="12">
        <v>100</v>
      </c>
      <c r="F599" s="12">
        <v>9828</v>
      </c>
      <c r="G599" s="12">
        <v>1342</v>
      </c>
      <c r="H599" s="12">
        <v>207332</v>
      </c>
      <c r="I599" s="12">
        <v>417</v>
      </c>
      <c r="J599" s="12">
        <v>57919</v>
      </c>
      <c r="K599" s="12">
        <v>968</v>
      </c>
      <c r="L599" s="12">
        <v>147185</v>
      </c>
      <c r="M599" s="12">
        <v>168</v>
      </c>
      <c r="N599" s="12">
        <v>30395.5</v>
      </c>
      <c r="O599" s="12">
        <v>10867</v>
      </c>
      <c r="P599" s="12">
        <v>3234980</v>
      </c>
      <c r="Q599" s="12">
        <v>35434</v>
      </c>
      <c r="R599" s="12">
        <v>5858703.5</v>
      </c>
      <c r="S599" s="12">
        <v>4802215.9836065536</v>
      </c>
    </row>
    <row r="600" spans="2:20" x14ac:dyDescent="0.25">
      <c r="B600" s="20" t="s">
        <v>47</v>
      </c>
      <c r="C600" s="12">
        <v>60837</v>
      </c>
      <c r="D600" s="12">
        <v>6154029</v>
      </c>
      <c r="E600" s="12">
        <v>914</v>
      </c>
      <c r="F600" s="12">
        <v>52258.5</v>
      </c>
      <c r="G600" s="12">
        <v>3715</v>
      </c>
      <c r="H600" s="12">
        <v>569211</v>
      </c>
      <c r="I600" s="12">
        <v>2479</v>
      </c>
      <c r="J600" s="12">
        <v>227094</v>
      </c>
      <c r="K600" s="12">
        <v>1124</v>
      </c>
      <c r="L600" s="12">
        <v>164101</v>
      </c>
      <c r="M600" s="12">
        <v>589</v>
      </c>
      <c r="N600" s="12">
        <v>107559</v>
      </c>
      <c r="O600" s="12">
        <v>14513</v>
      </c>
      <c r="P600" s="12">
        <v>4045020</v>
      </c>
      <c r="Q600" s="12">
        <v>84171</v>
      </c>
      <c r="R600" s="12">
        <v>11319272.5</v>
      </c>
      <c r="S600" s="12">
        <v>9278092.2131147515</v>
      </c>
    </row>
    <row r="601" spans="2:20" x14ac:dyDescent="0.25">
      <c r="B601" s="20" t="s">
        <v>48</v>
      </c>
      <c r="C601" s="12">
        <v>250366</v>
      </c>
      <c r="D601" s="12">
        <v>25378615.5</v>
      </c>
      <c r="E601" s="12">
        <v>1126</v>
      </c>
      <c r="F601" s="12">
        <v>110481</v>
      </c>
      <c r="G601" s="12">
        <v>8944</v>
      </c>
      <c r="H601" s="12">
        <v>1391246</v>
      </c>
      <c r="I601" s="12">
        <v>7649</v>
      </c>
      <c r="J601" s="12">
        <v>1012258</v>
      </c>
      <c r="K601" s="12">
        <v>2725</v>
      </c>
      <c r="L601" s="12">
        <v>380868</v>
      </c>
      <c r="M601" s="12">
        <v>407</v>
      </c>
      <c r="N601" s="12">
        <v>74129.5</v>
      </c>
      <c r="O601" s="12">
        <v>760</v>
      </c>
      <c r="P601" s="12">
        <v>211960</v>
      </c>
      <c r="Q601" s="12">
        <v>271977</v>
      </c>
      <c r="R601" s="12">
        <v>28559558</v>
      </c>
      <c r="S601" s="12">
        <v>23409473.770491812</v>
      </c>
    </row>
    <row r="602" spans="2:20" x14ac:dyDescent="0.25">
      <c r="B602" s="47" t="s">
        <v>127</v>
      </c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>
        <v>494987.1</v>
      </c>
      <c r="S602" s="48">
        <f>R602/1.22</f>
        <v>405727.13114754099</v>
      </c>
    </row>
    <row r="603" spans="2:20" x14ac:dyDescent="0.25">
      <c r="B603" s="47" t="s">
        <v>126</v>
      </c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>
        <v>53722.32</v>
      </c>
      <c r="S603" s="48">
        <f>R603/1.22</f>
        <v>44034.688524590165</v>
      </c>
      <c r="T603" s="10" t="s">
        <v>124</v>
      </c>
    </row>
    <row r="604" spans="2:20" x14ac:dyDescent="0.25">
      <c r="B604" s="47" t="s">
        <v>122</v>
      </c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>
        <v>530090</v>
      </c>
      <c r="S604" s="48">
        <f>R604/1.22</f>
        <v>434500</v>
      </c>
      <c r="T604" s="10" t="s">
        <v>123</v>
      </c>
    </row>
    <row r="605" spans="2:20" x14ac:dyDescent="0.25">
      <c r="B605" s="47" t="s">
        <v>98</v>
      </c>
      <c r="C605" s="48">
        <f>SUM(C589:C604)</f>
        <v>1593681</v>
      </c>
      <c r="D605" s="48">
        <f t="shared" ref="D605:S605" si="45">SUM(D589:D604)</f>
        <v>152776182</v>
      </c>
      <c r="E605" s="48">
        <f t="shared" si="45"/>
        <v>12883</v>
      </c>
      <c r="F605" s="48">
        <f t="shared" si="45"/>
        <v>1126939.46</v>
      </c>
      <c r="G605" s="48">
        <f t="shared" si="45"/>
        <v>61844</v>
      </c>
      <c r="H605" s="48">
        <f t="shared" si="45"/>
        <v>9434859.5600000005</v>
      </c>
      <c r="I605" s="48">
        <f t="shared" si="45"/>
        <v>88038</v>
      </c>
      <c r="J605" s="48">
        <f t="shared" si="45"/>
        <v>10309168.049999999</v>
      </c>
      <c r="K605" s="48">
        <f t="shared" si="45"/>
        <v>22676</v>
      </c>
      <c r="L605" s="48">
        <f t="shared" si="45"/>
        <v>3264454</v>
      </c>
      <c r="M605" s="48">
        <f t="shared" si="45"/>
        <v>4562</v>
      </c>
      <c r="N605" s="48">
        <f t="shared" si="45"/>
        <v>821326</v>
      </c>
      <c r="O605" s="48">
        <f t="shared" si="45"/>
        <v>193171</v>
      </c>
      <c r="P605" s="48">
        <f t="shared" si="45"/>
        <v>54832597.619999997</v>
      </c>
      <c r="Q605" s="48">
        <f t="shared" si="45"/>
        <v>1976855</v>
      </c>
      <c r="R605" s="48">
        <f t="shared" si="45"/>
        <v>233644326.10999998</v>
      </c>
      <c r="S605" s="48">
        <f t="shared" si="45"/>
        <v>191511742.71311468</v>
      </c>
    </row>
    <row r="606" spans="2:20" x14ac:dyDescent="0.25">
      <c r="B606" s="20" t="s">
        <v>37</v>
      </c>
      <c r="C606" s="12">
        <v>34100</v>
      </c>
      <c r="D606" s="12">
        <v>3532798.5</v>
      </c>
      <c r="E606" s="12">
        <v>321</v>
      </c>
      <c r="F606" s="12">
        <v>31647</v>
      </c>
      <c r="G606" s="12">
        <v>1434</v>
      </c>
      <c r="H606" s="12">
        <v>225896</v>
      </c>
      <c r="I606" s="12">
        <v>2277</v>
      </c>
      <c r="J606" s="12">
        <v>299698.75</v>
      </c>
      <c r="K606" s="12">
        <v>587</v>
      </c>
      <c r="L606" s="12">
        <v>90014</v>
      </c>
      <c r="M606" s="12">
        <v>256</v>
      </c>
      <c r="N606" s="12">
        <v>46823.5</v>
      </c>
      <c r="O606" s="12">
        <v>9244</v>
      </c>
      <c r="P606" s="12">
        <v>2723385</v>
      </c>
      <c r="Q606" s="12">
        <v>48219</v>
      </c>
      <c r="R606" s="12">
        <v>6950262.75</v>
      </c>
      <c r="S606" s="12">
        <v>5696936.6803278709</v>
      </c>
    </row>
    <row r="607" spans="2:20" x14ac:dyDescent="0.25">
      <c r="B607" s="20" t="s">
        <v>38</v>
      </c>
      <c r="C607" s="12">
        <v>33082</v>
      </c>
      <c r="D607" s="12">
        <v>3327912</v>
      </c>
      <c r="E607" s="12">
        <v>680</v>
      </c>
      <c r="F607" s="12">
        <v>67494</v>
      </c>
      <c r="G607" s="12">
        <v>1774</v>
      </c>
      <c r="H607" s="12">
        <v>274329</v>
      </c>
      <c r="I607" s="12">
        <v>2987</v>
      </c>
      <c r="J607" s="12">
        <v>355046.75</v>
      </c>
      <c r="K607" s="12">
        <v>936</v>
      </c>
      <c r="L607" s="12">
        <v>137648</v>
      </c>
      <c r="M607" s="12">
        <v>260</v>
      </c>
      <c r="N607" s="12">
        <v>47619</v>
      </c>
      <c r="O607" s="12">
        <v>18127</v>
      </c>
      <c r="P607" s="12">
        <v>5214383</v>
      </c>
      <c r="Q607" s="12">
        <v>57846</v>
      </c>
      <c r="R607" s="12">
        <v>9424431.75</v>
      </c>
      <c r="S607" s="12">
        <v>7724944.0573770553</v>
      </c>
    </row>
    <row r="608" spans="2:20" x14ac:dyDescent="0.25">
      <c r="B608" s="20" t="s">
        <v>39</v>
      </c>
      <c r="C608" s="12">
        <v>91391</v>
      </c>
      <c r="D608" s="12">
        <v>9344559</v>
      </c>
      <c r="E608" s="12">
        <v>971</v>
      </c>
      <c r="F608" s="12">
        <v>85691.25</v>
      </c>
      <c r="G608" s="12">
        <v>4557</v>
      </c>
      <c r="H608" s="12">
        <v>667808</v>
      </c>
      <c r="I608" s="12">
        <v>6835</v>
      </c>
      <c r="J608" s="12">
        <v>912681.75</v>
      </c>
      <c r="K608" s="12">
        <v>1565</v>
      </c>
      <c r="L608" s="12">
        <v>205529</v>
      </c>
      <c r="M608" s="12">
        <v>312</v>
      </c>
      <c r="N608" s="12">
        <v>56684</v>
      </c>
      <c r="O608" s="12">
        <v>12427</v>
      </c>
      <c r="P608" s="12">
        <v>3403575</v>
      </c>
      <c r="Q608" s="12">
        <v>118058</v>
      </c>
      <c r="R608" s="12">
        <v>14676528</v>
      </c>
      <c r="S608" s="12">
        <v>12029940.983606573</v>
      </c>
    </row>
    <row r="609" spans="2:20" x14ac:dyDescent="0.25">
      <c r="B609" s="20" t="s">
        <v>40</v>
      </c>
      <c r="C609" s="12">
        <v>64216</v>
      </c>
      <c r="D609" s="12">
        <v>6640347</v>
      </c>
      <c r="E609" s="12">
        <v>263</v>
      </c>
      <c r="F609" s="12">
        <v>25819.5</v>
      </c>
      <c r="G609" s="12">
        <v>2065</v>
      </c>
      <c r="H609" s="12">
        <v>326332</v>
      </c>
      <c r="I609" s="12">
        <v>2751</v>
      </c>
      <c r="J609" s="12">
        <v>372744</v>
      </c>
      <c r="K609" s="12">
        <v>942</v>
      </c>
      <c r="L609" s="12">
        <v>143905</v>
      </c>
      <c r="M609" s="12">
        <v>140</v>
      </c>
      <c r="N609" s="12">
        <v>25252.5</v>
      </c>
      <c r="O609" s="12">
        <v>5271</v>
      </c>
      <c r="P609" s="12">
        <v>1598695</v>
      </c>
      <c r="Q609" s="12">
        <v>75648</v>
      </c>
      <c r="R609" s="12">
        <v>9133095</v>
      </c>
      <c r="S609" s="12">
        <v>7486143.4426229531</v>
      </c>
    </row>
    <row r="610" spans="2:20" x14ac:dyDescent="0.25">
      <c r="B610" s="20" t="s">
        <v>41</v>
      </c>
      <c r="C610" s="12">
        <v>263293</v>
      </c>
      <c r="D610" s="12">
        <v>26138007</v>
      </c>
      <c r="E610" s="12">
        <v>2919</v>
      </c>
      <c r="F610" s="12">
        <v>262608.5</v>
      </c>
      <c r="G610" s="12">
        <v>12637</v>
      </c>
      <c r="H610" s="12">
        <v>1928361</v>
      </c>
      <c r="I610" s="12">
        <v>21893</v>
      </c>
      <c r="J610" s="12">
        <v>2341286.25</v>
      </c>
      <c r="K610" s="12">
        <v>4930</v>
      </c>
      <c r="L610" s="12">
        <v>694397</v>
      </c>
      <c r="M610" s="12">
        <v>600</v>
      </c>
      <c r="N610" s="12">
        <v>108965</v>
      </c>
      <c r="O610" s="12">
        <v>31224</v>
      </c>
      <c r="P610" s="12">
        <v>8994265</v>
      </c>
      <c r="Q610" s="12">
        <v>337496</v>
      </c>
      <c r="R610" s="12">
        <v>40467889.75</v>
      </c>
      <c r="S610" s="12">
        <v>33170401.434426196</v>
      </c>
    </row>
    <row r="611" spans="2:20" x14ac:dyDescent="0.25">
      <c r="B611" s="20" t="s">
        <v>42</v>
      </c>
      <c r="C611" s="12">
        <v>41021</v>
      </c>
      <c r="D611" s="12">
        <v>4259157</v>
      </c>
      <c r="E611" s="12">
        <v>670</v>
      </c>
      <c r="F611" s="12">
        <v>68131</v>
      </c>
      <c r="G611" s="12">
        <v>1540</v>
      </c>
      <c r="H611" s="12">
        <v>245156</v>
      </c>
      <c r="I611" s="12">
        <v>2441</v>
      </c>
      <c r="J611" s="12">
        <v>337984.75</v>
      </c>
      <c r="K611" s="12">
        <v>974</v>
      </c>
      <c r="L611" s="12">
        <v>148018</v>
      </c>
      <c r="M611" s="12">
        <v>211</v>
      </c>
      <c r="N611" s="12">
        <v>38868.5</v>
      </c>
      <c r="O611" s="12">
        <v>14166</v>
      </c>
      <c r="P611" s="12">
        <v>4139415</v>
      </c>
      <c r="Q611" s="12">
        <v>61023</v>
      </c>
      <c r="R611" s="12">
        <v>9236730.25</v>
      </c>
      <c r="S611" s="12">
        <v>7571090.3688524598</v>
      </c>
    </row>
    <row r="612" spans="2:20" x14ac:dyDescent="0.25">
      <c r="B612" s="20" t="s">
        <v>43</v>
      </c>
      <c r="C612" s="12">
        <v>52209</v>
      </c>
      <c r="D612" s="12">
        <v>5106192</v>
      </c>
      <c r="E612" s="12">
        <v>1208</v>
      </c>
      <c r="F612" s="12">
        <v>67488.75</v>
      </c>
      <c r="G612" s="12">
        <v>2347</v>
      </c>
      <c r="H612" s="12">
        <v>326842</v>
      </c>
      <c r="I612" s="12">
        <v>2665</v>
      </c>
      <c r="J612" s="12">
        <v>309036.75</v>
      </c>
      <c r="K612" s="12">
        <v>874</v>
      </c>
      <c r="L612" s="12">
        <v>110585</v>
      </c>
      <c r="M612" s="12">
        <v>208</v>
      </c>
      <c r="N612" s="12">
        <v>36463.5</v>
      </c>
      <c r="O612" s="12">
        <v>21783</v>
      </c>
      <c r="P612" s="12">
        <v>5623520</v>
      </c>
      <c r="Q612" s="12">
        <v>81294</v>
      </c>
      <c r="R612" s="12">
        <v>11580128</v>
      </c>
      <c r="S612" s="12">
        <v>9491908.1967213117</v>
      </c>
    </row>
    <row r="613" spans="2:20" x14ac:dyDescent="0.25">
      <c r="B613" s="20" t="s">
        <v>44</v>
      </c>
      <c r="C613" s="12">
        <v>522317</v>
      </c>
      <c r="D613" s="12">
        <v>44937946.32</v>
      </c>
      <c r="E613" s="12">
        <v>1971</v>
      </c>
      <c r="F613" s="12">
        <v>179869.32</v>
      </c>
      <c r="G613" s="12">
        <v>10900</v>
      </c>
      <c r="H613" s="12">
        <v>1603911.5000000002</v>
      </c>
      <c r="I613" s="12">
        <v>27406</v>
      </c>
      <c r="J613" s="12">
        <v>2704793.7300000009</v>
      </c>
      <c r="K613" s="12">
        <v>2857</v>
      </c>
      <c r="L613" s="12">
        <v>402321</v>
      </c>
      <c r="M613" s="12">
        <v>316</v>
      </c>
      <c r="N613" s="12">
        <v>53465</v>
      </c>
      <c r="O613" s="12">
        <v>1012</v>
      </c>
      <c r="P613" s="12">
        <v>250040</v>
      </c>
      <c r="Q613" s="12">
        <v>566779</v>
      </c>
      <c r="R613" s="12">
        <v>50132346.869999975</v>
      </c>
      <c r="S613" s="12">
        <v>41092087.59836065</v>
      </c>
    </row>
    <row r="614" spans="2:20" x14ac:dyDescent="0.25">
      <c r="B614" s="20" t="s">
        <v>45</v>
      </c>
      <c r="C614" s="12">
        <v>33532</v>
      </c>
      <c r="D614" s="12">
        <v>3466375.5</v>
      </c>
      <c r="E614" s="12">
        <v>452</v>
      </c>
      <c r="F614" s="12">
        <v>44493.75</v>
      </c>
      <c r="G614" s="12">
        <v>1509</v>
      </c>
      <c r="H614" s="12">
        <v>235518</v>
      </c>
      <c r="I614" s="12">
        <v>2670</v>
      </c>
      <c r="J614" s="12">
        <v>357691.75</v>
      </c>
      <c r="K614" s="12">
        <v>666</v>
      </c>
      <c r="L614" s="12">
        <v>99705</v>
      </c>
      <c r="M614" s="12">
        <v>233</v>
      </c>
      <c r="N614" s="12">
        <v>40885</v>
      </c>
      <c r="O614" s="12">
        <v>13286</v>
      </c>
      <c r="P614" s="12">
        <v>3897390</v>
      </c>
      <c r="Q614" s="12">
        <v>52348</v>
      </c>
      <c r="R614" s="12">
        <v>8142059</v>
      </c>
      <c r="S614" s="12">
        <v>6673818.8524590209</v>
      </c>
    </row>
    <row r="615" spans="2:20" x14ac:dyDescent="0.25">
      <c r="B615" s="20" t="s">
        <v>46</v>
      </c>
      <c r="C615" s="12">
        <v>46322</v>
      </c>
      <c r="D615" s="12">
        <v>4810207.5</v>
      </c>
      <c r="E615" s="12">
        <v>353</v>
      </c>
      <c r="F615" s="12">
        <v>34912.5</v>
      </c>
      <c r="G615" s="12">
        <v>2305</v>
      </c>
      <c r="H615" s="12">
        <v>367267</v>
      </c>
      <c r="I615" s="12">
        <v>2265</v>
      </c>
      <c r="J615" s="12">
        <v>320301.5</v>
      </c>
      <c r="K615" s="12">
        <v>862</v>
      </c>
      <c r="L615" s="12">
        <v>131495</v>
      </c>
      <c r="M615" s="12">
        <v>300</v>
      </c>
      <c r="N615" s="12">
        <v>54908</v>
      </c>
      <c r="O615" s="12">
        <v>13878</v>
      </c>
      <c r="P615" s="12">
        <v>4084185</v>
      </c>
      <c r="Q615" s="12">
        <v>66285</v>
      </c>
      <c r="R615" s="12">
        <v>9803276.5</v>
      </c>
      <c r="S615" s="12">
        <v>8035472.5409836071</v>
      </c>
    </row>
    <row r="616" spans="2:20" x14ac:dyDescent="0.25">
      <c r="B616" s="20" t="s">
        <v>13</v>
      </c>
      <c r="C616" s="12">
        <v>20468</v>
      </c>
      <c r="D616" s="12">
        <v>2059774.5</v>
      </c>
      <c r="E616" s="12">
        <v>95</v>
      </c>
      <c r="F616" s="12">
        <v>9618</v>
      </c>
      <c r="G616" s="12">
        <v>1223</v>
      </c>
      <c r="H616" s="12">
        <v>188054</v>
      </c>
      <c r="I616" s="12">
        <v>403</v>
      </c>
      <c r="J616" s="12">
        <v>56831</v>
      </c>
      <c r="K616" s="12">
        <v>729</v>
      </c>
      <c r="L616" s="12">
        <v>107950</v>
      </c>
      <c r="M616" s="12">
        <v>153</v>
      </c>
      <c r="N616" s="12">
        <v>27768.5</v>
      </c>
      <c r="O616" s="12">
        <v>8944</v>
      </c>
      <c r="P616" s="12">
        <v>2662730</v>
      </c>
      <c r="Q616" s="12">
        <v>32015</v>
      </c>
      <c r="R616" s="12">
        <v>5112726</v>
      </c>
      <c r="S616" s="12">
        <v>4190759.0163934361</v>
      </c>
    </row>
    <row r="617" spans="2:20" x14ac:dyDescent="0.25">
      <c r="B617" s="20" t="s">
        <v>47</v>
      </c>
      <c r="C617" s="12">
        <v>57255</v>
      </c>
      <c r="D617" s="12">
        <v>5789973</v>
      </c>
      <c r="E617" s="12">
        <v>900</v>
      </c>
      <c r="F617" s="12">
        <v>45706.5</v>
      </c>
      <c r="G617" s="12">
        <v>3124</v>
      </c>
      <c r="H617" s="12">
        <v>473008</v>
      </c>
      <c r="I617" s="12">
        <v>2381</v>
      </c>
      <c r="J617" s="12">
        <v>225679</v>
      </c>
      <c r="K617" s="12">
        <v>968</v>
      </c>
      <c r="L617" s="12">
        <v>140199</v>
      </c>
      <c r="M617" s="12">
        <v>437</v>
      </c>
      <c r="N617" s="12">
        <v>79790.5</v>
      </c>
      <c r="O617" s="12">
        <v>12614</v>
      </c>
      <c r="P617" s="12">
        <v>3519040</v>
      </c>
      <c r="Q617" s="12">
        <v>77679</v>
      </c>
      <c r="R617" s="12">
        <v>10273396</v>
      </c>
      <c r="S617" s="12">
        <v>8420816.3934426252</v>
      </c>
    </row>
    <row r="618" spans="2:20" x14ac:dyDescent="0.25">
      <c r="B618" s="20" t="s">
        <v>48</v>
      </c>
      <c r="C618" s="12">
        <v>227627</v>
      </c>
      <c r="D618" s="12">
        <v>23056183.5</v>
      </c>
      <c r="E618" s="12">
        <v>1184</v>
      </c>
      <c r="F618" s="12">
        <v>117064.5</v>
      </c>
      <c r="G618" s="12">
        <v>7610</v>
      </c>
      <c r="H618" s="12">
        <v>1177012</v>
      </c>
      <c r="I618" s="12">
        <v>7420</v>
      </c>
      <c r="J618" s="12">
        <v>980918</v>
      </c>
      <c r="K618" s="12">
        <v>2373</v>
      </c>
      <c r="L618" s="12">
        <v>322711</v>
      </c>
      <c r="M618" s="12">
        <v>344</v>
      </c>
      <c r="N618" s="12">
        <v>63011</v>
      </c>
      <c r="O618" s="12">
        <v>623</v>
      </c>
      <c r="P618" s="12">
        <v>169120</v>
      </c>
      <c r="Q618" s="12">
        <v>247181</v>
      </c>
      <c r="R618" s="12">
        <v>25886020</v>
      </c>
      <c r="S618" s="12">
        <v>21218049.180327866</v>
      </c>
    </row>
    <row r="619" spans="2:20" x14ac:dyDescent="0.25">
      <c r="B619" s="47" t="s">
        <v>127</v>
      </c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>
        <v>233491.1</v>
      </c>
      <c r="S619" s="48">
        <f>R619/1.22</f>
        <v>191386.14754098363</v>
      </c>
    </row>
    <row r="620" spans="2:20" x14ac:dyDescent="0.25">
      <c r="B620" s="47" t="s">
        <v>126</v>
      </c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>
        <v>236147.91999999998</v>
      </c>
      <c r="S620" s="48">
        <f>R620/1.22</f>
        <v>193563.86885245901</v>
      </c>
      <c r="T620" s="10" t="s">
        <v>124</v>
      </c>
    </row>
    <row r="621" spans="2:20" x14ac:dyDescent="0.25">
      <c r="B621" s="47" t="s">
        <v>122</v>
      </c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>
        <v>489800</v>
      </c>
      <c r="S621" s="48">
        <f>R621/1.22</f>
        <v>401475.40983606561</v>
      </c>
      <c r="T621" s="10" t="s">
        <v>123</v>
      </c>
    </row>
    <row r="622" spans="2:20" x14ac:dyDescent="0.25">
      <c r="B622" s="47" t="s">
        <v>99</v>
      </c>
      <c r="C622" s="48">
        <f>SUM(C606:C621)</f>
        <v>1486833</v>
      </c>
      <c r="D622" s="48">
        <f t="shared" ref="D622:S622" si="46">SUM(D606:D621)</f>
        <v>142469432.81999999</v>
      </c>
      <c r="E622" s="48">
        <f t="shared" si="46"/>
        <v>11987</v>
      </c>
      <c r="F622" s="48">
        <f t="shared" si="46"/>
        <v>1040544.5700000001</v>
      </c>
      <c r="G622" s="48">
        <f t="shared" si="46"/>
        <v>53025</v>
      </c>
      <c r="H622" s="48">
        <f t="shared" si="46"/>
        <v>8039494.5</v>
      </c>
      <c r="I622" s="48">
        <f t="shared" si="46"/>
        <v>84394</v>
      </c>
      <c r="J622" s="48">
        <f t="shared" si="46"/>
        <v>9574693.9800000004</v>
      </c>
      <c r="K622" s="48">
        <f t="shared" si="46"/>
        <v>19263</v>
      </c>
      <c r="L622" s="48">
        <f t="shared" si="46"/>
        <v>2734477</v>
      </c>
      <c r="M622" s="48">
        <f t="shared" si="46"/>
        <v>3770</v>
      </c>
      <c r="N622" s="48">
        <f t="shared" si="46"/>
        <v>680504</v>
      </c>
      <c r="O622" s="48">
        <f t="shared" si="46"/>
        <v>162599</v>
      </c>
      <c r="P622" s="48">
        <f t="shared" si="46"/>
        <v>46279743</v>
      </c>
      <c r="Q622" s="48">
        <f t="shared" si="46"/>
        <v>1821871</v>
      </c>
      <c r="R622" s="48">
        <f t="shared" si="46"/>
        <v>211778328.88999996</v>
      </c>
      <c r="S622" s="48">
        <f t="shared" si="46"/>
        <v>173588794.17213112</v>
      </c>
    </row>
    <row r="623" spans="2:20" x14ac:dyDescent="0.25">
      <c r="B623" s="20" t="s">
        <v>37</v>
      </c>
      <c r="C623" s="12">
        <v>35167</v>
      </c>
      <c r="D623" s="12">
        <v>3645769.5</v>
      </c>
      <c r="E623" s="12">
        <v>282</v>
      </c>
      <c r="F623" s="12">
        <v>27657</v>
      </c>
      <c r="G623" s="12">
        <v>1620</v>
      </c>
      <c r="H623" s="12">
        <v>255201.5</v>
      </c>
      <c r="I623" s="12">
        <v>2193</v>
      </c>
      <c r="J623" s="12">
        <v>288532.5</v>
      </c>
      <c r="K623" s="12">
        <v>646</v>
      </c>
      <c r="L623" s="12">
        <v>100355.5</v>
      </c>
      <c r="M623" s="12">
        <v>198</v>
      </c>
      <c r="N623" s="12">
        <v>36075</v>
      </c>
      <c r="O623" s="12">
        <v>9284</v>
      </c>
      <c r="P623" s="12">
        <v>2754588.5</v>
      </c>
      <c r="Q623" s="12">
        <v>49390</v>
      </c>
      <c r="R623" s="12">
        <v>7108179.5</v>
      </c>
      <c r="S623" s="12">
        <v>5826376.6393442638</v>
      </c>
    </row>
    <row r="624" spans="2:20" x14ac:dyDescent="0.25">
      <c r="B624" s="20" t="s">
        <v>38</v>
      </c>
      <c r="C624" s="12">
        <v>40242</v>
      </c>
      <c r="D624" s="12">
        <v>4071976</v>
      </c>
      <c r="E624" s="12">
        <v>625</v>
      </c>
      <c r="F624" s="12">
        <v>61665</v>
      </c>
      <c r="G624" s="12">
        <v>2141</v>
      </c>
      <c r="H624" s="12">
        <v>332399</v>
      </c>
      <c r="I624" s="12">
        <v>3156</v>
      </c>
      <c r="J624" s="12">
        <v>365728.75</v>
      </c>
      <c r="K624" s="12">
        <v>939</v>
      </c>
      <c r="L624" s="12">
        <v>137067.5</v>
      </c>
      <c r="M624" s="12">
        <v>265</v>
      </c>
      <c r="N624" s="12">
        <v>46971.5</v>
      </c>
      <c r="O624" s="12">
        <v>14201</v>
      </c>
      <c r="P624" s="12">
        <v>4120100</v>
      </c>
      <c r="Q624" s="12">
        <v>61569</v>
      </c>
      <c r="R624" s="12">
        <v>9135907.75</v>
      </c>
      <c r="S624" s="12">
        <v>7488448.9754098374</v>
      </c>
    </row>
    <row r="625" spans="2:20" x14ac:dyDescent="0.25">
      <c r="B625" s="20" t="s">
        <v>39</v>
      </c>
      <c r="C625" s="12">
        <v>116014</v>
      </c>
      <c r="D625" s="12">
        <v>11899365</v>
      </c>
      <c r="E625" s="12">
        <v>1030</v>
      </c>
      <c r="F625" s="12">
        <v>90679</v>
      </c>
      <c r="G625" s="12">
        <v>4989</v>
      </c>
      <c r="H625" s="12">
        <v>737010.5</v>
      </c>
      <c r="I625" s="12">
        <v>7696</v>
      </c>
      <c r="J625" s="12">
        <v>1024976.75</v>
      </c>
      <c r="K625" s="12">
        <v>1979</v>
      </c>
      <c r="L625" s="12">
        <v>264107.5</v>
      </c>
      <c r="M625" s="12">
        <v>331</v>
      </c>
      <c r="N625" s="12">
        <v>60088</v>
      </c>
      <c r="O625" s="12">
        <v>11963</v>
      </c>
      <c r="P625" s="12">
        <v>3300238</v>
      </c>
      <c r="Q625" s="12">
        <v>144002</v>
      </c>
      <c r="R625" s="12">
        <v>17376464.75</v>
      </c>
      <c r="S625" s="12">
        <v>14243003.893442627</v>
      </c>
    </row>
    <row r="626" spans="2:20" x14ac:dyDescent="0.25">
      <c r="B626" s="20" t="s">
        <v>40</v>
      </c>
      <c r="C626" s="12">
        <v>81846</v>
      </c>
      <c r="D626" s="12">
        <v>8504267</v>
      </c>
      <c r="E626" s="12">
        <v>244</v>
      </c>
      <c r="F626" s="12">
        <v>23740.25</v>
      </c>
      <c r="G626" s="12">
        <v>2370</v>
      </c>
      <c r="H626" s="12">
        <v>374426</v>
      </c>
      <c r="I626" s="12">
        <v>2731</v>
      </c>
      <c r="J626" s="12">
        <v>367765.5</v>
      </c>
      <c r="K626" s="12">
        <v>1099</v>
      </c>
      <c r="L626" s="12">
        <v>167707</v>
      </c>
      <c r="M626" s="12">
        <v>138</v>
      </c>
      <c r="N626" s="12">
        <v>25419</v>
      </c>
      <c r="O626" s="12">
        <v>6335</v>
      </c>
      <c r="P626" s="12">
        <v>1904098</v>
      </c>
      <c r="Q626" s="12">
        <v>94763</v>
      </c>
      <c r="R626" s="12">
        <v>11367422.75</v>
      </c>
      <c r="S626" s="12">
        <v>9317559.6311475411</v>
      </c>
    </row>
    <row r="627" spans="2:20" x14ac:dyDescent="0.25">
      <c r="B627" s="20" t="s">
        <v>41</v>
      </c>
      <c r="C627" s="12">
        <v>303294</v>
      </c>
      <c r="D627" s="12">
        <v>30254692</v>
      </c>
      <c r="E627" s="12">
        <v>2847</v>
      </c>
      <c r="F627" s="12">
        <v>251809.5</v>
      </c>
      <c r="G627" s="12">
        <v>13651</v>
      </c>
      <c r="H627" s="12">
        <v>2100944</v>
      </c>
      <c r="I627" s="12">
        <v>23860</v>
      </c>
      <c r="J627" s="12">
        <v>2459644</v>
      </c>
      <c r="K627" s="12">
        <v>5512</v>
      </c>
      <c r="L627" s="12">
        <v>770380</v>
      </c>
      <c r="M627" s="12">
        <v>634</v>
      </c>
      <c r="N627" s="12">
        <v>116013.5</v>
      </c>
      <c r="O627" s="12">
        <v>35546</v>
      </c>
      <c r="P627" s="12">
        <v>10061078</v>
      </c>
      <c r="Q627" s="12">
        <v>385344</v>
      </c>
      <c r="R627" s="12">
        <v>46014561</v>
      </c>
      <c r="S627" s="12">
        <v>37716853.278688543</v>
      </c>
    </row>
    <row r="628" spans="2:20" x14ac:dyDescent="0.25">
      <c r="B628" s="20" t="s">
        <v>42</v>
      </c>
      <c r="C628" s="12">
        <v>45791</v>
      </c>
      <c r="D628" s="12">
        <v>4753651</v>
      </c>
      <c r="E628" s="12">
        <v>558</v>
      </c>
      <c r="F628" s="12">
        <v>56593.5</v>
      </c>
      <c r="G628" s="12">
        <v>1533</v>
      </c>
      <c r="H628" s="12">
        <v>243046</v>
      </c>
      <c r="I628" s="12">
        <v>2577</v>
      </c>
      <c r="J628" s="12">
        <v>355482.25</v>
      </c>
      <c r="K628" s="12">
        <v>1012</v>
      </c>
      <c r="L628" s="12">
        <v>153967.5</v>
      </c>
      <c r="M628" s="12">
        <v>187</v>
      </c>
      <c r="N628" s="12">
        <v>34499</v>
      </c>
      <c r="O628" s="12">
        <v>11406</v>
      </c>
      <c r="P628" s="12">
        <v>3358931</v>
      </c>
      <c r="Q628" s="12">
        <v>63064</v>
      </c>
      <c r="R628" s="12">
        <v>8956170.25</v>
      </c>
      <c r="S628" s="12">
        <v>7341123.1557377093</v>
      </c>
    </row>
    <row r="629" spans="2:20" x14ac:dyDescent="0.25">
      <c r="B629" s="20" t="s">
        <v>43</v>
      </c>
      <c r="C629" s="12">
        <v>70956</v>
      </c>
      <c r="D629" s="12">
        <v>7015649</v>
      </c>
      <c r="E629" s="12">
        <v>1274</v>
      </c>
      <c r="F629" s="12">
        <v>80142</v>
      </c>
      <c r="G629" s="12">
        <v>2711</v>
      </c>
      <c r="H629" s="12">
        <v>382916</v>
      </c>
      <c r="I629" s="12">
        <v>2767</v>
      </c>
      <c r="J629" s="12">
        <v>326295.75</v>
      </c>
      <c r="K629" s="12">
        <v>1196</v>
      </c>
      <c r="L629" s="12">
        <v>149749</v>
      </c>
      <c r="M629" s="12">
        <v>242</v>
      </c>
      <c r="N629" s="12">
        <v>41477</v>
      </c>
      <c r="O629" s="12">
        <v>30438</v>
      </c>
      <c r="P629" s="12">
        <v>7727856</v>
      </c>
      <c r="Q629" s="12">
        <v>109584</v>
      </c>
      <c r="R629" s="12">
        <v>15724084.75</v>
      </c>
      <c r="S629" s="12">
        <v>12888594.057377052</v>
      </c>
    </row>
    <row r="630" spans="2:20" x14ac:dyDescent="0.25">
      <c r="B630" s="20" t="s">
        <v>44</v>
      </c>
      <c r="C630" s="12">
        <v>581816</v>
      </c>
      <c r="D630" s="12">
        <v>50709445.119999997</v>
      </c>
      <c r="E630" s="12">
        <v>1872</v>
      </c>
      <c r="F630" s="12">
        <v>167553.07</v>
      </c>
      <c r="G630" s="12">
        <v>12579</v>
      </c>
      <c r="H630" s="12">
        <v>1836735.8599999999</v>
      </c>
      <c r="I630" s="12">
        <v>28760</v>
      </c>
      <c r="J630" s="12">
        <v>2809170.44</v>
      </c>
      <c r="K630" s="12">
        <v>3139</v>
      </c>
      <c r="L630" s="12">
        <v>448816</v>
      </c>
      <c r="M630" s="12">
        <v>392</v>
      </c>
      <c r="N630" s="12">
        <v>67400.5</v>
      </c>
      <c r="O630" s="12">
        <v>1086</v>
      </c>
      <c r="P630" s="12">
        <v>284442.86</v>
      </c>
      <c r="Q630" s="12">
        <v>629644</v>
      </c>
      <c r="R630" s="12">
        <v>56323563.850000009</v>
      </c>
      <c r="S630" s="12">
        <v>46166855.614754103</v>
      </c>
    </row>
    <row r="631" spans="2:20" x14ac:dyDescent="0.25">
      <c r="B631" s="20" t="s">
        <v>45</v>
      </c>
      <c r="C631" s="12">
        <v>44459</v>
      </c>
      <c r="D631" s="12">
        <v>4599800.5</v>
      </c>
      <c r="E631" s="12">
        <v>401</v>
      </c>
      <c r="F631" s="12">
        <v>40138</v>
      </c>
      <c r="G631" s="12">
        <v>1758</v>
      </c>
      <c r="H631" s="12">
        <v>274279</v>
      </c>
      <c r="I631" s="12">
        <v>2716</v>
      </c>
      <c r="J631" s="12">
        <v>363311</v>
      </c>
      <c r="K631" s="12">
        <v>712</v>
      </c>
      <c r="L631" s="12">
        <v>105149</v>
      </c>
      <c r="M631" s="12">
        <v>205</v>
      </c>
      <c r="N631" s="12">
        <v>36389.5</v>
      </c>
      <c r="O631" s="12">
        <v>14916</v>
      </c>
      <c r="P631" s="12">
        <v>4375168</v>
      </c>
      <c r="Q631" s="12">
        <v>65167</v>
      </c>
      <c r="R631" s="12">
        <v>9794235</v>
      </c>
      <c r="S631" s="12">
        <v>8028061.475409844</v>
      </c>
    </row>
    <row r="632" spans="2:20" x14ac:dyDescent="0.25">
      <c r="B632" s="20" t="s">
        <v>46</v>
      </c>
      <c r="C632" s="12">
        <v>58613</v>
      </c>
      <c r="D632" s="12">
        <v>6089181</v>
      </c>
      <c r="E632" s="12">
        <v>411</v>
      </c>
      <c r="F632" s="12">
        <v>40482</v>
      </c>
      <c r="G632" s="12">
        <v>2698</v>
      </c>
      <c r="H632" s="12">
        <v>429639</v>
      </c>
      <c r="I632" s="12">
        <v>2303</v>
      </c>
      <c r="J632" s="12">
        <v>324549.5</v>
      </c>
      <c r="K632" s="12">
        <v>1098</v>
      </c>
      <c r="L632" s="12">
        <v>166731</v>
      </c>
      <c r="M632" s="12">
        <v>300</v>
      </c>
      <c r="N632" s="12">
        <v>55037.5</v>
      </c>
      <c r="O632" s="12">
        <v>20230</v>
      </c>
      <c r="P632" s="12">
        <v>5909524.5</v>
      </c>
      <c r="Q632" s="12">
        <v>85653</v>
      </c>
      <c r="R632" s="12">
        <v>13015144.5</v>
      </c>
      <c r="S632" s="12">
        <v>10668151.229508195</v>
      </c>
    </row>
    <row r="633" spans="2:20" x14ac:dyDescent="0.25">
      <c r="B633" s="20" t="s">
        <v>13</v>
      </c>
      <c r="C633" s="12">
        <v>25718</v>
      </c>
      <c r="D633" s="12">
        <v>2602326.5</v>
      </c>
      <c r="E633" s="12">
        <v>95</v>
      </c>
      <c r="F633" s="12">
        <v>9345</v>
      </c>
      <c r="G633" s="12">
        <v>1403</v>
      </c>
      <c r="H633" s="12">
        <v>218357</v>
      </c>
      <c r="I633" s="12">
        <v>424</v>
      </c>
      <c r="J633" s="12">
        <v>58760.5</v>
      </c>
      <c r="K633" s="12">
        <v>907</v>
      </c>
      <c r="L633" s="12">
        <v>134853</v>
      </c>
      <c r="M633" s="12">
        <v>153</v>
      </c>
      <c r="N633" s="12">
        <v>27921.5</v>
      </c>
      <c r="O633" s="12">
        <v>11414</v>
      </c>
      <c r="P633" s="12">
        <v>3366248</v>
      </c>
      <c r="Q633" s="12">
        <v>40114</v>
      </c>
      <c r="R633" s="12">
        <v>6417811.5</v>
      </c>
      <c r="S633" s="12">
        <v>5260501.2295081988</v>
      </c>
    </row>
    <row r="634" spans="2:20" x14ac:dyDescent="0.25">
      <c r="B634" s="20" t="s">
        <v>47</v>
      </c>
      <c r="C634" s="12">
        <v>70171</v>
      </c>
      <c r="D634" s="12">
        <v>7131214.5</v>
      </c>
      <c r="E634" s="12">
        <v>857</v>
      </c>
      <c r="F634" s="12">
        <v>47596.5</v>
      </c>
      <c r="G634" s="12">
        <v>3620</v>
      </c>
      <c r="H634" s="12">
        <v>547371</v>
      </c>
      <c r="I634" s="12">
        <v>2593</v>
      </c>
      <c r="J634" s="12">
        <v>242478.25</v>
      </c>
      <c r="K634" s="12">
        <v>1080</v>
      </c>
      <c r="L634" s="12">
        <v>157603</v>
      </c>
      <c r="M634" s="12">
        <v>518</v>
      </c>
      <c r="N634" s="12">
        <v>95219.5</v>
      </c>
      <c r="O634" s="12">
        <v>15173</v>
      </c>
      <c r="P634" s="12">
        <v>4258975</v>
      </c>
      <c r="Q634" s="12">
        <v>94012</v>
      </c>
      <c r="R634" s="12">
        <v>12480457.75</v>
      </c>
      <c r="S634" s="12">
        <v>10229883.401639346</v>
      </c>
    </row>
    <row r="635" spans="2:20" x14ac:dyDescent="0.25">
      <c r="B635" s="20" t="s">
        <v>48</v>
      </c>
      <c r="C635" s="12">
        <v>279159</v>
      </c>
      <c r="D635" s="12">
        <v>28377337.5</v>
      </c>
      <c r="E635" s="12">
        <v>1157</v>
      </c>
      <c r="F635" s="12">
        <v>114674</v>
      </c>
      <c r="G635" s="12">
        <v>8841</v>
      </c>
      <c r="H635" s="12">
        <v>1368670.5</v>
      </c>
      <c r="I635" s="12">
        <v>7550</v>
      </c>
      <c r="J635" s="12">
        <v>983787.75</v>
      </c>
      <c r="K635" s="12">
        <v>2958</v>
      </c>
      <c r="L635" s="12">
        <v>408539</v>
      </c>
      <c r="M635" s="12">
        <v>406</v>
      </c>
      <c r="N635" s="12">
        <v>73801.5</v>
      </c>
      <c r="O635" s="12">
        <v>741</v>
      </c>
      <c r="P635" s="12">
        <v>194460</v>
      </c>
      <c r="Q635" s="12">
        <v>300812</v>
      </c>
      <c r="R635" s="12">
        <v>31521270.25</v>
      </c>
      <c r="S635" s="12">
        <v>25837106.762295097</v>
      </c>
    </row>
    <row r="636" spans="2:20" x14ac:dyDescent="0.25">
      <c r="B636" s="47" t="s">
        <v>127</v>
      </c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>
        <v>1152884.58</v>
      </c>
      <c r="S636" s="48">
        <f>R636/1.22</f>
        <v>944987.36065573781</v>
      </c>
    </row>
    <row r="637" spans="2:20" x14ac:dyDescent="0.25">
      <c r="B637" s="47" t="s">
        <v>126</v>
      </c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>
        <v>23759.96</v>
      </c>
      <c r="S637" s="48">
        <f>R637/1.22</f>
        <v>19475.377049180326</v>
      </c>
      <c r="T637" s="10" t="s">
        <v>124</v>
      </c>
    </row>
    <row r="638" spans="2:20" x14ac:dyDescent="0.25">
      <c r="B638" s="47" t="s">
        <v>122</v>
      </c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>
        <v>531560</v>
      </c>
      <c r="S638" s="48">
        <f>R638/1.22</f>
        <v>435704.91803278687</v>
      </c>
      <c r="T638" s="10" t="s">
        <v>123</v>
      </c>
    </row>
    <row r="639" spans="2:20" x14ac:dyDescent="0.25">
      <c r="B639" s="47" t="s">
        <v>100</v>
      </c>
      <c r="C639" s="48">
        <f>SUM(C623:C638)</f>
        <v>1753246</v>
      </c>
      <c r="D639" s="48">
        <f t="shared" ref="D639:S639" si="47">SUM(D623:D638)</f>
        <v>169654674.62</v>
      </c>
      <c r="E639" s="48">
        <f t="shared" si="47"/>
        <v>11653</v>
      </c>
      <c r="F639" s="48">
        <f t="shared" si="47"/>
        <v>1012074.8200000001</v>
      </c>
      <c r="G639" s="48">
        <f t="shared" si="47"/>
        <v>59914</v>
      </c>
      <c r="H639" s="48">
        <f t="shared" si="47"/>
        <v>9100995.3599999994</v>
      </c>
      <c r="I639" s="48">
        <f t="shared" si="47"/>
        <v>89326</v>
      </c>
      <c r="J639" s="48">
        <f t="shared" si="47"/>
        <v>9970482.9399999995</v>
      </c>
      <c r="K639" s="48">
        <f t="shared" si="47"/>
        <v>22277</v>
      </c>
      <c r="L639" s="48">
        <f t="shared" si="47"/>
        <v>3165025</v>
      </c>
      <c r="M639" s="48">
        <f t="shared" si="47"/>
        <v>3969</v>
      </c>
      <c r="N639" s="48">
        <f t="shared" si="47"/>
        <v>716313</v>
      </c>
      <c r="O639" s="48">
        <f t="shared" si="47"/>
        <v>182733</v>
      </c>
      <c r="P639" s="48">
        <f t="shared" si="47"/>
        <v>51615707.859999999</v>
      </c>
      <c r="Q639" s="48">
        <f t="shared" si="47"/>
        <v>2123118</v>
      </c>
      <c r="R639" s="48">
        <f t="shared" si="47"/>
        <v>246943478.14000005</v>
      </c>
      <c r="S639" s="48">
        <f t="shared" si="47"/>
        <v>202412687.00000003</v>
      </c>
    </row>
    <row r="640" spans="2:20" x14ac:dyDescent="0.25">
      <c r="B640" s="20" t="s">
        <v>37</v>
      </c>
      <c r="C640" s="12">
        <v>32414</v>
      </c>
      <c r="D640" s="12">
        <v>3510034</v>
      </c>
      <c r="E640" s="12">
        <v>248</v>
      </c>
      <c r="F640" s="12">
        <v>25426.5</v>
      </c>
      <c r="G640" s="12">
        <v>1613</v>
      </c>
      <c r="H640" s="12">
        <v>259309</v>
      </c>
      <c r="I640" s="12">
        <v>2260</v>
      </c>
      <c r="J640" s="12">
        <v>306265</v>
      </c>
      <c r="K640" s="12">
        <v>615</v>
      </c>
      <c r="L640" s="12">
        <v>96950</v>
      </c>
      <c r="M640" s="12">
        <v>213</v>
      </c>
      <c r="N640" s="12">
        <v>40014</v>
      </c>
      <c r="O640" s="12">
        <v>11698</v>
      </c>
      <c r="P640" s="12">
        <v>3480952.5</v>
      </c>
      <c r="Q640" s="12">
        <v>49061</v>
      </c>
      <c r="R640" s="12">
        <v>7718951</v>
      </c>
      <c r="S640" s="12">
        <v>6327009.0163934473</v>
      </c>
    </row>
    <row r="641" spans="2:20" x14ac:dyDescent="0.25">
      <c r="B641" s="20" t="s">
        <v>38</v>
      </c>
      <c r="C641" s="12">
        <v>37812</v>
      </c>
      <c r="D641" s="12">
        <v>3982572</v>
      </c>
      <c r="E641" s="12">
        <v>717</v>
      </c>
      <c r="F641" s="12">
        <v>74772.5</v>
      </c>
      <c r="G641" s="12">
        <v>2140</v>
      </c>
      <c r="H641" s="12">
        <v>341407.5</v>
      </c>
      <c r="I641" s="12">
        <v>3126</v>
      </c>
      <c r="J641" s="12">
        <v>364307.75</v>
      </c>
      <c r="K641" s="12">
        <v>1120</v>
      </c>
      <c r="L641" s="12">
        <v>164141.5</v>
      </c>
      <c r="M641" s="12">
        <v>295</v>
      </c>
      <c r="N641" s="12">
        <v>53276</v>
      </c>
      <c r="O641" s="12">
        <v>13572</v>
      </c>
      <c r="P641" s="12">
        <v>3989028.5</v>
      </c>
      <c r="Q641" s="12">
        <v>58782</v>
      </c>
      <c r="R641" s="12">
        <v>8969505.75</v>
      </c>
      <c r="S641" s="12">
        <v>7352053.8934426233</v>
      </c>
    </row>
    <row r="642" spans="2:20" x14ac:dyDescent="0.25">
      <c r="B642" s="20" t="s">
        <v>39</v>
      </c>
      <c r="C642" s="12">
        <v>104882</v>
      </c>
      <c r="D642" s="12">
        <v>11244211</v>
      </c>
      <c r="E642" s="12">
        <v>980</v>
      </c>
      <c r="F642" s="12">
        <v>89123.5</v>
      </c>
      <c r="G642" s="12">
        <v>4980</v>
      </c>
      <c r="H642" s="12">
        <v>763035</v>
      </c>
      <c r="I642" s="12">
        <v>7407</v>
      </c>
      <c r="J642" s="12">
        <v>1007157.5</v>
      </c>
      <c r="K642" s="12">
        <v>2044</v>
      </c>
      <c r="L642" s="12">
        <v>282292.5</v>
      </c>
      <c r="M642" s="12">
        <v>367</v>
      </c>
      <c r="N642" s="12">
        <v>68894</v>
      </c>
      <c r="O642" s="12">
        <v>13000</v>
      </c>
      <c r="P642" s="12">
        <v>3631259.5</v>
      </c>
      <c r="Q642" s="12">
        <v>133660</v>
      </c>
      <c r="R642" s="12">
        <v>17085973</v>
      </c>
      <c r="S642" s="12">
        <v>14004895.901639344</v>
      </c>
    </row>
    <row r="643" spans="2:20" x14ac:dyDescent="0.25">
      <c r="B643" s="20" t="s">
        <v>40</v>
      </c>
      <c r="C643" s="12">
        <v>67295</v>
      </c>
      <c r="D643" s="12">
        <v>7321358</v>
      </c>
      <c r="E643" s="12">
        <v>221</v>
      </c>
      <c r="F643" s="12">
        <v>23068.5</v>
      </c>
      <c r="G643" s="12">
        <v>2319</v>
      </c>
      <c r="H643" s="12">
        <v>379382.5</v>
      </c>
      <c r="I643" s="12">
        <v>2681</v>
      </c>
      <c r="J643" s="12">
        <v>369088.75</v>
      </c>
      <c r="K643" s="12">
        <v>1036</v>
      </c>
      <c r="L643" s="12">
        <v>162417.5</v>
      </c>
      <c r="M643" s="12">
        <v>196</v>
      </c>
      <c r="N643" s="12">
        <v>36708</v>
      </c>
      <c r="O643" s="12">
        <v>5963</v>
      </c>
      <c r="P643" s="12">
        <v>1832368</v>
      </c>
      <c r="Q643" s="12">
        <v>79711</v>
      </c>
      <c r="R643" s="12">
        <v>10124391.25</v>
      </c>
      <c r="S643" s="12">
        <v>8298681.3524590209</v>
      </c>
    </row>
    <row r="644" spans="2:20" x14ac:dyDescent="0.25">
      <c r="B644" s="20" t="s">
        <v>41</v>
      </c>
      <c r="C644" s="12">
        <v>287732</v>
      </c>
      <c r="D644" s="12">
        <v>29895657</v>
      </c>
      <c r="E644" s="12">
        <v>2792</v>
      </c>
      <c r="F644" s="12">
        <v>250910</v>
      </c>
      <c r="G644" s="12">
        <v>13491</v>
      </c>
      <c r="H644" s="12">
        <v>2134200</v>
      </c>
      <c r="I644" s="12">
        <v>23668</v>
      </c>
      <c r="J644" s="12">
        <v>2527633.75</v>
      </c>
      <c r="K644" s="12">
        <v>5569</v>
      </c>
      <c r="L644" s="12">
        <v>804018.5</v>
      </c>
      <c r="M644" s="12">
        <v>749</v>
      </c>
      <c r="N644" s="12">
        <v>140315</v>
      </c>
      <c r="O644" s="12">
        <v>38847</v>
      </c>
      <c r="P644" s="12">
        <v>10791964.5</v>
      </c>
      <c r="Q644" s="12">
        <v>372848</v>
      </c>
      <c r="R644" s="12">
        <v>46544698.75</v>
      </c>
      <c r="S644" s="12">
        <v>38151392.41803281</v>
      </c>
    </row>
    <row r="645" spans="2:20" x14ac:dyDescent="0.25">
      <c r="B645" s="20" t="s">
        <v>42</v>
      </c>
      <c r="C645" s="12">
        <v>40570</v>
      </c>
      <c r="D645" s="12">
        <v>4404422</v>
      </c>
      <c r="E645" s="12">
        <v>657</v>
      </c>
      <c r="F645" s="12">
        <v>69872</v>
      </c>
      <c r="G645" s="12">
        <v>1532</v>
      </c>
      <c r="H645" s="12">
        <v>249474</v>
      </c>
      <c r="I645" s="12">
        <v>2525</v>
      </c>
      <c r="J645" s="12">
        <v>357291.25</v>
      </c>
      <c r="K645" s="12">
        <v>1066</v>
      </c>
      <c r="L645" s="12">
        <v>167141</v>
      </c>
      <c r="M645" s="12">
        <v>215</v>
      </c>
      <c r="N645" s="12">
        <v>40622</v>
      </c>
      <c r="O645" s="12">
        <v>10553</v>
      </c>
      <c r="P645" s="12">
        <v>3158577</v>
      </c>
      <c r="Q645" s="12">
        <v>57118</v>
      </c>
      <c r="R645" s="12">
        <v>8447399.25</v>
      </c>
      <c r="S645" s="12">
        <v>6924097.7459016442</v>
      </c>
    </row>
    <row r="646" spans="2:20" x14ac:dyDescent="0.25">
      <c r="B646" s="20" t="s">
        <v>43</v>
      </c>
      <c r="C646" s="12">
        <v>62405</v>
      </c>
      <c r="D646" s="12">
        <v>6376007</v>
      </c>
      <c r="E646" s="12">
        <v>1343</v>
      </c>
      <c r="F646" s="12">
        <v>89958</v>
      </c>
      <c r="G646" s="12">
        <v>2694</v>
      </c>
      <c r="H646" s="12">
        <v>388972.5</v>
      </c>
      <c r="I646" s="12">
        <v>2954</v>
      </c>
      <c r="J646" s="12">
        <v>365042</v>
      </c>
      <c r="K646" s="12">
        <v>1152</v>
      </c>
      <c r="L646" s="12">
        <v>150027.5</v>
      </c>
      <c r="M646" s="12">
        <v>264</v>
      </c>
      <c r="N646" s="12">
        <v>45543</v>
      </c>
      <c r="O646" s="12">
        <v>28428</v>
      </c>
      <c r="P646" s="12">
        <v>7364936.5</v>
      </c>
      <c r="Q646" s="12">
        <v>99240</v>
      </c>
      <c r="R646" s="12">
        <v>14780486.5</v>
      </c>
      <c r="S646" s="12">
        <v>12115152.868852459</v>
      </c>
    </row>
    <row r="647" spans="2:20" x14ac:dyDescent="0.25">
      <c r="B647" s="20" t="s">
        <v>44</v>
      </c>
      <c r="C647" s="12">
        <v>573403</v>
      </c>
      <c r="D647" s="12">
        <v>51785208.909999996</v>
      </c>
      <c r="E647" s="12">
        <v>2009</v>
      </c>
      <c r="F647" s="12">
        <v>188669.41</v>
      </c>
      <c r="G647" s="12">
        <v>12389</v>
      </c>
      <c r="H647" s="12">
        <v>1866026.14</v>
      </c>
      <c r="I647" s="12">
        <v>28943</v>
      </c>
      <c r="J647" s="12">
        <v>2916658.5299999993</v>
      </c>
      <c r="K647" s="12">
        <v>3206</v>
      </c>
      <c r="L647" s="12">
        <v>463863</v>
      </c>
      <c r="M647" s="12">
        <v>412</v>
      </c>
      <c r="N647" s="12">
        <v>72789</v>
      </c>
      <c r="O647" s="12">
        <v>1281</v>
      </c>
      <c r="P647" s="12">
        <v>312100.41000000003</v>
      </c>
      <c r="Q647" s="12">
        <v>621643</v>
      </c>
      <c r="R647" s="12">
        <v>57605315.399999999</v>
      </c>
      <c r="S647" s="12">
        <v>47217471.639344208</v>
      </c>
    </row>
    <row r="648" spans="2:20" x14ac:dyDescent="0.25">
      <c r="B648" s="20" t="s">
        <v>45</v>
      </c>
      <c r="C648" s="12">
        <v>38344</v>
      </c>
      <c r="D648" s="12">
        <v>4146835</v>
      </c>
      <c r="E648" s="12">
        <v>448</v>
      </c>
      <c r="F648" s="12">
        <v>46013</v>
      </c>
      <c r="G648" s="12">
        <v>1740</v>
      </c>
      <c r="H648" s="12">
        <v>278862.5</v>
      </c>
      <c r="I648" s="12">
        <v>2783</v>
      </c>
      <c r="J648" s="12">
        <v>381270</v>
      </c>
      <c r="K648" s="12">
        <v>816</v>
      </c>
      <c r="L648" s="12">
        <v>125238</v>
      </c>
      <c r="M648" s="12">
        <v>204</v>
      </c>
      <c r="N648" s="12">
        <v>36993</v>
      </c>
      <c r="O648" s="12">
        <v>15703</v>
      </c>
      <c r="P648" s="12">
        <v>4682095</v>
      </c>
      <c r="Q648" s="12">
        <v>60038</v>
      </c>
      <c r="R648" s="12">
        <v>9697306.5</v>
      </c>
      <c r="S648" s="12">
        <v>7948611.885245895</v>
      </c>
    </row>
    <row r="649" spans="2:20" x14ac:dyDescent="0.25">
      <c r="B649" s="20" t="s">
        <v>46</v>
      </c>
      <c r="C649" s="12">
        <v>53340</v>
      </c>
      <c r="D649" s="12">
        <v>5797099</v>
      </c>
      <c r="E649" s="12">
        <v>470</v>
      </c>
      <c r="F649" s="12">
        <v>48598</v>
      </c>
      <c r="G649" s="12">
        <v>2709</v>
      </c>
      <c r="H649" s="12">
        <v>443615.5</v>
      </c>
      <c r="I649" s="12">
        <v>2427</v>
      </c>
      <c r="J649" s="12">
        <v>353586.25</v>
      </c>
      <c r="K649" s="12">
        <v>1142</v>
      </c>
      <c r="L649" s="12">
        <v>178656</v>
      </c>
      <c r="M649" s="12">
        <v>284</v>
      </c>
      <c r="N649" s="12">
        <v>53485</v>
      </c>
      <c r="O649" s="12">
        <v>20527</v>
      </c>
      <c r="P649" s="12">
        <v>6099006.5</v>
      </c>
      <c r="Q649" s="12">
        <v>80899</v>
      </c>
      <c r="R649" s="12">
        <v>12974046.25</v>
      </c>
      <c r="S649" s="12">
        <v>10634464.139344266</v>
      </c>
    </row>
    <row r="650" spans="2:20" x14ac:dyDescent="0.25">
      <c r="B650" s="20" t="s">
        <v>13</v>
      </c>
      <c r="C650" s="12">
        <v>24406</v>
      </c>
      <c r="D650" s="12">
        <v>2579104</v>
      </c>
      <c r="E650" s="12">
        <v>91</v>
      </c>
      <c r="F650" s="12">
        <v>9350</v>
      </c>
      <c r="G650" s="12">
        <v>1471</v>
      </c>
      <c r="H650" s="12">
        <v>238280</v>
      </c>
      <c r="I650" s="12">
        <v>405</v>
      </c>
      <c r="J650" s="12">
        <v>57995</v>
      </c>
      <c r="K650" s="12">
        <v>959</v>
      </c>
      <c r="L650" s="12">
        <v>146798</v>
      </c>
      <c r="M650" s="12">
        <v>201</v>
      </c>
      <c r="N650" s="12">
        <v>36936</v>
      </c>
      <c r="O650" s="12">
        <v>11385</v>
      </c>
      <c r="P650" s="12">
        <v>3409562</v>
      </c>
      <c r="Q650" s="12">
        <v>38918</v>
      </c>
      <c r="R650" s="12">
        <v>6478025</v>
      </c>
      <c r="S650" s="12">
        <v>5309856.5573770478</v>
      </c>
    </row>
    <row r="651" spans="2:20" x14ac:dyDescent="0.25">
      <c r="B651" s="20" t="s">
        <v>47</v>
      </c>
      <c r="C651" s="12">
        <v>64826</v>
      </c>
      <c r="D651" s="12">
        <v>6887408</v>
      </c>
      <c r="E651" s="12">
        <v>860</v>
      </c>
      <c r="F651" s="12">
        <v>48565</v>
      </c>
      <c r="G651" s="12">
        <v>3421</v>
      </c>
      <c r="H651" s="12">
        <v>531527.5</v>
      </c>
      <c r="I651" s="12">
        <v>2736</v>
      </c>
      <c r="J651" s="12">
        <v>258295.75</v>
      </c>
      <c r="K651" s="12">
        <v>1002</v>
      </c>
      <c r="L651" s="12">
        <v>149380</v>
      </c>
      <c r="M651" s="12">
        <v>537</v>
      </c>
      <c r="N651" s="12">
        <v>101156</v>
      </c>
      <c r="O651" s="12">
        <v>15697</v>
      </c>
      <c r="P651" s="12">
        <v>4432920.5</v>
      </c>
      <c r="Q651" s="12">
        <v>89079</v>
      </c>
      <c r="R651" s="12">
        <v>12409252.75</v>
      </c>
      <c r="S651" s="12">
        <v>10171518.647540981</v>
      </c>
    </row>
    <row r="652" spans="2:20" x14ac:dyDescent="0.25">
      <c r="B652" s="20" t="s">
        <v>48</v>
      </c>
      <c r="C652" s="12">
        <v>266340</v>
      </c>
      <c r="D652" s="12">
        <v>28279020</v>
      </c>
      <c r="E652" s="12">
        <v>1089</v>
      </c>
      <c r="F652" s="12">
        <v>111540</v>
      </c>
      <c r="G652" s="12">
        <v>9125</v>
      </c>
      <c r="H652" s="12">
        <v>1453427.5</v>
      </c>
      <c r="I652" s="12">
        <v>7629</v>
      </c>
      <c r="J652" s="12">
        <v>1027575</v>
      </c>
      <c r="K652" s="12">
        <v>3107</v>
      </c>
      <c r="L652" s="12">
        <v>427472.5</v>
      </c>
      <c r="M652" s="12">
        <v>451</v>
      </c>
      <c r="N652" s="12">
        <v>84664</v>
      </c>
      <c r="O652" s="12">
        <v>743</v>
      </c>
      <c r="P652" s="12">
        <v>200610.5</v>
      </c>
      <c r="Q652" s="12">
        <v>288484</v>
      </c>
      <c r="R652" s="12">
        <v>31584309.5</v>
      </c>
      <c r="S652" s="12">
        <v>25888778.278688505</v>
      </c>
    </row>
    <row r="653" spans="2:20" x14ac:dyDescent="0.25">
      <c r="B653" s="47" t="s">
        <v>127</v>
      </c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>
        <v>496069.5</v>
      </c>
      <c r="S653" s="48">
        <f>R653/1.22</f>
        <v>406614.34426229511</v>
      </c>
    </row>
    <row r="654" spans="2:20" x14ac:dyDescent="0.25">
      <c r="B654" s="47" t="s">
        <v>126</v>
      </c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>
        <v>133871</v>
      </c>
      <c r="S654" s="48">
        <f>R654/1.22</f>
        <v>109730.32786885246</v>
      </c>
      <c r="T654" s="10" t="s">
        <v>124</v>
      </c>
    </row>
    <row r="655" spans="2:20" x14ac:dyDescent="0.25">
      <c r="B655" s="47" t="s">
        <v>122</v>
      </c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>
        <v>543260</v>
      </c>
      <c r="S655" s="48">
        <f>R655/1.22</f>
        <v>445295.08196721313</v>
      </c>
      <c r="T655" s="10" t="s">
        <v>123</v>
      </c>
    </row>
    <row r="656" spans="2:20" x14ac:dyDescent="0.25">
      <c r="B656" s="47" t="s">
        <v>101</v>
      </c>
      <c r="C656" s="48">
        <f>SUM(C640:C655)</f>
        <v>1653769</v>
      </c>
      <c r="D656" s="48">
        <f t="shared" ref="D656:S656" si="48">SUM(D640:D655)</f>
        <v>166208935.91</v>
      </c>
      <c r="E656" s="48">
        <f t="shared" si="48"/>
        <v>11925</v>
      </c>
      <c r="F656" s="48">
        <f t="shared" si="48"/>
        <v>1075866.4100000001</v>
      </c>
      <c r="G656" s="48">
        <f t="shared" si="48"/>
        <v>59624</v>
      </c>
      <c r="H656" s="48">
        <f t="shared" si="48"/>
        <v>9327519.6400000006</v>
      </c>
      <c r="I656" s="48">
        <f t="shared" si="48"/>
        <v>89544</v>
      </c>
      <c r="J656" s="48">
        <f t="shared" si="48"/>
        <v>10292166.529999999</v>
      </c>
      <c r="K656" s="48">
        <f t="shared" si="48"/>
        <v>22834</v>
      </c>
      <c r="L656" s="48">
        <f t="shared" si="48"/>
        <v>3318396</v>
      </c>
      <c r="M656" s="48">
        <f t="shared" si="48"/>
        <v>4388</v>
      </c>
      <c r="N656" s="48">
        <f t="shared" si="48"/>
        <v>811395</v>
      </c>
      <c r="O656" s="48">
        <f t="shared" si="48"/>
        <v>187397</v>
      </c>
      <c r="P656" s="48">
        <f t="shared" si="48"/>
        <v>53385381.409999996</v>
      </c>
      <c r="Q656" s="48">
        <f t="shared" si="48"/>
        <v>2029481</v>
      </c>
      <c r="R656" s="48">
        <f t="shared" si="48"/>
        <v>245592861.40000001</v>
      </c>
      <c r="S656" s="48">
        <f t="shared" si="48"/>
        <v>201305624.0983606</v>
      </c>
    </row>
    <row r="657" spans="2:20" x14ac:dyDescent="0.25">
      <c r="B657" s="20" t="s">
        <v>37</v>
      </c>
      <c r="C657" s="12">
        <v>35865</v>
      </c>
      <c r="D657" s="12">
        <v>3895023</v>
      </c>
      <c r="E657" s="12">
        <v>296</v>
      </c>
      <c r="F657" s="12">
        <v>30239</v>
      </c>
      <c r="G657" s="12">
        <v>1613</v>
      </c>
      <c r="H657" s="12">
        <v>262202.5</v>
      </c>
      <c r="I657" s="12">
        <v>2283</v>
      </c>
      <c r="J657" s="12">
        <v>310271.25</v>
      </c>
      <c r="K657" s="12">
        <v>579</v>
      </c>
      <c r="L657" s="12">
        <v>92619</v>
      </c>
      <c r="M657" s="12">
        <v>229</v>
      </c>
      <c r="N657" s="12">
        <v>43130</v>
      </c>
      <c r="O657" s="12">
        <v>9222</v>
      </c>
      <c r="P657" s="12">
        <v>2773970</v>
      </c>
      <c r="Q657" s="12">
        <v>50087</v>
      </c>
      <c r="R657" s="12">
        <v>7407454.75</v>
      </c>
      <c r="S657" s="12">
        <v>6071684.2213114779</v>
      </c>
    </row>
    <row r="658" spans="2:20" x14ac:dyDescent="0.25">
      <c r="B658" s="20" t="s">
        <v>38</v>
      </c>
      <c r="C658" s="12">
        <v>42314</v>
      </c>
      <c r="D658" s="12">
        <v>4482973</v>
      </c>
      <c r="E658" s="12">
        <v>760</v>
      </c>
      <c r="F658" s="12">
        <v>79596</v>
      </c>
      <c r="G658" s="12">
        <v>2172</v>
      </c>
      <c r="H658" s="12">
        <v>343210</v>
      </c>
      <c r="I658" s="12">
        <v>3322</v>
      </c>
      <c r="J658" s="12">
        <v>399004.5</v>
      </c>
      <c r="K658" s="12">
        <v>1057</v>
      </c>
      <c r="L658" s="12">
        <v>159565</v>
      </c>
      <c r="M658" s="12">
        <v>283</v>
      </c>
      <c r="N658" s="12">
        <v>50825</v>
      </c>
      <c r="O658" s="12">
        <v>11348</v>
      </c>
      <c r="P658" s="12">
        <v>3349638</v>
      </c>
      <c r="Q658" s="12">
        <v>61256</v>
      </c>
      <c r="R658" s="12">
        <v>8864811.5</v>
      </c>
      <c r="S658" s="12">
        <v>7266238.9344262239</v>
      </c>
    </row>
    <row r="659" spans="2:20" x14ac:dyDescent="0.25">
      <c r="B659" s="20" t="s">
        <v>39</v>
      </c>
      <c r="C659" s="12">
        <v>114765</v>
      </c>
      <c r="D659" s="12">
        <v>12331165</v>
      </c>
      <c r="E659" s="12">
        <v>1301</v>
      </c>
      <c r="F659" s="12">
        <v>122532.5</v>
      </c>
      <c r="G659" s="12">
        <v>4942</v>
      </c>
      <c r="H659" s="12">
        <v>758782.5</v>
      </c>
      <c r="I659" s="12">
        <v>8109</v>
      </c>
      <c r="J659" s="12">
        <v>1107395</v>
      </c>
      <c r="K659" s="12">
        <v>1877</v>
      </c>
      <c r="L659" s="12">
        <v>257425</v>
      </c>
      <c r="M659" s="12">
        <v>480</v>
      </c>
      <c r="N659" s="12">
        <v>90079</v>
      </c>
      <c r="O659" s="12">
        <v>11894</v>
      </c>
      <c r="P659" s="12">
        <v>3291773</v>
      </c>
      <c r="Q659" s="12">
        <v>143368</v>
      </c>
      <c r="R659" s="12">
        <v>17959152</v>
      </c>
      <c r="S659" s="12">
        <v>14720616.393442623</v>
      </c>
    </row>
    <row r="660" spans="2:20" x14ac:dyDescent="0.25">
      <c r="B660" s="20" t="s">
        <v>40</v>
      </c>
      <c r="C660" s="12">
        <v>79884</v>
      </c>
      <c r="D660" s="12">
        <v>8677548</v>
      </c>
      <c r="E660" s="12">
        <v>291</v>
      </c>
      <c r="F660" s="12">
        <v>30211.5</v>
      </c>
      <c r="G660" s="12">
        <v>2189</v>
      </c>
      <c r="H660" s="12">
        <v>355740</v>
      </c>
      <c r="I660" s="12">
        <v>2951</v>
      </c>
      <c r="J660" s="12">
        <v>412568.75</v>
      </c>
      <c r="K660" s="12">
        <v>987</v>
      </c>
      <c r="L660" s="12">
        <v>154630</v>
      </c>
      <c r="M660" s="12">
        <v>189</v>
      </c>
      <c r="N660" s="12">
        <v>35169</v>
      </c>
      <c r="O660" s="12">
        <v>6623</v>
      </c>
      <c r="P660" s="12">
        <v>2009868</v>
      </c>
      <c r="Q660" s="12">
        <v>93114</v>
      </c>
      <c r="R660" s="12">
        <v>11675735.25</v>
      </c>
      <c r="S660" s="12">
        <v>9570274.7950819768</v>
      </c>
    </row>
    <row r="661" spans="2:20" x14ac:dyDescent="0.25">
      <c r="B661" s="20" t="s">
        <v>41</v>
      </c>
      <c r="C661" s="12">
        <v>301951</v>
      </c>
      <c r="D661" s="12">
        <v>31568207</v>
      </c>
      <c r="E661" s="12">
        <v>3429</v>
      </c>
      <c r="F661" s="12">
        <v>318799.5</v>
      </c>
      <c r="G661" s="12">
        <v>13421</v>
      </c>
      <c r="H661" s="12">
        <v>2119407.5</v>
      </c>
      <c r="I661" s="12">
        <v>24466</v>
      </c>
      <c r="J661" s="12">
        <v>2667863.5</v>
      </c>
      <c r="K661" s="12">
        <v>5377</v>
      </c>
      <c r="L661" s="12">
        <v>770269</v>
      </c>
      <c r="M661" s="12">
        <v>895</v>
      </c>
      <c r="N661" s="12">
        <v>166953</v>
      </c>
      <c r="O661" s="12">
        <v>35059</v>
      </c>
      <c r="P661" s="12">
        <v>9979618</v>
      </c>
      <c r="Q661" s="12">
        <v>384598</v>
      </c>
      <c r="R661" s="12">
        <v>47591117.5</v>
      </c>
      <c r="S661" s="12">
        <v>39009112.704917982</v>
      </c>
    </row>
    <row r="662" spans="2:20" x14ac:dyDescent="0.25">
      <c r="B662" s="20" t="s">
        <v>42</v>
      </c>
      <c r="C662" s="12">
        <v>43594</v>
      </c>
      <c r="D662" s="12">
        <v>4732651</v>
      </c>
      <c r="E662" s="12">
        <v>725</v>
      </c>
      <c r="F662" s="12">
        <v>77991</v>
      </c>
      <c r="G662" s="12">
        <v>1487</v>
      </c>
      <c r="H662" s="12">
        <v>239320.5</v>
      </c>
      <c r="I662" s="12">
        <v>2667</v>
      </c>
      <c r="J662" s="12">
        <v>381932.5</v>
      </c>
      <c r="K662" s="12">
        <v>978</v>
      </c>
      <c r="L662" s="12">
        <v>153780.5</v>
      </c>
      <c r="M662" s="12">
        <v>233</v>
      </c>
      <c r="N662" s="12">
        <v>44099</v>
      </c>
      <c r="O662" s="12">
        <v>10327</v>
      </c>
      <c r="P662" s="12">
        <v>3081577.5</v>
      </c>
      <c r="Q662" s="12">
        <v>60011</v>
      </c>
      <c r="R662" s="12">
        <v>8711352</v>
      </c>
      <c r="S662" s="12">
        <v>7140452.459016392</v>
      </c>
    </row>
    <row r="663" spans="2:20" x14ac:dyDescent="0.25">
      <c r="B663" s="20" t="s">
        <v>43</v>
      </c>
      <c r="C663" s="12">
        <v>66725</v>
      </c>
      <c r="D663" s="12">
        <v>6855948</v>
      </c>
      <c r="E663" s="12">
        <v>1474</v>
      </c>
      <c r="F663" s="12">
        <v>97989.5</v>
      </c>
      <c r="G663" s="12">
        <v>2791</v>
      </c>
      <c r="H663" s="12">
        <v>406507.5</v>
      </c>
      <c r="I663" s="12">
        <v>3194</v>
      </c>
      <c r="J663" s="12">
        <v>418460.5</v>
      </c>
      <c r="K663" s="12">
        <v>969</v>
      </c>
      <c r="L663" s="12">
        <v>127242.5</v>
      </c>
      <c r="M663" s="12">
        <v>334</v>
      </c>
      <c r="N663" s="12">
        <v>58805</v>
      </c>
      <c r="O663" s="12">
        <v>23398</v>
      </c>
      <c r="P663" s="12">
        <v>6171514.5</v>
      </c>
      <c r="Q663" s="12">
        <v>98885</v>
      </c>
      <c r="R663" s="12">
        <v>14136467.5</v>
      </c>
      <c r="S663" s="12">
        <v>11587268.44262296</v>
      </c>
    </row>
    <row r="664" spans="2:20" x14ac:dyDescent="0.25">
      <c r="B664" s="20" t="s">
        <v>44</v>
      </c>
      <c r="C664" s="12">
        <v>619382</v>
      </c>
      <c r="D664" s="12">
        <v>57398205.340000004</v>
      </c>
      <c r="E664" s="12">
        <v>2340</v>
      </c>
      <c r="F664" s="12">
        <v>225035.84</v>
      </c>
      <c r="G664" s="12">
        <v>12436</v>
      </c>
      <c r="H664" s="12">
        <v>1867869.3199999998</v>
      </c>
      <c r="I664" s="12">
        <v>28833</v>
      </c>
      <c r="J664" s="12">
        <v>2952597.71</v>
      </c>
      <c r="K664" s="12">
        <v>3229</v>
      </c>
      <c r="L664" s="12">
        <v>460223</v>
      </c>
      <c r="M664" s="12">
        <v>469</v>
      </c>
      <c r="N664" s="12">
        <v>76817</v>
      </c>
      <c r="O664" s="12">
        <v>1186</v>
      </c>
      <c r="P664" s="12">
        <v>301485.91000000003</v>
      </c>
      <c r="Q664" s="12">
        <v>667875</v>
      </c>
      <c r="R664" s="12">
        <v>63282234.120000005</v>
      </c>
      <c r="S664" s="12">
        <v>51870683.704918027</v>
      </c>
    </row>
    <row r="665" spans="2:20" x14ac:dyDescent="0.25">
      <c r="B665" s="20" t="s">
        <v>45</v>
      </c>
      <c r="C665" s="12">
        <v>47858</v>
      </c>
      <c r="D665" s="12">
        <v>5191197</v>
      </c>
      <c r="E665" s="12">
        <v>621</v>
      </c>
      <c r="F665" s="12">
        <v>63816.5</v>
      </c>
      <c r="G665" s="12">
        <v>1817</v>
      </c>
      <c r="H665" s="12">
        <v>291865</v>
      </c>
      <c r="I665" s="12">
        <v>3190</v>
      </c>
      <c r="J665" s="12">
        <v>442290</v>
      </c>
      <c r="K665" s="12">
        <v>784</v>
      </c>
      <c r="L665" s="12">
        <v>121143</v>
      </c>
      <c r="M665" s="12">
        <v>320</v>
      </c>
      <c r="N665" s="12">
        <v>59413</v>
      </c>
      <c r="O665" s="12">
        <v>15312</v>
      </c>
      <c r="P665" s="12">
        <v>4574068.5</v>
      </c>
      <c r="Q665" s="12">
        <v>69902</v>
      </c>
      <c r="R665" s="12">
        <v>10743793</v>
      </c>
      <c r="S665" s="12">
        <v>8806387.7049180288</v>
      </c>
    </row>
    <row r="666" spans="2:20" x14ac:dyDescent="0.25">
      <c r="B666" s="20" t="s">
        <v>46</v>
      </c>
      <c r="C666" s="12">
        <v>64369</v>
      </c>
      <c r="D666" s="12">
        <v>7007462</v>
      </c>
      <c r="E666" s="12">
        <v>576</v>
      </c>
      <c r="F666" s="12">
        <v>59004</v>
      </c>
      <c r="G666" s="12">
        <v>2655</v>
      </c>
      <c r="H666" s="12">
        <v>435233</v>
      </c>
      <c r="I666" s="12">
        <v>2710</v>
      </c>
      <c r="J666" s="12">
        <v>395423.75</v>
      </c>
      <c r="K666" s="12">
        <v>1118</v>
      </c>
      <c r="L666" s="12">
        <v>175017.5</v>
      </c>
      <c r="M666" s="12">
        <v>387</v>
      </c>
      <c r="N666" s="12">
        <v>72694</v>
      </c>
      <c r="O666" s="12">
        <v>22087</v>
      </c>
      <c r="P666" s="12">
        <v>6538491</v>
      </c>
      <c r="Q666" s="12">
        <v>93902</v>
      </c>
      <c r="R666" s="12">
        <v>14683325.25</v>
      </c>
      <c r="S666" s="12">
        <v>12035512.500000015</v>
      </c>
    </row>
    <row r="667" spans="2:20" x14ac:dyDescent="0.25">
      <c r="B667" s="20" t="s">
        <v>13</v>
      </c>
      <c r="C667" s="12">
        <v>29005</v>
      </c>
      <c r="D667" s="12">
        <v>3081452</v>
      </c>
      <c r="E667" s="12">
        <v>159</v>
      </c>
      <c r="F667" s="12">
        <v>16511</v>
      </c>
      <c r="G667" s="12">
        <v>1336</v>
      </c>
      <c r="H667" s="12">
        <v>212773</v>
      </c>
      <c r="I667" s="12">
        <v>473</v>
      </c>
      <c r="J667" s="12">
        <v>69317.5</v>
      </c>
      <c r="K667" s="12">
        <v>919</v>
      </c>
      <c r="L667" s="12">
        <v>144427.5</v>
      </c>
      <c r="M667" s="12">
        <v>226</v>
      </c>
      <c r="N667" s="12">
        <v>41572</v>
      </c>
      <c r="O667" s="12">
        <v>12064</v>
      </c>
      <c r="P667" s="12">
        <v>3598848</v>
      </c>
      <c r="Q667" s="12">
        <v>44182</v>
      </c>
      <c r="R667" s="12">
        <v>7164901</v>
      </c>
      <c r="S667" s="12">
        <v>5872869.672131151</v>
      </c>
    </row>
    <row r="668" spans="2:20" x14ac:dyDescent="0.25">
      <c r="B668" s="20" t="s">
        <v>47</v>
      </c>
      <c r="C668" s="12">
        <v>71357</v>
      </c>
      <c r="D668" s="12">
        <v>7596875</v>
      </c>
      <c r="E668" s="12">
        <v>986</v>
      </c>
      <c r="F668" s="12">
        <v>58509</v>
      </c>
      <c r="G668" s="12">
        <v>3467</v>
      </c>
      <c r="H668" s="12">
        <v>537092.5</v>
      </c>
      <c r="I668" s="12">
        <v>2689</v>
      </c>
      <c r="J668" s="12">
        <v>270042.5</v>
      </c>
      <c r="K668" s="12">
        <v>931</v>
      </c>
      <c r="L668" s="12">
        <v>135905</v>
      </c>
      <c r="M668" s="12">
        <v>697</v>
      </c>
      <c r="N668" s="12">
        <v>130967</v>
      </c>
      <c r="O668" s="12">
        <v>14423</v>
      </c>
      <c r="P668" s="12">
        <v>4080902.5</v>
      </c>
      <c r="Q668" s="12">
        <v>94550</v>
      </c>
      <c r="R668" s="12">
        <v>12810293.5</v>
      </c>
      <c r="S668" s="12">
        <v>10500240.573770501</v>
      </c>
    </row>
    <row r="669" spans="2:20" x14ac:dyDescent="0.25">
      <c r="B669" s="20" t="s">
        <v>48</v>
      </c>
      <c r="C669" s="12">
        <v>289149</v>
      </c>
      <c r="D669" s="12">
        <v>30749114</v>
      </c>
      <c r="E669" s="12">
        <v>1397</v>
      </c>
      <c r="F669" s="12">
        <v>142411.5</v>
      </c>
      <c r="G669" s="12">
        <v>9011</v>
      </c>
      <c r="H669" s="12">
        <v>1436276.5</v>
      </c>
      <c r="I669" s="12">
        <v>8168</v>
      </c>
      <c r="J669" s="12">
        <v>1111160</v>
      </c>
      <c r="K669" s="12">
        <v>2543</v>
      </c>
      <c r="L669" s="12">
        <v>369547.5</v>
      </c>
      <c r="M669" s="12">
        <v>505</v>
      </c>
      <c r="N669" s="12">
        <v>94487</v>
      </c>
      <c r="O669" s="12">
        <v>777</v>
      </c>
      <c r="P669" s="12">
        <v>211722</v>
      </c>
      <c r="Q669" s="12">
        <v>311550</v>
      </c>
      <c r="R669" s="12">
        <v>34114718.5</v>
      </c>
      <c r="S669" s="12">
        <v>27962884.016393449</v>
      </c>
    </row>
    <row r="670" spans="2:20" x14ac:dyDescent="0.25">
      <c r="B670" s="47" t="s">
        <v>127</v>
      </c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>
        <v>1225810.5900000001</v>
      </c>
      <c r="S670" s="48">
        <f>R670/1.22</f>
        <v>1004762.7786885247</v>
      </c>
    </row>
    <row r="671" spans="2:20" x14ac:dyDescent="0.25">
      <c r="B671" s="47" t="s">
        <v>126</v>
      </c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>
        <v>266773.75</v>
      </c>
      <c r="S671" s="48">
        <f>R671/1.22</f>
        <v>218667.00819672132</v>
      </c>
      <c r="T671" s="10" t="s">
        <v>124</v>
      </c>
    </row>
    <row r="672" spans="2:20" x14ac:dyDescent="0.25">
      <c r="B672" s="47" t="s">
        <v>122</v>
      </c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>
        <v>590730</v>
      </c>
      <c r="S672" s="48">
        <f>R672/1.22</f>
        <v>484204.91803278687</v>
      </c>
      <c r="T672" s="10" t="s">
        <v>123</v>
      </c>
    </row>
    <row r="673" spans="2:20" x14ac:dyDescent="0.25">
      <c r="B673" s="47" t="s">
        <v>102</v>
      </c>
      <c r="C673" s="48">
        <f>SUM(C657:C672)</f>
        <v>1806218</v>
      </c>
      <c r="D673" s="48">
        <f t="shared" ref="D673:S673" si="49">SUM(D657:D672)</f>
        <v>183567820.34</v>
      </c>
      <c r="E673" s="48">
        <f t="shared" si="49"/>
        <v>14355</v>
      </c>
      <c r="F673" s="48">
        <f t="shared" si="49"/>
        <v>1322646.8399999999</v>
      </c>
      <c r="G673" s="48">
        <f t="shared" si="49"/>
        <v>59337</v>
      </c>
      <c r="H673" s="48">
        <f t="shared" si="49"/>
        <v>9266279.8200000003</v>
      </c>
      <c r="I673" s="48">
        <f t="shared" si="49"/>
        <v>93055</v>
      </c>
      <c r="J673" s="48">
        <f t="shared" si="49"/>
        <v>10938327.460000001</v>
      </c>
      <c r="K673" s="48">
        <f t="shared" si="49"/>
        <v>21348</v>
      </c>
      <c r="L673" s="48">
        <f t="shared" si="49"/>
        <v>3121794.5</v>
      </c>
      <c r="M673" s="48">
        <f t="shared" si="49"/>
        <v>5247</v>
      </c>
      <c r="N673" s="48">
        <f t="shared" si="49"/>
        <v>965010</v>
      </c>
      <c r="O673" s="48">
        <f t="shared" si="49"/>
        <v>173720</v>
      </c>
      <c r="P673" s="48">
        <f t="shared" si="49"/>
        <v>49963476.909999996</v>
      </c>
      <c r="Q673" s="48">
        <f t="shared" si="49"/>
        <v>2173280</v>
      </c>
      <c r="R673" s="48">
        <f t="shared" si="49"/>
        <v>261228670.21000001</v>
      </c>
      <c r="S673" s="48">
        <f t="shared" si="49"/>
        <v>214121860.82786885</v>
      </c>
    </row>
    <row r="674" spans="2:20" x14ac:dyDescent="0.25">
      <c r="B674" s="20" t="s">
        <v>37</v>
      </c>
      <c r="C674" s="37">
        <v>36185</v>
      </c>
      <c r="D674" s="37">
        <v>3922457</v>
      </c>
      <c r="E674" s="37">
        <v>318</v>
      </c>
      <c r="F674" s="37">
        <v>32296</v>
      </c>
      <c r="G674" s="37">
        <v>1865</v>
      </c>
      <c r="H674" s="37">
        <v>301262.5</v>
      </c>
      <c r="I674" s="37">
        <v>2588</v>
      </c>
      <c r="J674" s="37">
        <v>348681.25</v>
      </c>
      <c r="K674" s="37">
        <v>682</v>
      </c>
      <c r="L674" s="37">
        <v>107720.5</v>
      </c>
      <c r="M674" s="37">
        <v>251</v>
      </c>
      <c r="N674" s="37">
        <v>46949</v>
      </c>
      <c r="O674" s="37">
        <v>9610</v>
      </c>
      <c r="P674" s="37">
        <v>2896516</v>
      </c>
      <c r="Q674" s="37">
        <v>51499</v>
      </c>
      <c r="R674" s="37">
        <v>7655882.25</v>
      </c>
      <c r="S674" s="37">
        <v>6275313.3196721356</v>
      </c>
    </row>
    <row r="675" spans="2:20" x14ac:dyDescent="0.25">
      <c r="B675" s="20" t="s">
        <v>38</v>
      </c>
      <c r="C675" s="37">
        <v>43039</v>
      </c>
      <c r="D675" s="37">
        <v>4550436</v>
      </c>
      <c r="E675" s="37">
        <v>729</v>
      </c>
      <c r="F675" s="37">
        <v>76664.5</v>
      </c>
      <c r="G675" s="37">
        <v>2445</v>
      </c>
      <c r="H675" s="37">
        <v>387607.5</v>
      </c>
      <c r="I675" s="37">
        <v>3863</v>
      </c>
      <c r="J675" s="37">
        <v>460965.5</v>
      </c>
      <c r="K675" s="37">
        <v>1305</v>
      </c>
      <c r="L675" s="37">
        <v>199412.5</v>
      </c>
      <c r="M675" s="37">
        <v>252</v>
      </c>
      <c r="N675" s="37">
        <v>45410</v>
      </c>
      <c r="O675" s="37">
        <v>11456</v>
      </c>
      <c r="P675" s="37">
        <v>3373128.25</v>
      </c>
      <c r="Q675" s="37">
        <v>63089</v>
      </c>
      <c r="R675" s="37">
        <v>9093624.25</v>
      </c>
      <c r="S675" s="37">
        <v>7453790.3688524552</v>
      </c>
    </row>
    <row r="676" spans="2:20" x14ac:dyDescent="0.25">
      <c r="B676" s="20" t="s">
        <v>39</v>
      </c>
      <c r="C676" s="37">
        <v>111815</v>
      </c>
      <c r="D676" s="37">
        <v>12010845</v>
      </c>
      <c r="E676" s="37">
        <v>1410</v>
      </c>
      <c r="F676" s="37">
        <v>136229.5</v>
      </c>
      <c r="G676" s="37">
        <v>5389</v>
      </c>
      <c r="H676" s="37">
        <v>831792.5</v>
      </c>
      <c r="I676" s="37">
        <v>8568</v>
      </c>
      <c r="J676" s="37">
        <v>1177731.25</v>
      </c>
      <c r="K676" s="37">
        <v>2077</v>
      </c>
      <c r="L676" s="37">
        <v>281670.5</v>
      </c>
      <c r="M676" s="37">
        <v>446</v>
      </c>
      <c r="N676" s="37">
        <v>83543</v>
      </c>
      <c r="O676" s="37">
        <v>12178</v>
      </c>
      <c r="P676" s="37">
        <v>3305795.5</v>
      </c>
      <c r="Q676" s="37">
        <v>141883</v>
      </c>
      <c r="R676" s="37">
        <v>17827607.25</v>
      </c>
      <c r="S676" s="37">
        <v>14612792.827868845</v>
      </c>
    </row>
    <row r="677" spans="2:20" x14ac:dyDescent="0.25">
      <c r="B677" s="20" t="s">
        <v>40</v>
      </c>
      <c r="C677" s="37">
        <v>72383</v>
      </c>
      <c r="D677" s="37">
        <v>7849336</v>
      </c>
      <c r="E677" s="37">
        <v>271</v>
      </c>
      <c r="F677" s="37">
        <v>27670.5</v>
      </c>
      <c r="G677" s="37">
        <v>2497</v>
      </c>
      <c r="H677" s="37">
        <v>405002.5</v>
      </c>
      <c r="I677" s="37">
        <v>2948</v>
      </c>
      <c r="J677" s="37">
        <v>408957.5</v>
      </c>
      <c r="K677" s="37">
        <v>1040</v>
      </c>
      <c r="L677" s="37">
        <v>164281.5</v>
      </c>
      <c r="M677" s="37">
        <v>251</v>
      </c>
      <c r="N677" s="37">
        <v>47063</v>
      </c>
      <c r="O677" s="37">
        <v>6428</v>
      </c>
      <c r="P677" s="37">
        <v>1965919</v>
      </c>
      <c r="Q677" s="37">
        <v>85818</v>
      </c>
      <c r="R677" s="37">
        <v>10868230</v>
      </c>
      <c r="S677" s="37">
        <v>8908385.2459016349</v>
      </c>
    </row>
    <row r="678" spans="2:20" x14ac:dyDescent="0.25">
      <c r="B678" s="20" t="s">
        <v>41</v>
      </c>
      <c r="C678" s="37">
        <v>300534</v>
      </c>
      <c r="D678" s="37">
        <v>31266990.25</v>
      </c>
      <c r="E678" s="37">
        <v>3477</v>
      </c>
      <c r="F678" s="37">
        <v>322831</v>
      </c>
      <c r="G678" s="37">
        <v>14531</v>
      </c>
      <c r="H678" s="37">
        <v>2292412.5</v>
      </c>
      <c r="I678" s="37">
        <v>26149</v>
      </c>
      <c r="J678" s="37">
        <v>2836795</v>
      </c>
      <c r="K678" s="37">
        <v>5556</v>
      </c>
      <c r="L678" s="37">
        <v>803414</v>
      </c>
      <c r="M678" s="37">
        <v>739</v>
      </c>
      <c r="N678" s="37">
        <v>138757</v>
      </c>
      <c r="O678" s="37">
        <v>36758</v>
      </c>
      <c r="P678" s="37">
        <v>10573426.5</v>
      </c>
      <c r="Q678" s="37">
        <v>387744</v>
      </c>
      <c r="R678" s="37">
        <v>48234626.25</v>
      </c>
      <c r="S678" s="37">
        <v>39536578.893442594</v>
      </c>
    </row>
    <row r="679" spans="2:20" x14ac:dyDescent="0.25">
      <c r="B679" s="20" t="s">
        <v>42</v>
      </c>
      <c r="C679" s="37">
        <v>42220</v>
      </c>
      <c r="D679" s="37">
        <v>4582006</v>
      </c>
      <c r="E679" s="37">
        <v>630</v>
      </c>
      <c r="F679" s="37">
        <v>67056</v>
      </c>
      <c r="G679" s="37">
        <v>1575</v>
      </c>
      <c r="H679" s="37">
        <v>254011</v>
      </c>
      <c r="I679" s="37">
        <v>2869</v>
      </c>
      <c r="J679" s="37">
        <v>405331.25</v>
      </c>
      <c r="K679" s="37">
        <v>1048</v>
      </c>
      <c r="L679" s="37">
        <v>163975</v>
      </c>
      <c r="M679" s="37">
        <v>226</v>
      </c>
      <c r="N679" s="37">
        <v>42636</v>
      </c>
      <c r="O679" s="37">
        <v>8977</v>
      </c>
      <c r="P679" s="37">
        <v>2704993.5</v>
      </c>
      <c r="Q679" s="37">
        <v>57545</v>
      </c>
      <c r="R679" s="37">
        <v>8220008.75</v>
      </c>
      <c r="S679" s="37">
        <v>6737712.0901639396</v>
      </c>
    </row>
    <row r="680" spans="2:20" x14ac:dyDescent="0.25">
      <c r="B680" s="20" t="s">
        <v>43</v>
      </c>
      <c r="C680" s="37">
        <v>68269</v>
      </c>
      <c r="D680" s="37">
        <v>6991930</v>
      </c>
      <c r="E680" s="37">
        <v>1591</v>
      </c>
      <c r="F680" s="37">
        <v>98681</v>
      </c>
      <c r="G680" s="37">
        <v>2847</v>
      </c>
      <c r="H680" s="37">
        <v>415100</v>
      </c>
      <c r="I680" s="37">
        <v>3262</v>
      </c>
      <c r="J680" s="37">
        <v>455007.5</v>
      </c>
      <c r="K680" s="37">
        <v>1148</v>
      </c>
      <c r="L680" s="37">
        <v>148942.5</v>
      </c>
      <c r="M680" s="37">
        <v>270</v>
      </c>
      <c r="N680" s="37">
        <v>44669</v>
      </c>
      <c r="O680" s="37">
        <v>21296</v>
      </c>
      <c r="P680" s="37">
        <v>5897721.5</v>
      </c>
      <c r="Q680" s="37">
        <v>98683</v>
      </c>
      <c r="R680" s="37">
        <v>14052051.5</v>
      </c>
      <c r="S680" s="37">
        <v>11518074.999999998</v>
      </c>
    </row>
    <row r="681" spans="2:20" x14ac:dyDescent="0.25">
      <c r="B681" s="20" t="s">
        <v>44</v>
      </c>
      <c r="C681" s="37">
        <v>601114</v>
      </c>
      <c r="D681" s="37">
        <v>54583982.909999996</v>
      </c>
      <c r="E681" s="37">
        <v>2432</v>
      </c>
      <c r="F681" s="37">
        <v>235643.84</v>
      </c>
      <c r="G681" s="37">
        <v>13558</v>
      </c>
      <c r="H681" s="37">
        <v>2038375.7999999998</v>
      </c>
      <c r="I681" s="37">
        <v>31021</v>
      </c>
      <c r="J681" s="37">
        <v>3195092.24</v>
      </c>
      <c r="K681" s="37">
        <v>3306</v>
      </c>
      <c r="L681" s="37">
        <v>471012.5</v>
      </c>
      <c r="M681" s="37">
        <v>480</v>
      </c>
      <c r="N681" s="37">
        <v>84056</v>
      </c>
      <c r="O681" s="37">
        <v>1302</v>
      </c>
      <c r="P681" s="37">
        <v>333416</v>
      </c>
      <c r="Q681" s="37">
        <v>653213</v>
      </c>
      <c r="R681" s="37">
        <v>60941579.289999992</v>
      </c>
      <c r="S681" s="37">
        <v>49952114.172131106</v>
      </c>
    </row>
    <row r="682" spans="2:20" x14ac:dyDescent="0.25">
      <c r="B682" s="20" t="s">
        <v>45</v>
      </c>
      <c r="C682" s="37">
        <v>42757</v>
      </c>
      <c r="D682" s="37">
        <v>4634575</v>
      </c>
      <c r="E682" s="37">
        <v>580</v>
      </c>
      <c r="F682" s="37">
        <v>59383.5</v>
      </c>
      <c r="G682" s="37">
        <v>1867</v>
      </c>
      <c r="H682" s="37">
        <v>298927.5</v>
      </c>
      <c r="I682" s="37">
        <v>3540</v>
      </c>
      <c r="J682" s="37">
        <v>491397.5</v>
      </c>
      <c r="K682" s="37">
        <v>887</v>
      </c>
      <c r="L682" s="37">
        <v>135248</v>
      </c>
      <c r="M682" s="37">
        <v>250</v>
      </c>
      <c r="N682" s="37">
        <v>45828</v>
      </c>
      <c r="O682" s="37">
        <v>15645</v>
      </c>
      <c r="P682" s="37">
        <v>4693277.5</v>
      </c>
      <c r="Q682" s="37">
        <v>65526</v>
      </c>
      <c r="R682" s="37">
        <v>10358637</v>
      </c>
      <c r="S682" s="37">
        <v>8490686.0655737687</v>
      </c>
    </row>
    <row r="683" spans="2:20" x14ac:dyDescent="0.25">
      <c r="B683" s="20" t="s">
        <v>46</v>
      </c>
      <c r="C683" s="37">
        <v>55579</v>
      </c>
      <c r="D683" s="37">
        <v>6043543</v>
      </c>
      <c r="E683" s="37">
        <v>593</v>
      </c>
      <c r="F683" s="37">
        <v>61033.5</v>
      </c>
      <c r="G683" s="37">
        <v>2574</v>
      </c>
      <c r="H683" s="37">
        <v>420350</v>
      </c>
      <c r="I683" s="37">
        <v>2774</v>
      </c>
      <c r="J683" s="37">
        <v>402125</v>
      </c>
      <c r="K683" s="37">
        <v>1131</v>
      </c>
      <c r="L683" s="37">
        <v>177576.5</v>
      </c>
      <c r="M683" s="37">
        <v>264</v>
      </c>
      <c r="N683" s="37">
        <v>49647</v>
      </c>
      <c r="O683" s="37">
        <v>14440</v>
      </c>
      <c r="P683" s="37">
        <v>4346175.5</v>
      </c>
      <c r="Q683" s="37">
        <v>77355</v>
      </c>
      <c r="R683" s="37">
        <v>11500450.5</v>
      </c>
      <c r="S683" s="37">
        <v>9426598.7704918049</v>
      </c>
    </row>
    <row r="684" spans="2:20" x14ac:dyDescent="0.25">
      <c r="B684" s="20" t="s">
        <v>13</v>
      </c>
      <c r="C684" s="37">
        <v>26946</v>
      </c>
      <c r="D684" s="37">
        <v>2850375</v>
      </c>
      <c r="E684" s="37">
        <v>114</v>
      </c>
      <c r="F684" s="37">
        <v>12096</v>
      </c>
      <c r="G684" s="37">
        <v>1368</v>
      </c>
      <c r="H684" s="37">
        <v>216877.5</v>
      </c>
      <c r="I684" s="37">
        <v>482</v>
      </c>
      <c r="J684" s="37">
        <v>70192.5</v>
      </c>
      <c r="K684" s="37">
        <v>944</v>
      </c>
      <c r="L684" s="37">
        <v>146300</v>
      </c>
      <c r="M684" s="37">
        <v>261</v>
      </c>
      <c r="N684" s="37">
        <v>47918</v>
      </c>
      <c r="O684" s="37">
        <v>11220</v>
      </c>
      <c r="P684" s="37">
        <v>3356986.5</v>
      </c>
      <c r="Q684" s="37">
        <v>41335</v>
      </c>
      <c r="R684" s="37">
        <v>6700745.5</v>
      </c>
      <c r="S684" s="37">
        <v>5492414.3442622973</v>
      </c>
    </row>
    <row r="685" spans="2:20" x14ac:dyDescent="0.25">
      <c r="B685" s="20" t="s">
        <v>47</v>
      </c>
      <c r="C685" s="37">
        <v>70822</v>
      </c>
      <c r="D685" s="37">
        <v>7526035</v>
      </c>
      <c r="E685" s="37">
        <v>986</v>
      </c>
      <c r="F685" s="37">
        <v>61957.5</v>
      </c>
      <c r="G685" s="37">
        <v>3787</v>
      </c>
      <c r="H685" s="37">
        <v>583502.5</v>
      </c>
      <c r="I685" s="37">
        <v>3001</v>
      </c>
      <c r="J685" s="37">
        <v>297928.75</v>
      </c>
      <c r="K685" s="37">
        <v>1179</v>
      </c>
      <c r="L685" s="37">
        <v>168752.5</v>
      </c>
      <c r="M685" s="37">
        <v>664</v>
      </c>
      <c r="N685" s="37">
        <v>125571</v>
      </c>
      <c r="O685" s="37">
        <v>12566</v>
      </c>
      <c r="P685" s="37">
        <v>3552804.5</v>
      </c>
      <c r="Q685" s="37">
        <v>93005</v>
      </c>
      <c r="R685" s="37">
        <v>12316551.75</v>
      </c>
      <c r="S685" s="37">
        <v>10095534.221311469</v>
      </c>
    </row>
    <row r="686" spans="2:20" x14ac:dyDescent="0.25">
      <c r="B686" s="20" t="s">
        <v>48</v>
      </c>
      <c r="C686" s="37">
        <v>257723</v>
      </c>
      <c r="D686" s="37">
        <v>27284873</v>
      </c>
      <c r="E686" s="37">
        <v>1516</v>
      </c>
      <c r="F686" s="37">
        <v>155067</v>
      </c>
      <c r="G686" s="37">
        <v>9813</v>
      </c>
      <c r="H686" s="37">
        <v>1561497</v>
      </c>
      <c r="I686" s="37">
        <v>8838</v>
      </c>
      <c r="J686" s="37">
        <v>1205210</v>
      </c>
      <c r="K686" s="37">
        <v>2577</v>
      </c>
      <c r="L686" s="37">
        <v>381535</v>
      </c>
      <c r="M686" s="37">
        <v>590</v>
      </c>
      <c r="N686" s="37">
        <v>109383</v>
      </c>
      <c r="O686" s="37">
        <v>843</v>
      </c>
      <c r="P686" s="37">
        <v>234548.5</v>
      </c>
      <c r="Q686" s="37">
        <v>281900</v>
      </c>
      <c r="R686" s="37">
        <v>30932113.5</v>
      </c>
      <c r="S686" s="37">
        <v>25354191.393442627</v>
      </c>
    </row>
    <row r="687" spans="2:20" x14ac:dyDescent="0.25">
      <c r="B687" s="47" t="s">
        <v>127</v>
      </c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>
        <v>638560.69999999995</v>
      </c>
      <c r="S687" s="48">
        <f>R687/1.22</f>
        <v>523410.40983606555</v>
      </c>
    </row>
    <row r="688" spans="2:20" x14ac:dyDescent="0.25">
      <c r="B688" s="47" t="s">
        <v>126</v>
      </c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>
        <v>349687.82</v>
      </c>
      <c r="S688" s="48">
        <f>R688/1.22</f>
        <v>286629.36065573769</v>
      </c>
      <c r="T688" s="10" t="s">
        <v>124</v>
      </c>
    </row>
    <row r="689" spans="2:20" x14ac:dyDescent="0.25">
      <c r="B689" s="47" t="s">
        <v>122</v>
      </c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>
        <v>548020</v>
      </c>
      <c r="S689" s="48">
        <f>R689/1.22</f>
        <v>449196.72131147544</v>
      </c>
      <c r="T689" s="10" t="s">
        <v>123</v>
      </c>
    </row>
    <row r="690" spans="2:20" x14ac:dyDescent="0.25">
      <c r="B690" s="47" t="s">
        <v>103</v>
      </c>
      <c r="C690" s="48">
        <f>SUM(C674:C689)</f>
        <v>1729386</v>
      </c>
      <c r="D690" s="48">
        <f t="shared" ref="D690:S690" si="50">SUM(D674:D689)</f>
        <v>174097384.16</v>
      </c>
      <c r="E690" s="48">
        <f t="shared" si="50"/>
        <v>14647</v>
      </c>
      <c r="F690" s="48">
        <f t="shared" si="50"/>
        <v>1346609.8399999999</v>
      </c>
      <c r="G690" s="48">
        <f t="shared" si="50"/>
        <v>64116</v>
      </c>
      <c r="H690" s="48">
        <f t="shared" si="50"/>
        <v>10006718.800000001</v>
      </c>
      <c r="I690" s="48">
        <f t="shared" si="50"/>
        <v>99903</v>
      </c>
      <c r="J690" s="48">
        <f t="shared" si="50"/>
        <v>11755415.24</v>
      </c>
      <c r="K690" s="48">
        <f t="shared" si="50"/>
        <v>22880</v>
      </c>
      <c r="L690" s="48">
        <f t="shared" si="50"/>
        <v>3349841</v>
      </c>
      <c r="M690" s="48">
        <f t="shared" si="50"/>
        <v>4944</v>
      </c>
      <c r="N690" s="48">
        <f t="shared" si="50"/>
        <v>911430</v>
      </c>
      <c r="O690" s="48">
        <f t="shared" si="50"/>
        <v>162719</v>
      </c>
      <c r="P690" s="48">
        <f t="shared" si="50"/>
        <v>47234708.75</v>
      </c>
      <c r="Q690" s="48">
        <f t="shared" si="50"/>
        <v>2098595</v>
      </c>
      <c r="R690" s="48">
        <f t="shared" si="50"/>
        <v>250238376.30999997</v>
      </c>
      <c r="S690" s="48">
        <f t="shared" si="50"/>
        <v>205113423.20491797</v>
      </c>
    </row>
    <row r="691" spans="2:20" x14ac:dyDescent="0.25">
      <c r="B691" s="20" t="s">
        <v>37</v>
      </c>
      <c r="C691" s="37">
        <v>38269</v>
      </c>
      <c r="D691" s="37">
        <v>4153450</v>
      </c>
      <c r="E691" s="37">
        <v>328</v>
      </c>
      <c r="F691" s="37">
        <v>34388.5</v>
      </c>
      <c r="G691" s="37">
        <v>1694</v>
      </c>
      <c r="H691" s="37">
        <v>273740</v>
      </c>
      <c r="I691" s="37">
        <v>2551</v>
      </c>
      <c r="J691" s="37">
        <v>345543</v>
      </c>
      <c r="K691" s="37">
        <v>630</v>
      </c>
      <c r="L691" s="37">
        <v>99067.5</v>
      </c>
      <c r="M691" s="37">
        <v>291</v>
      </c>
      <c r="N691" s="37">
        <v>54663</v>
      </c>
      <c r="O691" s="37">
        <v>12449</v>
      </c>
      <c r="P691" s="37">
        <v>3706513.5</v>
      </c>
      <c r="Q691" s="37">
        <v>56212</v>
      </c>
      <c r="R691" s="37">
        <v>8667365.5</v>
      </c>
      <c r="S691" s="37">
        <v>7104397.9508196749</v>
      </c>
    </row>
    <row r="692" spans="2:20" x14ac:dyDescent="0.25">
      <c r="B692" s="20" t="s">
        <v>38</v>
      </c>
      <c r="C692" s="37">
        <v>47578</v>
      </c>
      <c r="D692" s="37">
        <v>5008234</v>
      </c>
      <c r="E692" s="37">
        <v>980</v>
      </c>
      <c r="F692" s="37">
        <v>102244.5</v>
      </c>
      <c r="G692" s="37">
        <v>2616</v>
      </c>
      <c r="H692" s="37">
        <v>411247.5</v>
      </c>
      <c r="I692" s="37">
        <v>3923</v>
      </c>
      <c r="J692" s="37">
        <v>492397.25</v>
      </c>
      <c r="K692" s="37">
        <v>1250</v>
      </c>
      <c r="L692" s="37">
        <v>189175</v>
      </c>
      <c r="M692" s="37">
        <v>284</v>
      </c>
      <c r="N692" s="37">
        <v>51595</v>
      </c>
      <c r="O692" s="37">
        <v>13266</v>
      </c>
      <c r="P692" s="37">
        <v>3899805</v>
      </c>
      <c r="Q692" s="37">
        <v>69897</v>
      </c>
      <c r="R692" s="37">
        <v>10154698.25</v>
      </c>
      <c r="S692" s="37">
        <v>8323523.1557377111</v>
      </c>
    </row>
    <row r="693" spans="2:20" x14ac:dyDescent="0.25">
      <c r="B693" s="20" t="s">
        <v>39</v>
      </c>
      <c r="C693" s="37">
        <v>119682</v>
      </c>
      <c r="D693" s="37">
        <v>12865162</v>
      </c>
      <c r="E693" s="37">
        <v>1377</v>
      </c>
      <c r="F693" s="37">
        <v>131625.5</v>
      </c>
      <c r="G693" s="37">
        <v>5108</v>
      </c>
      <c r="H693" s="37">
        <v>782895</v>
      </c>
      <c r="I693" s="37">
        <v>8787</v>
      </c>
      <c r="J693" s="37">
        <v>1220445</v>
      </c>
      <c r="K693" s="37">
        <v>2035</v>
      </c>
      <c r="L693" s="37">
        <v>280999.5</v>
      </c>
      <c r="M693" s="37">
        <v>525</v>
      </c>
      <c r="N693" s="37">
        <v>98164</v>
      </c>
      <c r="O693" s="37">
        <v>10977</v>
      </c>
      <c r="P693" s="37">
        <v>2992779</v>
      </c>
      <c r="Q693" s="37">
        <v>148491</v>
      </c>
      <c r="R693" s="37">
        <v>18372070</v>
      </c>
      <c r="S693" s="37">
        <v>15059073.770491799</v>
      </c>
    </row>
    <row r="694" spans="2:20" x14ac:dyDescent="0.25">
      <c r="B694" s="20" t="s">
        <v>40</v>
      </c>
      <c r="C694" s="37">
        <v>91342</v>
      </c>
      <c r="D694" s="37">
        <v>9913758</v>
      </c>
      <c r="E694" s="37">
        <v>313</v>
      </c>
      <c r="F694" s="37">
        <v>31910</v>
      </c>
      <c r="G694" s="37">
        <v>2581</v>
      </c>
      <c r="H694" s="37">
        <v>417598</v>
      </c>
      <c r="I694" s="37">
        <v>3150</v>
      </c>
      <c r="J694" s="37">
        <v>442755.75</v>
      </c>
      <c r="K694" s="37">
        <v>1074</v>
      </c>
      <c r="L694" s="37">
        <v>167545</v>
      </c>
      <c r="M694" s="37">
        <v>248</v>
      </c>
      <c r="N694" s="37">
        <v>46688</v>
      </c>
      <c r="O694" s="37">
        <v>5715</v>
      </c>
      <c r="P694" s="37">
        <v>1753476</v>
      </c>
      <c r="Q694" s="37">
        <v>104423</v>
      </c>
      <c r="R694" s="37">
        <v>12773730.75</v>
      </c>
      <c r="S694" s="37">
        <v>10470271.106557371</v>
      </c>
    </row>
    <row r="695" spans="2:20" x14ac:dyDescent="0.25">
      <c r="B695" s="20" t="s">
        <v>41</v>
      </c>
      <c r="C695" s="37">
        <v>314402</v>
      </c>
      <c r="D695" s="37">
        <v>32816741.5</v>
      </c>
      <c r="E695" s="37">
        <v>3725</v>
      </c>
      <c r="F695" s="37">
        <v>350051</v>
      </c>
      <c r="G695" s="37">
        <v>14220</v>
      </c>
      <c r="H695" s="37">
        <v>2255080</v>
      </c>
      <c r="I695" s="37">
        <v>25546</v>
      </c>
      <c r="J695" s="37">
        <v>2810926</v>
      </c>
      <c r="K695" s="37">
        <v>5578</v>
      </c>
      <c r="L695" s="37">
        <v>809785.5</v>
      </c>
      <c r="M695" s="37">
        <v>833</v>
      </c>
      <c r="N695" s="37">
        <v>155767</v>
      </c>
      <c r="O695" s="37">
        <v>38602</v>
      </c>
      <c r="P695" s="37">
        <v>10845236.5</v>
      </c>
      <c r="Q695" s="37">
        <v>402906</v>
      </c>
      <c r="R695" s="37">
        <v>50043587.5</v>
      </c>
      <c r="S695" s="37">
        <v>41019334.016393408</v>
      </c>
    </row>
    <row r="696" spans="2:20" x14ac:dyDescent="0.25">
      <c r="B696" s="20" t="s">
        <v>42</v>
      </c>
      <c r="C696" s="37">
        <v>44342</v>
      </c>
      <c r="D696" s="37">
        <v>4812290.5</v>
      </c>
      <c r="E696" s="37">
        <v>812</v>
      </c>
      <c r="F696" s="37">
        <v>87302.5</v>
      </c>
      <c r="G696" s="37">
        <v>1538</v>
      </c>
      <c r="H696" s="37">
        <v>248865</v>
      </c>
      <c r="I696" s="37">
        <v>2881</v>
      </c>
      <c r="J696" s="37">
        <v>410997.5</v>
      </c>
      <c r="K696" s="37">
        <v>954</v>
      </c>
      <c r="L696" s="37">
        <v>148583</v>
      </c>
      <c r="M696" s="37">
        <v>297</v>
      </c>
      <c r="N696" s="37">
        <v>56079</v>
      </c>
      <c r="O696" s="37">
        <v>13570</v>
      </c>
      <c r="P696" s="37">
        <v>4029802.5</v>
      </c>
      <c r="Q696" s="37">
        <v>64394</v>
      </c>
      <c r="R696" s="37">
        <v>9793920</v>
      </c>
      <c r="S696" s="37">
        <v>8027803.2786885276</v>
      </c>
    </row>
    <row r="697" spans="2:20" x14ac:dyDescent="0.25">
      <c r="B697" s="20" t="s">
        <v>43</v>
      </c>
      <c r="C697" s="37">
        <v>73763</v>
      </c>
      <c r="D697" s="37">
        <v>7574357</v>
      </c>
      <c r="E697" s="37">
        <v>1592</v>
      </c>
      <c r="F697" s="37">
        <v>101743</v>
      </c>
      <c r="G697" s="37">
        <v>3126</v>
      </c>
      <c r="H697" s="37">
        <v>453233</v>
      </c>
      <c r="I697" s="37">
        <v>3255</v>
      </c>
      <c r="J697" s="37">
        <v>456088.5</v>
      </c>
      <c r="K697" s="37">
        <v>1228</v>
      </c>
      <c r="L697" s="37">
        <v>164763.5</v>
      </c>
      <c r="M697" s="37">
        <v>315</v>
      </c>
      <c r="N697" s="37">
        <v>54036</v>
      </c>
      <c r="O697" s="37">
        <v>26593</v>
      </c>
      <c r="P697" s="37">
        <v>7052285.5</v>
      </c>
      <c r="Q697" s="37">
        <v>109872</v>
      </c>
      <c r="R697" s="37">
        <v>15856506.5</v>
      </c>
      <c r="S697" s="37">
        <v>12997136.475409849</v>
      </c>
    </row>
    <row r="698" spans="2:20" x14ac:dyDescent="0.25">
      <c r="B698" s="20" t="s">
        <v>44</v>
      </c>
      <c r="C698" s="37">
        <v>700842</v>
      </c>
      <c r="D698" s="37">
        <v>65625172.319999993</v>
      </c>
      <c r="E698" s="37">
        <v>3251</v>
      </c>
      <c r="F698" s="37">
        <v>316450</v>
      </c>
      <c r="G698" s="37">
        <v>14529</v>
      </c>
      <c r="H698" s="37">
        <v>2176767.0499999998</v>
      </c>
      <c r="I698" s="37">
        <v>31190</v>
      </c>
      <c r="J698" s="37">
        <v>3262868.7299999995</v>
      </c>
      <c r="K698" s="37">
        <v>3487</v>
      </c>
      <c r="L698" s="37">
        <v>499755.5</v>
      </c>
      <c r="M698" s="37">
        <v>476</v>
      </c>
      <c r="N698" s="37">
        <v>80161</v>
      </c>
      <c r="O698" s="37">
        <v>1395</v>
      </c>
      <c r="P698" s="37">
        <v>363331.33999999997</v>
      </c>
      <c r="Q698" s="37">
        <v>755170</v>
      </c>
      <c r="R698" s="37">
        <v>72324505.940000013</v>
      </c>
      <c r="S698" s="37">
        <v>59282381.918032758</v>
      </c>
    </row>
    <row r="699" spans="2:20" x14ac:dyDescent="0.25">
      <c r="B699" s="20" t="s">
        <v>45</v>
      </c>
      <c r="C699" s="37">
        <v>43921</v>
      </c>
      <c r="D699" s="37">
        <v>4761202.5</v>
      </c>
      <c r="E699" s="37">
        <v>568</v>
      </c>
      <c r="F699" s="37">
        <v>58706.5</v>
      </c>
      <c r="G699" s="37">
        <v>1928</v>
      </c>
      <c r="H699" s="37">
        <v>307317.5</v>
      </c>
      <c r="I699" s="37">
        <v>3493</v>
      </c>
      <c r="J699" s="37">
        <v>485040</v>
      </c>
      <c r="K699" s="37">
        <v>812</v>
      </c>
      <c r="L699" s="37">
        <v>122867.5</v>
      </c>
      <c r="M699" s="37">
        <v>243</v>
      </c>
      <c r="N699" s="37">
        <v>44935</v>
      </c>
      <c r="O699" s="37">
        <v>15242</v>
      </c>
      <c r="P699" s="37">
        <v>4580366</v>
      </c>
      <c r="Q699" s="37">
        <v>66207</v>
      </c>
      <c r="R699" s="37">
        <v>10360435</v>
      </c>
      <c r="S699" s="37">
        <v>8492159.8360655829</v>
      </c>
    </row>
    <row r="700" spans="2:20" x14ac:dyDescent="0.25">
      <c r="B700" s="20" t="s">
        <v>46</v>
      </c>
      <c r="C700" s="37">
        <v>56368</v>
      </c>
      <c r="D700" s="37">
        <v>6128541</v>
      </c>
      <c r="E700" s="37">
        <v>612</v>
      </c>
      <c r="F700" s="37">
        <v>62969</v>
      </c>
      <c r="G700" s="37">
        <v>2683</v>
      </c>
      <c r="H700" s="37">
        <v>439517.5</v>
      </c>
      <c r="I700" s="37">
        <v>2774</v>
      </c>
      <c r="J700" s="37">
        <v>400312</v>
      </c>
      <c r="K700" s="37">
        <v>1072</v>
      </c>
      <c r="L700" s="37">
        <v>166548</v>
      </c>
      <c r="M700" s="37">
        <v>321</v>
      </c>
      <c r="N700" s="37">
        <v>60325</v>
      </c>
      <c r="O700" s="37">
        <v>22261</v>
      </c>
      <c r="P700" s="37">
        <v>6615730</v>
      </c>
      <c r="Q700" s="37">
        <v>86091</v>
      </c>
      <c r="R700" s="37">
        <v>13873942.5</v>
      </c>
      <c r="S700" s="37">
        <v>11372084.016393449</v>
      </c>
    </row>
    <row r="701" spans="2:20" x14ac:dyDescent="0.25">
      <c r="B701" s="20" t="s">
        <v>13</v>
      </c>
      <c r="C701" s="37">
        <v>41750</v>
      </c>
      <c r="D701" s="37">
        <v>4471780.5</v>
      </c>
      <c r="E701" s="37">
        <v>265</v>
      </c>
      <c r="F701" s="37">
        <v>27687</v>
      </c>
      <c r="G701" s="37">
        <v>1774</v>
      </c>
      <c r="H701" s="37">
        <v>284140</v>
      </c>
      <c r="I701" s="37">
        <v>760</v>
      </c>
      <c r="J701" s="37">
        <v>115294</v>
      </c>
      <c r="K701" s="37">
        <v>1051</v>
      </c>
      <c r="L701" s="37">
        <v>161437.5</v>
      </c>
      <c r="M701" s="37">
        <v>394</v>
      </c>
      <c r="N701" s="37">
        <v>73758</v>
      </c>
      <c r="O701" s="37">
        <v>11398</v>
      </c>
      <c r="P701" s="37">
        <v>3417600</v>
      </c>
      <c r="Q701" s="37">
        <v>57392</v>
      </c>
      <c r="R701" s="37">
        <v>8551697</v>
      </c>
      <c r="S701" s="37">
        <v>7009587.7049180334</v>
      </c>
    </row>
    <row r="702" spans="2:20" x14ac:dyDescent="0.25">
      <c r="B702" s="20" t="s">
        <v>47</v>
      </c>
      <c r="C702" s="37">
        <v>77653</v>
      </c>
      <c r="D702" s="37">
        <v>8259726</v>
      </c>
      <c r="E702" s="37">
        <v>1133</v>
      </c>
      <c r="F702" s="37">
        <v>73243.5</v>
      </c>
      <c r="G702" s="37">
        <v>3896</v>
      </c>
      <c r="H702" s="37">
        <v>599980</v>
      </c>
      <c r="I702" s="37">
        <v>3189</v>
      </c>
      <c r="J702" s="37">
        <v>334461.75</v>
      </c>
      <c r="K702" s="37">
        <v>1224</v>
      </c>
      <c r="L702" s="37">
        <v>179165</v>
      </c>
      <c r="M702" s="37">
        <v>695</v>
      </c>
      <c r="N702" s="37">
        <v>130991</v>
      </c>
      <c r="O702" s="37">
        <v>13924</v>
      </c>
      <c r="P702" s="37">
        <v>3924715.5</v>
      </c>
      <c r="Q702" s="37">
        <v>101714</v>
      </c>
      <c r="R702" s="37">
        <v>13502282.75</v>
      </c>
      <c r="S702" s="37">
        <v>11067444.877049176</v>
      </c>
    </row>
    <row r="703" spans="2:20" x14ac:dyDescent="0.25">
      <c r="B703" s="20" t="s">
        <v>48</v>
      </c>
      <c r="C703" s="37">
        <v>311458</v>
      </c>
      <c r="D703" s="37">
        <v>33090085.5</v>
      </c>
      <c r="E703" s="37">
        <v>1959</v>
      </c>
      <c r="F703" s="37">
        <v>199245.5</v>
      </c>
      <c r="G703" s="37">
        <v>10483</v>
      </c>
      <c r="H703" s="37">
        <v>1674106.5</v>
      </c>
      <c r="I703" s="37">
        <v>9895</v>
      </c>
      <c r="J703" s="37">
        <v>1365159.75</v>
      </c>
      <c r="K703" s="37">
        <v>2817</v>
      </c>
      <c r="L703" s="37">
        <v>414365</v>
      </c>
      <c r="M703" s="37">
        <v>526</v>
      </c>
      <c r="N703" s="37">
        <v>97703</v>
      </c>
      <c r="O703" s="37">
        <v>955</v>
      </c>
      <c r="P703" s="37">
        <v>264652.5</v>
      </c>
      <c r="Q703" s="37">
        <v>338093</v>
      </c>
      <c r="R703" s="37">
        <v>37105317.75</v>
      </c>
      <c r="S703" s="37">
        <v>30414194.877049189</v>
      </c>
    </row>
    <row r="704" spans="2:20" x14ac:dyDescent="0.25">
      <c r="B704" s="47" t="s">
        <v>127</v>
      </c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>
        <v>1944274.9999999995</v>
      </c>
      <c r="S704" s="48">
        <f>R704/1.22</f>
        <v>1593668.0327868848</v>
      </c>
    </row>
    <row r="705" spans="2:20" x14ac:dyDescent="0.25">
      <c r="B705" s="47" t="s">
        <v>126</v>
      </c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>
        <v>689605.66</v>
      </c>
      <c r="S705" s="48">
        <f>R705/1.22</f>
        <v>565250.5409836066</v>
      </c>
      <c r="T705" s="10" t="s">
        <v>124</v>
      </c>
    </row>
    <row r="706" spans="2:20" x14ac:dyDescent="0.25">
      <c r="B706" s="47" t="s">
        <v>122</v>
      </c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>
        <v>582300</v>
      </c>
      <c r="S706" s="48">
        <f>R706/1.22</f>
        <v>477295.08196721313</v>
      </c>
      <c r="T706" s="10" t="s">
        <v>123</v>
      </c>
    </row>
    <row r="707" spans="2:20" x14ac:dyDescent="0.25">
      <c r="B707" s="47" t="s">
        <v>104</v>
      </c>
      <c r="C707" s="48">
        <f>SUM(C691:C706)</f>
        <v>1961370</v>
      </c>
      <c r="D707" s="48">
        <f t="shared" ref="D707:S707" si="51">SUM(D691:D706)</f>
        <v>199480500.81999999</v>
      </c>
      <c r="E707" s="48">
        <f t="shared" si="51"/>
        <v>16915</v>
      </c>
      <c r="F707" s="48">
        <f t="shared" si="51"/>
        <v>1577566.5</v>
      </c>
      <c r="G707" s="48">
        <f t="shared" si="51"/>
        <v>66176</v>
      </c>
      <c r="H707" s="48">
        <f t="shared" si="51"/>
        <v>10324487.050000001</v>
      </c>
      <c r="I707" s="48">
        <f t="shared" si="51"/>
        <v>101394</v>
      </c>
      <c r="J707" s="48">
        <f t="shared" si="51"/>
        <v>12142289.23</v>
      </c>
      <c r="K707" s="48">
        <f t="shared" si="51"/>
        <v>23212</v>
      </c>
      <c r="L707" s="48">
        <f t="shared" si="51"/>
        <v>3404057.5</v>
      </c>
      <c r="M707" s="48">
        <f t="shared" si="51"/>
        <v>5448</v>
      </c>
      <c r="N707" s="48">
        <f t="shared" si="51"/>
        <v>1004865</v>
      </c>
      <c r="O707" s="48">
        <f t="shared" si="51"/>
        <v>186347</v>
      </c>
      <c r="P707" s="48">
        <f t="shared" si="51"/>
        <v>53446293.340000004</v>
      </c>
      <c r="Q707" s="48">
        <f t="shared" si="51"/>
        <v>2360862</v>
      </c>
      <c r="R707" s="48">
        <f t="shared" si="51"/>
        <v>284596240.10000002</v>
      </c>
      <c r="S707" s="48">
        <f t="shared" si="51"/>
        <v>233275606.63934422</v>
      </c>
    </row>
    <row r="708" spans="2:20" x14ac:dyDescent="0.25">
      <c r="B708" s="20" t="s">
        <v>37</v>
      </c>
      <c r="C708" s="37">
        <v>43087</v>
      </c>
      <c r="D708" s="37">
        <v>4899000</v>
      </c>
      <c r="E708" s="37">
        <v>223</v>
      </c>
      <c r="F708" s="37">
        <v>24035</v>
      </c>
      <c r="G708" s="37">
        <v>1825</v>
      </c>
      <c r="H708" s="37">
        <v>305676</v>
      </c>
      <c r="I708" s="37">
        <v>2264</v>
      </c>
      <c r="J708" s="37">
        <v>313049.25</v>
      </c>
      <c r="K708" s="37">
        <v>599</v>
      </c>
      <c r="L708" s="37">
        <v>97558</v>
      </c>
      <c r="M708" s="37">
        <v>288</v>
      </c>
      <c r="N708" s="37">
        <v>55770</v>
      </c>
      <c r="O708" s="37">
        <v>10350</v>
      </c>
      <c r="P708" s="37">
        <v>3237574</v>
      </c>
      <c r="Q708" s="37">
        <v>58636</v>
      </c>
      <c r="R708" s="37">
        <v>8932662.25</v>
      </c>
      <c r="S708" s="37">
        <v>7321854.3032786893</v>
      </c>
    </row>
    <row r="709" spans="2:20" x14ac:dyDescent="0.25">
      <c r="B709" s="20" t="s">
        <v>38</v>
      </c>
      <c r="C709" s="37">
        <v>51771</v>
      </c>
      <c r="D709" s="37">
        <v>5723170.5</v>
      </c>
      <c r="E709" s="37">
        <v>816</v>
      </c>
      <c r="F709" s="37">
        <v>89619.5</v>
      </c>
      <c r="G709" s="37">
        <v>2554</v>
      </c>
      <c r="H709" s="37">
        <v>412002</v>
      </c>
      <c r="I709" s="37">
        <v>3735</v>
      </c>
      <c r="J709" s="37">
        <v>484691.25</v>
      </c>
      <c r="K709" s="37">
        <v>1477</v>
      </c>
      <c r="L709" s="37">
        <v>232560</v>
      </c>
      <c r="M709" s="37">
        <v>268</v>
      </c>
      <c r="N709" s="37">
        <v>50329.5</v>
      </c>
      <c r="O709" s="37">
        <v>13936</v>
      </c>
      <c r="P709" s="37">
        <v>4247230</v>
      </c>
      <c r="Q709" s="37">
        <v>74557</v>
      </c>
      <c r="R709" s="37">
        <v>11239602.75</v>
      </c>
      <c r="S709" s="37">
        <v>9212789.1393442601</v>
      </c>
    </row>
    <row r="710" spans="2:20" x14ac:dyDescent="0.25">
      <c r="B710" s="20" t="s">
        <v>39</v>
      </c>
      <c r="C710" s="37">
        <v>140136</v>
      </c>
      <c r="D710" s="37">
        <v>15788557</v>
      </c>
      <c r="E710" s="37">
        <v>1263</v>
      </c>
      <c r="F710" s="37">
        <v>127368</v>
      </c>
      <c r="G710" s="37">
        <v>5371</v>
      </c>
      <c r="H710" s="37">
        <v>842436</v>
      </c>
      <c r="I710" s="37">
        <v>8326</v>
      </c>
      <c r="J710" s="37">
        <v>1183122</v>
      </c>
      <c r="K710" s="37">
        <v>2139</v>
      </c>
      <c r="L710" s="37">
        <v>299664</v>
      </c>
      <c r="M710" s="37">
        <v>511</v>
      </c>
      <c r="N710" s="37">
        <v>98124</v>
      </c>
      <c r="O710" s="37">
        <v>11950</v>
      </c>
      <c r="P710" s="37">
        <v>3352311</v>
      </c>
      <c r="Q710" s="37">
        <v>169696</v>
      </c>
      <c r="R710" s="37">
        <v>21691582</v>
      </c>
      <c r="S710" s="37">
        <v>17779985.245901626</v>
      </c>
    </row>
    <row r="711" spans="2:20" x14ac:dyDescent="0.25">
      <c r="B711" s="20" t="s">
        <v>40</v>
      </c>
      <c r="C711" s="37">
        <v>129148</v>
      </c>
      <c r="D711" s="37">
        <v>14678634.5</v>
      </c>
      <c r="E711" s="37">
        <v>342</v>
      </c>
      <c r="F711" s="37">
        <v>36345.75</v>
      </c>
      <c r="G711" s="37">
        <v>2881</v>
      </c>
      <c r="H711" s="37">
        <v>481284</v>
      </c>
      <c r="I711" s="37">
        <v>3755</v>
      </c>
      <c r="J711" s="37">
        <v>534192</v>
      </c>
      <c r="K711" s="37">
        <v>1227</v>
      </c>
      <c r="L711" s="37">
        <v>197334</v>
      </c>
      <c r="M711" s="37">
        <v>249</v>
      </c>
      <c r="N711" s="37">
        <v>48262.5</v>
      </c>
      <c r="O711" s="37">
        <v>5265</v>
      </c>
      <c r="P711" s="37">
        <v>1689050</v>
      </c>
      <c r="Q711" s="37">
        <v>142867</v>
      </c>
      <c r="R711" s="37">
        <v>17665102.75</v>
      </c>
      <c r="S711" s="37">
        <v>14479592.418032784</v>
      </c>
    </row>
    <row r="712" spans="2:20" x14ac:dyDescent="0.25">
      <c r="B712" s="20" t="s">
        <v>41</v>
      </c>
      <c r="C712" s="37">
        <v>342824</v>
      </c>
      <c r="D712" s="37">
        <v>37594029</v>
      </c>
      <c r="E712" s="37">
        <v>3324</v>
      </c>
      <c r="F712" s="37">
        <v>320895.25</v>
      </c>
      <c r="G712" s="37">
        <v>14201</v>
      </c>
      <c r="H712" s="37">
        <v>2324142</v>
      </c>
      <c r="I712" s="37">
        <v>24077</v>
      </c>
      <c r="J712" s="37">
        <v>2659130.5</v>
      </c>
      <c r="K712" s="37">
        <v>5383</v>
      </c>
      <c r="L712" s="37">
        <v>803320</v>
      </c>
      <c r="M712" s="37">
        <v>854</v>
      </c>
      <c r="N712" s="37">
        <v>164034</v>
      </c>
      <c r="O712" s="37">
        <v>33059</v>
      </c>
      <c r="P712" s="37">
        <v>9918072</v>
      </c>
      <c r="Q712" s="37">
        <v>423722</v>
      </c>
      <c r="R712" s="37">
        <v>53783622.75</v>
      </c>
      <c r="S712" s="37">
        <v>44084936.680327855</v>
      </c>
    </row>
    <row r="713" spans="2:20" x14ac:dyDescent="0.25">
      <c r="B713" s="20" t="s">
        <v>42</v>
      </c>
      <c r="C713" s="37">
        <v>53714</v>
      </c>
      <c r="D713" s="37">
        <v>6108340</v>
      </c>
      <c r="E713" s="37">
        <v>744</v>
      </c>
      <c r="F713" s="37">
        <v>83202.5</v>
      </c>
      <c r="G713" s="37">
        <v>1723</v>
      </c>
      <c r="H713" s="37">
        <v>287586</v>
      </c>
      <c r="I713" s="37">
        <v>2661</v>
      </c>
      <c r="J713" s="37">
        <v>386781.75</v>
      </c>
      <c r="K713" s="37">
        <v>1022</v>
      </c>
      <c r="L713" s="37">
        <v>164624</v>
      </c>
      <c r="M713" s="37">
        <v>271</v>
      </c>
      <c r="N713" s="37">
        <v>52689</v>
      </c>
      <c r="O713" s="37">
        <v>11896</v>
      </c>
      <c r="P713" s="37">
        <v>3684016</v>
      </c>
      <c r="Q713" s="37">
        <v>72031</v>
      </c>
      <c r="R713" s="37">
        <v>10767239.25</v>
      </c>
      <c r="S713" s="37">
        <v>8825605.9426229559</v>
      </c>
    </row>
    <row r="714" spans="2:20" x14ac:dyDescent="0.25">
      <c r="B714" s="20" t="s">
        <v>43</v>
      </c>
      <c r="C714" s="37">
        <v>89910</v>
      </c>
      <c r="D714" s="37">
        <v>9797103</v>
      </c>
      <c r="E714" s="37">
        <v>1420</v>
      </c>
      <c r="F714" s="37">
        <v>87722</v>
      </c>
      <c r="G714" s="37">
        <v>2932</v>
      </c>
      <c r="H714" s="37">
        <v>445410</v>
      </c>
      <c r="I714" s="37">
        <v>3000</v>
      </c>
      <c r="J714" s="37">
        <v>422141</v>
      </c>
      <c r="K714" s="37">
        <v>1092</v>
      </c>
      <c r="L714" s="37">
        <v>150678</v>
      </c>
      <c r="M714" s="37">
        <v>295</v>
      </c>
      <c r="N714" s="37">
        <v>51909</v>
      </c>
      <c r="O714" s="37">
        <v>21507</v>
      </c>
      <c r="P714" s="37">
        <v>5973835</v>
      </c>
      <c r="Q714" s="37">
        <v>120156</v>
      </c>
      <c r="R714" s="37">
        <v>16928798</v>
      </c>
      <c r="S714" s="37">
        <v>13876063.934426216</v>
      </c>
    </row>
    <row r="715" spans="2:20" x14ac:dyDescent="0.25">
      <c r="B715" s="20" t="s">
        <v>44</v>
      </c>
      <c r="C715" s="37">
        <v>916699</v>
      </c>
      <c r="D715" s="37">
        <v>93089933.299999997</v>
      </c>
      <c r="E715" s="37">
        <v>3809</v>
      </c>
      <c r="F715" s="37">
        <v>380730.5</v>
      </c>
      <c r="G715" s="37">
        <v>17075</v>
      </c>
      <c r="H715" s="37">
        <v>2665989.2999999998</v>
      </c>
      <c r="I715" s="37">
        <v>32200</v>
      </c>
      <c r="J715" s="37">
        <v>3622153.54</v>
      </c>
      <c r="K715" s="37">
        <v>3981</v>
      </c>
      <c r="L715" s="37">
        <v>577080</v>
      </c>
      <c r="M715" s="37">
        <v>620</v>
      </c>
      <c r="N715" s="37">
        <v>110565</v>
      </c>
      <c r="O715" s="37">
        <v>1421</v>
      </c>
      <c r="P715" s="37">
        <v>415029</v>
      </c>
      <c r="Q715" s="37">
        <v>975805</v>
      </c>
      <c r="R715" s="37">
        <v>100861480.64000003</v>
      </c>
      <c r="S715" s="37">
        <v>82673344.786885291</v>
      </c>
    </row>
    <row r="716" spans="2:20" x14ac:dyDescent="0.25">
      <c r="B716" s="20" t="s">
        <v>45</v>
      </c>
      <c r="C716" s="37">
        <v>48897</v>
      </c>
      <c r="D716" s="37">
        <v>5551682.5</v>
      </c>
      <c r="E716" s="37">
        <v>471</v>
      </c>
      <c r="F716" s="37">
        <v>50916</v>
      </c>
      <c r="G716" s="37">
        <v>1941</v>
      </c>
      <c r="H716" s="37">
        <v>319030</v>
      </c>
      <c r="I716" s="37">
        <v>3066</v>
      </c>
      <c r="J716" s="37">
        <v>429726</v>
      </c>
      <c r="K716" s="37">
        <v>759</v>
      </c>
      <c r="L716" s="37">
        <v>118422</v>
      </c>
      <c r="M716" s="37">
        <v>229</v>
      </c>
      <c r="N716" s="37">
        <v>43134</v>
      </c>
      <c r="O716" s="37">
        <v>13004</v>
      </c>
      <c r="P716" s="37">
        <v>4071406</v>
      </c>
      <c r="Q716" s="37">
        <v>68367</v>
      </c>
      <c r="R716" s="37">
        <v>10584316.5</v>
      </c>
      <c r="S716" s="37">
        <v>8675669.2622950822</v>
      </c>
    </row>
    <row r="717" spans="2:20" x14ac:dyDescent="0.25">
      <c r="B717" s="20" t="s">
        <v>46</v>
      </c>
      <c r="C717" s="37">
        <v>61066</v>
      </c>
      <c r="D717" s="37">
        <v>6953084</v>
      </c>
      <c r="E717" s="37">
        <v>474</v>
      </c>
      <c r="F717" s="37">
        <v>51077.25</v>
      </c>
      <c r="G717" s="37">
        <v>2614</v>
      </c>
      <c r="H717" s="37">
        <v>441929.5</v>
      </c>
      <c r="I717" s="37">
        <v>2287</v>
      </c>
      <c r="J717" s="37">
        <v>331619.25</v>
      </c>
      <c r="K717" s="37">
        <v>976</v>
      </c>
      <c r="L717" s="37">
        <v>156888</v>
      </c>
      <c r="M717" s="37">
        <v>278</v>
      </c>
      <c r="N717" s="37">
        <v>53644.5</v>
      </c>
      <c r="O717" s="37">
        <v>19532</v>
      </c>
      <c r="P717" s="37">
        <v>6046836</v>
      </c>
      <c r="Q717" s="37">
        <v>87227</v>
      </c>
      <c r="R717" s="37">
        <v>14035078.5</v>
      </c>
      <c r="S717" s="37">
        <v>11504162.704918038</v>
      </c>
    </row>
    <row r="718" spans="2:20" x14ac:dyDescent="0.25">
      <c r="B718" s="20" t="s">
        <v>13</v>
      </c>
      <c r="C718" s="37">
        <v>60051</v>
      </c>
      <c r="D718" s="37">
        <v>6760758</v>
      </c>
      <c r="E718" s="37">
        <v>182</v>
      </c>
      <c r="F718" s="37">
        <v>20021.5</v>
      </c>
      <c r="G718" s="37">
        <v>1831</v>
      </c>
      <c r="H718" s="37">
        <v>301806</v>
      </c>
      <c r="I718" s="37">
        <v>717</v>
      </c>
      <c r="J718" s="37">
        <v>111375</v>
      </c>
      <c r="K718" s="37">
        <v>1093</v>
      </c>
      <c r="L718" s="37">
        <v>174222</v>
      </c>
      <c r="M718" s="37">
        <v>296</v>
      </c>
      <c r="N718" s="37">
        <v>56589</v>
      </c>
      <c r="O718" s="37">
        <v>11066</v>
      </c>
      <c r="P718" s="37">
        <v>3465790</v>
      </c>
      <c r="Q718" s="37">
        <v>75236</v>
      </c>
      <c r="R718" s="37">
        <v>10890561.5</v>
      </c>
      <c r="S718" s="37">
        <v>8926689.7540983595</v>
      </c>
    </row>
    <row r="719" spans="2:20" x14ac:dyDescent="0.25">
      <c r="B719" s="20" t="s">
        <v>47</v>
      </c>
      <c r="C719" s="37">
        <v>100341</v>
      </c>
      <c r="D719" s="37">
        <v>11235385</v>
      </c>
      <c r="E719" s="37">
        <v>881</v>
      </c>
      <c r="F719" s="37">
        <v>57074.5</v>
      </c>
      <c r="G719" s="37">
        <v>3867</v>
      </c>
      <c r="H719" s="37">
        <v>612630</v>
      </c>
      <c r="I719" s="37">
        <v>2810</v>
      </c>
      <c r="J719" s="37">
        <v>304706.75</v>
      </c>
      <c r="K719" s="37">
        <v>1269</v>
      </c>
      <c r="L719" s="37">
        <v>193500</v>
      </c>
      <c r="M719" s="37">
        <v>640</v>
      </c>
      <c r="N719" s="37">
        <v>123162</v>
      </c>
      <c r="O719" s="37">
        <v>13074</v>
      </c>
      <c r="P719" s="37">
        <v>3840896</v>
      </c>
      <c r="Q719" s="37">
        <v>122882</v>
      </c>
      <c r="R719" s="37">
        <v>16367354.25</v>
      </c>
      <c r="S719" s="37">
        <v>13415864.139344258</v>
      </c>
    </row>
    <row r="720" spans="2:20" x14ac:dyDescent="0.25">
      <c r="B720" s="20" t="s">
        <v>48</v>
      </c>
      <c r="C720" s="37">
        <v>461267</v>
      </c>
      <c r="D720" s="37">
        <v>51592772</v>
      </c>
      <c r="E720" s="37">
        <v>2284</v>
      </c>
      <c r="F720" s="37">
        <v>241431</v>
      </c>
      <c r="G720" s="37">
        <v>12435</v>
      </c>
      <c r="H720" s="37">
        <v>2047212</v>
      </c>
      <c r="I720" s="37">
        <v>11074</v>
      </c>
      <c r="J720" s="37">
        <v>1547310</v>
      </c>
      <c r="K720" s="37">
        <v>3083</v>
      </c>
      <c r="L720" s="37">
        <v>460980</v>
      </c>
      <c r="M720" s="37">
        <v>592</v>
      </c>
      <c r="N720" s="37">
        <v>113217</v>
      </c>
      <c r="O720" s="37">
        <v>1093</v>
      </c>
      <c r="P720" s="37">
        <v>325082</v>
      </c>
      <c r="Q720" s="37">
        <v>491828</v>
      </c>
      <c r="R720" s="37">
        <v>56328004</v>
      </c>
      <c r="S720" s="37">
        <v>46170495.081967227</v>
      </c>
    </row>
    <row r="721" spans="2:20" x14ac:dyDescent="0.25">
      <c r="B721" s="47" t="s">
        <v>127</v>
      </c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>
        <v>889378.49000000011</v>
      </c>
      <c r="S721" s="48">
        <f>R721/1.22</f>
        <v>728998.7622950821</v>
      </c>
    </row>
    <row r="722" spans="2:20" x14ac:dyDescent="0.25">
      <c r="B722" s="47" t="s">
        <v>126</v>
      </c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>
        <v>1191406.25</v>
      </c>
      <c r="S722" s="48">
        <f>R722/1.22</f>
        <v>976562.5</v>
      </c>
      <c r="T722" s="10" t="s">
        <v>124</v>
      </c>
    </row>
    <row r="723" spans="2:20" x14ac:dyDescent="0.25">
      <c r="B723" s="47" t="s">
        <v>122</v>
      </c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>
        <v>609090</v>
      </c>
      <c r="S723" s="48">
        <f>R723/1.22</f>
        <v>499254.09836065577</v>
      </c>
      <c r="T723" s="10" t="s">
        <v>123</v>
      </c>
    </row>
    <row r="724" spans="2:20" ht="15.75" thickBot="1" x14ac:dyDescent="0.3">
      <c r="B724" s="47" t="s">
        <v>105</v>
      </c>
      <c r="C724" s="48">
        <f>SUM(C708:C723)</f>
        <v>2498911</v>
      </c>
      <c r="D724" s="48">
        <f t="shared" ref="D724:S724" si="52">SUM(D708:D723)</f>
        <v>269772448.80000001</v>
      </c>
      <c r="E724" s="48">
        <f t="shared" si="52"/>
        <v>16233</v>
      </c>
      <c r="F724" s="48">
        <f t="shared" si="52"/>
        <v>1570438.75</v>
      </c>
      <c r="G724" s="48">
        <f t="shared" si="52"/>
        <v>71250</v>
      </c>
      <c r="H724" s="48">
        <f t="shared" si="52"/>
        <v>11487132.800000001</v>
      </c>
      <c r="I724" s="48">
        <f t="shared" si="52"/>
        <v>99972</v>
      </c>
      <c r="J724" s="48">
        <f t="shared" si="52"/>
        <v>12329998.289999999</v>
      </c>
      <c r="K724" s="48">
        <f t="shared" si="52"/>
        <v>24100</v>
      </c>
      <c r="L724" s="48">
        <f t="shared" si="52"/>
        <v>3626830</v>
      </c>
      <c r="M724" s="48">
        <f t="shared" si="52"/>
        <v>5391</v>
      </c>
      <c r="N724" s="48">
        <f t="shared" si="52"/>
        <v>1021429.5</v>
      </c>
      <c r="O724" s="48">
        <f t="shared" si="52"/>
        <v>167153</v>
      </c>
      <c r="P724" s="48">
        <f t="shared" si="52"/>
        <v>50267127</v>
      </c>
      <c r="Q724" s="48">
        <f t="shared" si="52"/>
        <v>2883010</v>
      </c>
      <c r="R724" s="48">
        <f t="shared" si="52"/>
        <v>352765279.88000005</v>
      </c>
      <c r="S724" s="48">
        <f t="shared" si="52"/>
        <v>289151868.7540983</v>
      </c>
    </row>
    <row r="725" spans="2:20" ht="15.75" thickBot="1" x14ac:dyDescent="0.3">
      <c r="B725" s="50" t="s">
        <v>106</v>
      </c>
      <c r="C725" s="49">
        <f>+C537+C554+C571+C588+C605+C622+C639+C656+C673+C690+C707+C724</f>
        <v>24276370</v>
      </c>
      <c r="D725" s="49">
        <f t="shared" ref="D725:S725" si="53">+D537+D554+D571+D588+D605+D622+D639+D656+D673+D690+D707+D724</f>
        <v>2395160321.75</v>
      </c>
      <c r="E725" s="49">
        <f t="shared" si="53"/>
        <v>166335</v>
      </c>
      <c r="F725" s="49">
        <f t="shared" si="53"/>
        <v>14886163.34</v>
      </c>
      <c r="G725" s="49">
        <f t="shared" si="53"/>
        <v>752106</v>
      </c>
      <c r="H725" s="49">
        <f t="shared" si="53"/>
        <v>116292623.70999999</v>
      </c>
      <c r="I725" s="49">
        <f t="shared" si="53"/>
        <v>1130174</v>
      </c>
      <c r="J725" s="49">
        <f t="shared" si="53"/>
        <v>132536972.56999999</v>
      </c>
      <c r="K725" s="49">
        <f t="shared" si="53"/>
        <v>267655</v>
      </c>
      <c r="L725" s="49">
        <f t="shared" si="53"/>
        <v>38826858</v>
      </c>
      <c r="M725" s="49">
        <f t="shared" si="53"/>
        <v>55919</v>
      </c>
      <c r="N725" s="49">
        <f t="shared" si="53"/>
        <v>10224329</v>
      </c>
      <c r="O725" s="49">
        <f t="shared" si="53"/>
        <v>2111750</v>
      </c>
      <c r="P725" s="49">
        <f t="shared" si="53"/>
        <v>600594051.14999998</v>
      </c>
      <c r="Q725" s="49">
        <f t="shared" si="53"/>
        <v>28760309</v>
      </c>
      <c r="R725" s="49">
        <f t="shared" si="53"/>
        <v>3325969169.52</v>
      </c>
      <c r="S725" s="49">
        <f t="shared" si="53"/>
        <v>2726204237.3114758</v>
      </c>
    </row>
    <row r="727" spans="2:20" x14ac:dyDescent="0.25">
      <c r="B727" s="22" t="s">
        <v>107</v>
      </c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</row>
    <row r="728" spans="2:20" x14ac:dyDescent="0.25">
      <c r="B728" s="1" t="s">
        <v>37</v>
      </c>
      <c r="C728" s="38">
        <v>44933</v>
      </c>
      <c r="D728" s="39">
        <v>5113026.5</v>
      </c>
      <c r="E728" s="39">
        <v>141</v>
      </c>
      <c r="F728" s="39">
        <v>15105.25</v>
      </c>
      <c r="G728" s="39">
        <v>1541</v>
      </c>
      <c r="H728" s="39">
        <v>256302</v>
      </c>
      <c r="I728" s="39">
        <v>2106</v>
      </c>
      <c r="J728" s="39">
        <v>291366.75</v>
      </c>
      <c r="K728" s="39">
        <v>610</v>
      </c>
      <c r="L728" s="39">
        <v>97830</v>
      </c>
      <c r="M728" s="39">
        <v>241</v>
      </c>
      <c r="N728" s="39">
        <v>46624.5</v>
      </c>
      <c r="O728" s="39">
        <v>10313</v>
      </c>
      <c r="P728" s="39">
        <v>3203571</v>
      </c>
      <c r="Q728" s="39">
        <v>59885</v>
      </c>
      <c r="R728" s="39">
        <v>9023826</v>
      </c>
      <c r="S728" s="40">
        <v>7396578.688524588</v>
      </c>
    </row>
    <row r="729" spans="2:20" x14ac:dyDescent="0.25">
      <c r="B729" s="1" t="s">
        <v>38</v>
      </c>
      <c r="C729" s="41">
        <v>52740</v>
      </c>
      <c r="D729" s="37">
        <v>5830270</v>
      </c>
      <c r="E729" s="37">
        <v>803</v>
      </c>
      <c r="F729" s="37">
        <v>87440</v>
      </c>
      <c r="G729" s="37">
        <v>2637</v>
      </c>
      <c r="H729" s="37">
        <v>410559</v>
      </c>
      <c r="I729" s="37">
        <v>3427</v>
      </c>
      <c r="J729" s="37">
        <v>434085.5</v>
      </c>
      <c r="K729" s="37">
        <v>1232</v>
      </c>
      <c r="L729" s="37">
        <v>194922</v>
      </c>
      <c r="M729" s="37">
        <v>249</v>
      </c>
      <c r="N729" s="37">
        <v>46936.5</v>
      </c>
      <c r="O729" s="37">
        <v>14131</v>
      </c>
      <c r="P729" s="37">
        <v>4314348</v>
      </c>
      <c r="Q729" s="37">
        <v>75219</v>
      </c>
      <c r="R729" s="37">
        <v>11318561</v>
      </c>
      <c r="S729" s="42">
        <v>9277509.0163934398</v>
      </c>
    </row>
    <row r="730" spans="2:20" x14ac:dyDescent="0.25">
      <c r="B730" s="1" t="s">
        <v>39</v>
      </c>
      <c r="C730" s="41">
        <v>151168</v>
      </c>
      <c r="D730" s="37">
        <v>17101765</v>
      </c>
      <c r="E730" s="37">
        <v>983</v>
      </c>
      <c r="F730" s="37">
        <v>98842</v>
      </c>
      <c r="G730" s="37">
        <v>4878</v>
      </c>
      <c r="H730" s="37">
        <v>766332</v>
      </c>
      <c r="I730" s="37">
        <v>7838</v>
      </c>
      <c r="J730" s="37">
        <v>1104582.75</v>
      </c>
      <c r="K730" s="37">
        <v>1980</v>
      </c>
      <c r="L730" s="37">
        <v>279198</v>
      </c>
      <c r="M730" s="37">
        <v>474</v>
      </c>
      <c r="N730" s="37">
        <v>91045.5</v>
      </c>
      <c r="O730" s="37">
        <v>8939</v>
      </c>
      <c r="P730" s="37">
        <v>2551557</v>
      </c>
      <c r="Q730" s="37">
        <v>176260</v>
      </c>
      <c r="R730" s="37">
        <v>21993322.25</v>
      </c>
      <c r="S730" s="42">
        <v>18027313.319672137</v>
      </c>
    </row>
    <row r="731" spans="2:20" x14ac:dyDescent="0.25">
      <c r="B731" s="1" t="s">
        <v>40</v>
      </c>
      <c r="C731" s="41">
        <v>221031</v>
      </c>
      <c r="D731" s="37">
        <v>25169555.5</v>
      </c>
      <c r="E731" s="37">
        <v>362</v>
      </c>
      <c r="F731" s="37">
        <v>39008</v>
      </c>
      <c r="G731" s="37">
        <v>2933</v>
      </c>
      <c r="H731" s="37">
        <v>492437.5</v>
      </c>
      <c r="I731" s="37">
        <v>5543</v>
      </c>
      <c r="J731" s="37">
        <v>773379.75</v>
      </c>
      <c r="K731" s="37">
        <v>1236</v>
      </c>
      <c r="L731" s="37">
        <v>195966</v>
      </c>
      <c r="M731" s="37">
        <v>241</v>
      </c>
      <c r="N731" s="37">
        <v>46566</v>
      </c>
      <c r="O731" s="37">
        <v>4287</v>
      </c>
      <c r="P731" s="37">
        <v>1368556</v>
      </c>
      <c r="Q731" s="37">
        <v>235633</v>
      </c>
      <c r="R731" s="37">
        <v>28085468.75</v>
      </c>
      <c r="S731" s="42">
        <v>23020876.024590224</v>
      </c>
    </row>
    <row r="732" spans="2:20" x14ac:dyDescent="0.25">
      <c r="B732" s="1" t="s">
        <v>41</v>
      </c>
      <c r="C732" s="41">
        <v>328388</v>
      </c>
      <c r="D732" s="37">
        <v>36220825.5</v>
      </c>
      <c r="E732" s="37">
        <v>2854</v>
      </c>
      <c r="F732" s="37">
        <v>267950</v>
      </c>
      <c r="G732" s="37">
        <v>13440</v>
      </c>
      <c r="H732" s="37">
        <v>2194920</v>
      </c>
      <c r="I732" s="37">
        <v>22670</v>
      </c>
      <c r="J732" s="37">
        <v>2458664.5</v>
      </c>
      <c r="K732" s="37">
        <v>5222</v>
      </c>
      <c r="L732" s="37">
        <v>776568</v>
      </c>
      <c r="M732" s="37">
        <v>697</v>
      </c>
      <c r="N732" s="37">
        <v>133750.5</v>
      </c>
      <c r="O732" s="37">
        <v>30442</v>
      </c>
      <c r="P732" s="37">
        <v>9239603</v>
      </c>
      <c r="Q732" s="37">
        <v>403713</v>
      </c>
      <c r="R732" s="37">
        <v>51292281.5</v>
      </c>
      <c r="S732" s="42">
        <v>42042853.688524671</v>
      </c>
    </row>
    <row r="733" spans="2:20" x14ac:dyDescent="0.25">
      <c r="B733" s="1" t="s">
        <v>42</v>
      </c>
      <c r="C733" s="41">
        <v>64657</v>
      </c>
      <c r="D733" s="37">
        <v>7376123</v>
      </c>
      <c r="E733" s="37">
        <v>803</v>
      </c>
      <c r="F733" s="37">
        <v>89953</v>
      </c>
      <c r="G733" s="37">
        <v>1784</v>
      </c>
      <c r="H733" s="37">
        <v>295954</v>
      </c>
      <c r="I733" s="37">
        <v>2562</v>
      </c>
      <c r="J733" s="37">
        <v>373866</v>
      </c>
      <c r="K733" s="37">
        <v>1013</v>
      </c>
      <c r="L733" s="37">
        <v>163276</v>
      </c>
      <c r="M733" s="37">
        <v>299</v>
      </c>
      <c r="N733" s="37">
        <v>57778.5</v>
      </c>
      <c r="O733" s="37">
        <v>12393</v>
      </c>
      <c r="P733" s="37">
        <v>3821730</v>
      </c>
      <c r="Q733" s="37">
        <v>83511</v>
      </c>
      <c r="R733" s="37">
        <v>12178680.5</v>
      </c>
      <c r="S733" s="42">
        <v>9982524.9999999944</v>
      </c>
    </row>
    <row r="734" spans="2:20" x14ac:dyDescent="0.25">
      <c r="B734" s="1" t="s">
        <v>43</v>
      </c>
      <c r="C734" s="41">
        <v>109106</v>
      </c>
      <c r="D734" s="37">
        <v>12046192.5</v>
      </c>
      <c r="E734" s="37">
        <v>1368</v>
      </c>
      <c r="F734" s="37">
        <v>78763.5</v>
      </c>
      <c r="G734" s="37">
        <v>2742</v>
      </c>
      <c r="H734" s="37">
        <v>420174</v>
      </c>
      <c r="I734" s="37">
        <v>2852</v>
      </c>
      <c r="J734" s="37">
        <v>399232.25</v>
      </c>
      <c r="K734" s="37">
        <v>1078</v>
      </c>
      <c r="L734" s="37">
        <v>137178</v>
      </c>
      <c r="M734" s="37">
        <v>250</v>
      </c>
      <c r="N734" s="37">
        <v>46878</v>
      </c>
      <c r="O734" s="37">
        <v>19887</v>
      </c>
      <c r="P734" s="37">
        <v>5438260</v>
      </c>
      <c r="Q734" s="37">
        <v>137283</v>
      </c>
      <c r="R734" s="37">
        <v>18566678.25</v>
      </c>
      <c r="S734" s="42">
        <v>15218588.729508186</v>
      </c>
    </row>
    <row r="735" spans="2:20" x14ac:dyDescent="0.25">
      <c r="B735" s="1" t="s">
        <v>44</v>
      </c>
      <c r="C735" s="41">
        <v>1114708</v>
      </c>
      <c r="D735" s="37">
        <v>117286439.83999999</v>
      </c>
      <c r="E735" s="37">
        <v>3552</v>
      </c>
      <c r="F735" s="37">
        <v>356938.35</v>
      </c>
      <c r="G735" s="37">
        <v>17006</v>
      </c>
      <c r="H735" s="37">
        <v>2670688.1399999997</v>
      </c>
      <c r="I735" s="37">
        <v>37650</v>
      </c>
      <c r="J735" s="37">
        <v>4299438.46</v>
      </c>
      <c r="K735" s="37">
        <v>3790</v>
      </c>
      <c r="L735" s="37">
        <v>550128</v>
      </c>
      <c r="M735" s="37">
        <v>503</v>
      </c>
      <c r="N735" s="37">
        <v>88725</v>
      </c>
      <c r="O735" s="37">
        <v>1546</v>
      </c>
      <c r="P735" s="37">
        <v>427646</v>
      </c>
      <c r="Q735" s="37">
        <v>1178755</v>
      </c>
      <c r="R735" s="37">
        <v>125680003.79000001</v>
      </c>
      <c r="S735" s="42">
        <v>103016396.54918027</v>
      </c>
    </row>
    <row r="736" spans="2:20" x14ac:dyDescent="0.25">
      <c r="B736" s="1" t="s">
        <v>45</v>
      </c>
      <c r="C736" s="41">
        <v>60829</v>
      </c>
      <c r="D736" s="37">
        <v>6930854.5</v>
      </c>
      <c r="E736" s="37">
        <v>363</v>
      </c>
      <c r="F736" s="37">
        <v>39140</v>
      </c>
      <c r="G736" s="37">
        <v>1766</v>
      </c>
      <c r="H736" s="37">
        <v>291258</v>
      </c>
      <c r="I736" s="37">
        <v>2633</v>
      </c>
      <c r="J736" s="37">
        <v>370242.75</v>
      </c>
      <c r="K736" s="37">
        <v>662</v>
      </c>
      <c r="L736" s="37">
        <v>103086</v>
      </c>
      <c r="M736" s="37">
        <v>174</v>
      </c>
      <c r="N736" s="37">
        <v>32701.5</v>
      </c>
      <c r="O736" s="37">
        <v>10789</v>
      </c>
      <c r="P736" s="37">
        <v>3392419</v>
      </c>
      <c r="Q736" s="37">
        <v>77216</v>
      </c>
      <c r="R736" s="37">
        <v>11159701.75</v>
      </c>
      <c r="S736" s="42">
        <v>9147296.5163934398</v>
      </c>
    </row>
    <row r="737" spans="2:20" x14ac:dyDescent="0.25">
      <c r="B737" s="1" t="s">
        <v>46</v>
      </c>
      <c r="C737" s="41">
        <v>74530</v>
      </c>
      <c r="D737" s="37">
        <v>8508378.5</v>
      </c>
      <c r="E737" s="37">
        <v>488</v>
      </c>
      <c r="F737" s="37">
        <v>51692.5</v>
      </c>
      <c r="G737" s="37">
        <v>2364</v>
      </c>
      <c r="H737" s="37">
        <v>398556</v>
      </c>
      <c r="I737" s="37">
        <v>2024</v>
      </c>
      <c r="J737" s="37">
        <v>293963.25</v>
      </c>
      <c r="K737" s="37">
        <v>830</v>
      </c>
      <c r="L737" s="37">
        <v>134046</v>
      </c>
      <c r="M737" s="37">
        <v>251</v>
      </c>
      <c r="N737" s="37">
        <v>48594</v>
      </c>
      <c r="O737" s="37">
        <v>17083</v>
      </c>
      <c r="P737" s="37">
        <v>5304874</v>
      </c>
      <c r="Q737" s="37">
        <v>97570</v>
      </c>
      <c r="R737" s="37">
        <v>14740104.25</v>
      </c>
      <c r="S737" s="42">
        <v>12082052.663934426</v>
      </c>
    </row>
    <row r="738" spans="2:20" x14ac:dyDescent="0.25">
      <c r="B738" s="1" t="s">
        <v>13</v>
      </c>
      <c r="C738" s="41">
        <v>107536</v>
      </c>
      <c r="D738" s="37">
        <v>12191656</v>
      </c>
      <c r="E738" s="37">
        <v>234</v>
      </c>
      <c r="F738" s="37">
        <v>25645</v>
      </c>
      <c r="G738" s="37">
        <v>2044</v>
      </c>
      <c r="H738" s="37">
        <v>339892</v>
      </c>
      <c r="I738" s="37">
        <v>862</v>
      </c>
      <c r="J738" s="37">
        <v>134379</v>
      </c>
      <c r="K738" s="37">
        <v>998</v>
      </c>
      <c r="L738" s="37">
        <v>156726</v>
      </c>
      <c r="M738" s="37">
        <v>228</v>
      </c>
      <c r="N738" s="37">
        <v>43231.5</v>
      </c>
      <c r="O738" s="37">
        <v>9200</v>
      </c>
      <c r="P738" s="37">
        <v>2877601</v>
      </c>
      <c r="Q738" s="37">
        <v>121102</v>
      </c>
      <c r="R738" s="37">
        <v>15769130.5</v>
      </c>
      <c r="S738" s="42">
        <v>12925516.803278705</v>
      </c>
    </row>
    <row r="739" spans="2:20" x14ac:dyDescent="0.25">
      <c r="B739" s="1" t="s">
        <v>47</v>
      </c>
      <c r="C739" s="41">
        <v>133919</v>
      </c>
      <c r="D739" s="37">
        <v>15142579</v>
      </c>
      <c r="E739" s="37">
        <v>839</v>
      </c>
      <c r="F739" s="37">
        <v>51669.5</v>
      </c>
      <c r="G739" s="37">
        <v>3825</v>
      </c>
      <c r="H739" s="37">
        <v>606420</v>
      </c>
      <c r="I739" s="37">
        <v>2840</v>
      </c>
      <c r="J739" s="37">
        <v>315810</v>
      </c>
      <c r="K739" s="37">
        <v>1188</v>
      </c>
      <c r="L739" s="37">
        <v>181836</v>
      </c>
      <c r="M739" s="37">
        <v>602</v>
      </c>
      <c r="N739" s="37">
        <v>116571</v>
      </c>
      <c r="O739" s="37">
        <v>12821</v>
      </c>
      <c r="P739" s="37">
        <v>3748877</v>
      </c>
      <c r="Q739" s="37">
        <v>156034</v>
      </c>
      <c r="R739" s="37">
        <v>20163762.5</v>
      </c>
      <c r="S739" s="42">
        <v>16527674.180327883</v>
      </c>
    </row>
    <row r="740" spans="2:20" x14ac:dyDescent="0.25">
      <c r="B740" s="1" t="s">
        <v>48</v>
      </c>
      <c r="C740" s="41">
        <v>736745</v>
      </c>
      <c r="D740" s="37">
        <v>83209663</v>
      </c>
      <c r="E740" s="37">
        <v>2353</v>
      </c>
      <c r="F740" s="37">
        <v>249268</v>
      </c>
      <c r="G740" s="37">
        <v>13067</v>
      </c>
      <c r="H740" s="37">
        <v>2148174</v>
      </c>
      <c r="I740" s="37">
        <v>15325</v>
      </c>
      <c r="J740" s="37">
        <v>2118067.5</v>
      </c>
      <c r="K740" s="37">
        <v>3245</v>
      </c>
      <c r="L740" s="37">
        <v>492570</v>
      </c>
      <c r="M740" s="37">
        <v>563</v>
      </c>
      <c r="N740" s="37">
        <v>107835</v>
      </c>
      <c r="O740" s="37">
        <v>1135</v>
      </c>
      <c r="P740" s="37">
        <v>336552</v>
      </c>
      <c r="Q740" s="37">
        <v>772433</v>
      </c>
      <c r="R740" s="37">
        <v>88662129.5</v>
      </c>
      <c r="S740" s="42">
        <v>72673876.63934426</v>
      </c>
    </row>
    <row r="741" spans="2:20" x14ac:dyDescent="0.25">
      <c r="B741" s="47" t="s">
        <v>127</v>
      </c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>
        <f>3459184.73</f>
        <v>3459184.73</v>
      </c>
      <c r="S741" s="48">
        <f>R741/1.22</f>
        <v>2835397.319672131</v>
      </c>
    </row>
    <row r="742" spans="2:20" x14ac:dyDescent="0.25">
      <c r="B742" s="47" t="s">
        <v>126</v>
      </c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>
        <v>223603.5</v>
      </c>
      <c r="S742" s="48">
        <f>R742/1.22</f>
        <v>183281.55737704918</v>
      </c>
      <c r="T742" s="10" t="s">
        <v>124</v>
      </c>
    </row>
    <row r="743" spans="2:20" x14ac:dyDescent="0.25">
      <c r="B743" s="47" t="s">
        <v>122</v>
      </c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>
        <v>580000</v>
      </c>
      <c r="S743" s="48">
        <f>R743/1.22</f>
        <v>475409.83606557379</v>
      </c>
      <c r="T743" s="10" t="s">
        <v>123</v>
      </c>
    </row>
    <row r="744" spans="2:20" x14ac:dyDescent="0.25">
      <c r="B744" s="47" t="s">
        <v>108</v>
      </c>
      <c r="C744" s="48">
        <f>SUM(C728:C743)</f>
        <v>3200290</v>
      </c>
      <c r="D744" s="48">
        <f t="shared" ref="D744:S744" si="54">SUM(D728:D743)</f>
        <v>352127328.83999997</v>
      </c>
      <c r="E744" s="48">
        <f t="shared" si="54"/>
        <v>15143</v>
      </c>
      <c r="F744" s="48">
        <f t="shared" si="54"/>
        <v>1451415.1</v>
      </c>
      <c r="G744" s="48">
        <f t="shared" si="54"/>
        <v>70027</v>
      </c>
      <c r="H744" s="48">
        <f t="shared" si="54"/>
        <v>11291666.640000001</v>
      </c>
      <c r="I744" s="48">
        <f t="shared" si="54"/>
        <v>108332</v>
      </c>
      <c r="J744" s="48">
        <f t="shared" si="54"/>
        <v>13367078.460000001</v>
      </c>
      <c r="K744" s="48">
        <f t="shared" si="54"/>
        <v>23084</v>
      </c>
      <c r="L744" s="48">
        <f t="shared" si="54"/>
        <v>3463330</v>
      </c>
      <c r="M744" s="48">
        <f t="shared" si="54"/>
        <v>4772</v>
      </c>
      <c r="N744" s="48">
        <f t="shared" si="54"/>
        <v>907237.5</v>
      </c>
      <c r="O744" s="48">
        <f t="shared" si="54"/>
        <v>152966</v>
      </c>
      <c r="P744" s="48">
        <f t="shared" si="54"/>
        <v>46025594</v>
      </c>
      <c r="Q744" s="48">
        <f t="shared" si="54"/>
        <v>3574614</v>
      </c>
      <c r="R744" s="48">
        <f t="shared" si="54"/>
        <v>432896438.77000004</v>
      </c>
      <c r="S744" s="48">
        <f t="shared" si="54"/>
        <v>354833146.53278702</v>
      </c>
      <c r="T744" s="12"/>
    </row>
    <row r="745" spans="2:20" x14ac:dyDescent="0.25">
      <c r="B745" s="1" t="s">
        <v>37</v>
      </c>
      <c r="C745" s="44">
        <v>44751</v>
      </c>
      <c r="D745" s="45">
        <v>5090590</v>
      </c>
      <c r="E745" s="45">
        <v>240</v>
      </c>
      <c r="F745" s="45">
        <v>27046.5</v>
      </c>
      <c r="G745" s="45">
        <v>1522</v>
      </c>
      <c r="H745" s="45">
        <v>252504</v>
      </c>
      <c r="I745" s="45">
        <v>2258</v>
      </c>
      <c r="J745" s="45">
        <v>317198.5</v>
      </c>
      <c r="K745" s="45">
        <v>561</v>
      </c>
      <c r="L745" s="45">
        <v>91260</v>
      </c>
      <c r="M745" s="45">
        <v>275</v>
      </c>
      <c r="N745" s="45">
        <v>53001</v>
      </c>
      <c r="O745" s="45">
        <v>9038</v>
      </c>
      <c r="P745" s="45">
        <v>2822693</v>
      </c>
      <c r="Q745" s="45">
        <v>58645</v>
      </c>
      <c r="R745" s="45">
        <v>8654293</v>
      </c>
      <c r="S745" s="46">
        <v>7093682.7868852457</v>
      </c>
    </row>
    <row r="746" spans="2:20" x14ac:dyDescent="0.25">
      <c r="B746" s="1" t="s">
        <v>38</v>
      </c>
      <c r="C746" s="44">
        <v>55447</v>
      </c>
      <c r="D746" s="45">
        <v>6131995.5</v>
      </c>
      <c r="E746" s="45">
        <v>841</v>
      </c>
      <c r="F746" s="45">
        <v>91034</v>
      </c>
      <c r="G746" s="45">
        <v>2608</v>
      </c>
      <c r="H746" s="45">
        <v>401665.5</v>
      </c>
      <c r="I746" s="45">
        <v>3570</v>
      </c>
      <c r="J746" s="45">
        <v>457140.25</v>
      </c>
      <c r="K746" s="45">
        <v>1325</v>
      </c>
      <c r="L746" s="45">
        <v>208186</v>
      </c>
      <c r="M746" s="45">
        <v>416</v>
      </c>
      <c r="N746" s="45">
        <v>76576.5</v>
      </c>
      <c r="O746" s="45">
        <v>13868</v>
      </c>
      <c r="P746" s="45">
        <v>4221885</v>
      </c>
      <c r="Q746" s="45">
        <v>78075</v>
      </c>
      <c r="R746" s="45">
        <v>11588482.75</v>
      </c>
      <c r="S746" s="46">
        <v>9498756.3524590209</v>
      </c>
    </row>
    <row r="747" spans="2:20" x14ac:dyDescent="0.25">
      <c r="B747" s="1" t="s">
        <v>39</v>
      </c>
      <c r="C747" s="44">
        <v>150025</v>
      </c>
      <c r="D747" s="45">
        <v>16945917</v>
      </c>
      <c r="E747" s="45">
        <v>1063</v>
      </c>
      <c r="F747" s="45">
        <v>105541.25</v>
      </c>
      <c r="G747" s="45">
        <v>4663</v>
      </c>
      <c r="H747" s="45">
        <v>739998</v>
      </c>
      <c r="I747" s="45">
        <v>7820</v>
      </c>
      <c r="J747" s="45">
        <v>1105572.75</v>
      </c>
      <c r="K747" s="45">
        <v>1906</v>
      </c>
      <c r="L747" s="45">
        <v>268038</v>
      </c>
      <c r="M747" s="45">
        <v>513</v>
      </c>
      <c r="N747" s="45">
        <v>98865</v>
      </c>
      <c r="O747" s="45">
        <v>8801</v>
      </c>
      <c r="P747" s="45">
        <v>2589704</v>
      </c>
      <c r="Q747" s="45">
        <v>174791</v>
      </c>
      <c r="R747" s="45">
        <v>21853636</v>
      </c>
      <c r="S747" s="46">
        <v>17912816.393442631</v>
      </c>
    </row>
    <row r="748" spans="2:20" x14ac:dyDescent="0.25">
      <c r="B748" s="1" t="s">
        <v>40</v>
      </c>
      <c r="C748" s="44">
        <v>172679</v>
      </c>
      <c r="D748" s="45">
        <v>19653649.5</v>
      </c>
      <c r="E748" s="45">
        <v>299</v>
      </c>
      <c r="F748" s="45">
        <v>32205.75</v>
      </c>
      <c r="G748" s="45">
        <v>2452</v>
      </c>
      <c r="H748" s="45">
        <v>409122</v>
      </c>
      <c r="I748" s="45">
        <v>4650</v>
      </c>
      <c r="J748" s="45">
        <v>653355</v>
      </c>
      <c r="K748" s="45">
        <v>982</v>
      </c>
      <c r="L748" s="45">
        <v>156150</v>
      </c>
      <c r="M748" s="45">
        <v>235</v>
      </c>
      <c r="N748" s="45">
        <v>44811</v>
      </c>
      <c r="O748" s="45">
        <v>4408</v>
      </c>
      <c r="P748" s="45">
        <v>1412882</v>
      </c>
      <c r="Q748" s="45">
        <v>185705</v>
      </c>
      <c r="R748" s="45">
        <v>22362175.25</v>
      </c>
      <c r="S748" s="46">
        <v>18329651.844262317</v>
      </c>
    </row>
    <row r="749" spans="2:20" x14ac:dyDescent="0.25">
      <c r="B749" s="1" t="s">
        <v>41</v>
      </c>
      <c r="C749" s="44">
        <v>326647</v>
      </c>
      <c r="D749" s="45">
        <v>36024923</v>
      </c>
      <c r="E749" s="45">
        <v>2916</v>
      </c>
      <c r="F749" s="45">
        <v>280496.5</v>
      </c>
      <c r="G749" s="45">
        <v>13150</v>
      </c>
      <c r="H749" s="45">
        <v>2142466</v>
      </c>
      <c r="I749" s="45">
        <v>22067</v>
      </c>
      <c r="J749" s="45">
        <v>2403069.75</v>
      </c>
      <c r="K749" s="45">
        <v>5183</v>
      </c>
      <c r="L749" s="45">
        <v>765036</v>
      </c>
      <c r="M749" s="45">
        <v>801</v>
      </c>
      <c r="N749" s="45">
        <v>153933</v>
      </c>
      <c r="O749" s="45">
        <v>28820</v>
      </c>
      <c r="P749" s="45">
        <v>8550700</v>
      </c>
      <c r="Q749" s="45">
        <v>399584</v>
      </c>
      <c r="R749" s="45">
        <v>50320624.25</v>
      </c>
      <c r="S749" s="46">
        <v>41246413.319672175</v>
      </c>
    </row>
    <row r="750" spans="2:20" x14ac:dyDescent="0.25">
      <c r="B750" s="1" t="s">
        <v>42</v>
      </c>
      <c r="C750" s="44">
        <v>66447</v>
      </c>
      <c r="D750" s="45">
        <v>7579477.5</v>
      </c>
      <c r="E750" s="45">
        <v>699</v>
      </c>
      <c r="F750" s="45">
        <v>79043</v>
      </c>
      <c r="G750" s="45">
        <v>1505</v>
      </c>
      <c r="H750" s="45">
        <v>252068</v>
      </c>
      <c r="I750" s="45">
        <v>2638</v>
      </c>
      <c r="J750" s="45">
        <v>385497</v>
      </c>
      <c r="K750" s="45">
        <v>973</v>
      </c>
      <c r="L750" s="45">
        <v>155628</v>
      </c>
      <c r="M750" s="45">
        <v>318</v>
      </c>
      <c r="N750" s="45">
        <v>61678.5</v>
      </c>
      <c r="O750" s="45">
        <v>12497</v>
      </c>
      <c r="P750" s="45">
        <v>3845817</v>
      </c>
      <c r="Q750" s="45">
        <v>85077</v>
      </c>
      <c r="R750" s="45">
        <v>12359209</v>
      </c>
      <c r="S750" s="46">
        <v>10130499.180327864</v>
      </c>
    </row>
    <row r="751" spans="2:20" x14ac:dyDescent="0.25">
      <c r="B751" s="1" t="s">
        <v>43</v>
      </c>
      <c r="C751" s="44">
        <v>104512</v>
      </c>
      <c r="D751" s="45">
        <v>11511891</v>
      </c>
      <c r="E751" s="45">
        <v>1397</v>
      </c>
      <c r="F751" s="45">
        <v>92155.25</v>
      </c>
      <c r="G751" s="45">
        <v>2640</v>
      </c>
      <c r="H751" s="45">
        <v>405198</v>
      </c>
      <c r="I751" s="45">
        <v>2850</v>
      </c>
      <c r="J751" s="45">
        <v>393427</v>
      </c>
      <c r="K751" s="45">
        <v>970</v>
      </c>
      <c r="L751" s="45">
        <v>133272</v>
      </c>
      <c r="M751" s="45">
        <v>309</v>
      </c>
      <c r="N751" s="45">
        <v>54951</v>
      </c>
      <c r="O751" s="45">
        <v>18377</v>
      </c>
      <c r="P751" s="45">
        <v>5346500</v>
      </c>
      <c r="Q751" s="45">
        <v>131055</v>
      </c>
      <c r="R751" s="45">
        <v>17937394.25</v>
      </c>
      <c r="S751" s="46">
        <v>14702782.172131127</v>
      </c>
    </row>
    <row r="752" spans="2:20" x14ac:dyDescent="0.25">
      <c r="B752" s="1" t="s">
        <v>44</v>
      </c>
      <c r="C752" s="44">
        <v>929872</v>
      </c>
      <c r="D752" s="45">
        <v>96010122.280000001</v>
      </c>
      <c r="E752" s="45">
        <v>2765</v>
      </c>
      <c r="F752" s="45">
        <v>278921.84999999998</v>
      </c>
      <c r="G752" s="45">
        <v>14485</v>
      </c>
      <c r="H752" s="45">
        <v>2269289.2999999998</v>
      </c>
      <c r="I752" s="45">
        <v>34291</v>
      </c>
      <c r="J752" s="45">
        <v>3880221.3899999992</v>
      </c>
      <c r="K752" s="45">
        <v>3343</v>
      </c>
      <c r="L752" s="45">
        <v>484956</v>
      </c>
      <c r="M752" s="45">
        <v>467</v>
      </c>
      <c r="N752" s="45">
        <v>85137</v>
      </c>
      <c r="O752" s="45">
        <v>1441</v>
      </c>
      <c r="P752" s="45">
        <v>393495</v>
      </c>
      <c r="Q752" s="45">
        <v>986664</v>
      </c>
      <c r="R752" s="45">
        <v>103402142.81999996</v>
      </c>
      <c r="S752" s="46">
        <v>84755854.770491838</v>
      </c>
    </row>
    <row r="753" spans="2:20" x14ac:dyDescent="0.25">
      <c r="B753" s="1" t="s">
        <v>45</v>
      </c>
      <c r="C753" s="44">
        <v>57801</v>
      </c>
      <c r="D753" s="45">
        <v>6578149.5</v>
      </c>
      <c r="E753" s="45">
        <v>407</v>
      </c>
      <c r="F753" s="45">
        <v>43136.5</v>
      </c>
      <c r="G753" s="45">
        <v>1792</v>
      </c>
      <c r="H753" s="45">
        <v>296779.5</v>
      </c>
      <c r="I753" s="45">
        <v>2732</v>
      </c>
      <c r="J753" s="45">
        <v>382390.5</v>
      </c>
      <c r="K753" s="45">
        <v>612</v>
      </c>
      <c r="L753" s="45">
        <v>95796</v>
      </c>
      <c r="M753" s="45">
        <v>211</v>
      </c>
      <c r="N753" s="45">
        <v>40014</v>
      </c>
      <c r="O753" s="45">
        <v>9979</v>
      </c>
      <c r="P753" s="45">
        <v>3122430</v>
      </c>
      <c r="Q753" s="45">
        <v>73534</v>
      </c>
      <c r="R753" s="45">
        <v>10558696</v>
      </c>
      <c r="S753" s="46">
        <v>8654668.8524590116</v>
      </c>
    </row>
    <row r="754" spans="2:20" x14ac:dyDescent="0.25">
      <c r="B754" s="1" t="s">
        <v>46</v>
      </c>
      <c r="C754" s="44">
        <v>77104</v>
      </c>
      <c r="D754" s="45">
        <v>8798178.5</v>
      </c>
      <c r="E754" s="45">
        <v>486</v>
      </c>
      <c r="F754" s="45">
        <v>51111.75</v>
      </c>
      <c r="G754" s="45">
        <v>2422</v>
      </c>
      <c r="H754" s="45">
        <v>407196</v>
      </c>
      <c r="I754" s="45">
        <v>2150</v>
      </c>
      <c r="J754" s="45">
        <v>312646.5</v>
      </c>
      <c r="K754" s="45">
        <v>719</v>
      </c>
      <c r="L754" s="45">
        <v>116964</v>
      </c>
      <c r="M754" s="45">
        <v>305</v>
      </c>
      <c r="N754" s="45">
        <v>59007</v>
      </c>
      <c r="O754" s="45">
        <v>15149</v>
      </c>
      <c r="P754" s="45">
        <v>4697187</v>
      </c>
      <c r="Q754" s="45">
        <v>98335</v>
      </c>
      <c r="R754" s="45">
        <v>14442290.75</v>
      </c>
      <c r="S754" s="46">
        <v>11837943.237704923</v>
      </c>
    </row>
    <row r="755" spans="2:20" x14ac:dyDescent="0.25">
      <c r="B755" s="1" t="s">
        <v>13</v>
      </c>
      <c r="C755" s="44">
        <v>90548</v>
      </c>
      <c r="D755" s="45">
        <v>10260978.5</v>
      </c>
      <c r="E755" s="45">
        <v>256</v>
      </c>
      <c r="F755" s="45">
        <v>27657.5</v>
      </c>
      <c r="G755" s="45">
        <v>1843</v>
      </c>
      <c r="H755" s="45">
        <v>304416</v>
      </c>
      <c r="I755" s="45">
        <v>794</v>
      </c>
      <c r="J755" s="45">
        <v>123170.25</v>
      </c>
      <c r="K755" s="45">
        <v>989</v>
      </c>
      <c r="L755" s="45">
        <v>156042</v>
      </c>
      <c r="M755" s="45">
        <v>254</v>
      </c>
      <c r="N755" s="45">
        <v>48282</v>
      </c>
      <c r="O755" s="45">
        <v>8982</v>
      </c>
      <c r="P755" s="45">
        <v>2805525</v>
      </c>
      <c r="Q755" s="45">
        <v>103666</v>
      </c>
      <c r="R755" s="45">
        <v>13726071.25</v>
      </c>
      <c r="S755" s="46">
        <v>11250878.073770488</v>
      </c>
    </row>
    <row r="756" spans="2:20" x14ac:dyDescent="0.25">
      <c r="B756" s="1" t="s">
        <v>47</v>
      </c>
      <c r="C756" s="44">
        <v>120757</v>
      </c>
      <c r="D756" s="45">
        <v>13632675</v>
      </c>
      <c r="E756" s="45">
        <v>921</v>
      </c>
      <c r="F756" s="45">
        <v>58926</v>
      </c>
      <c r="G756" s="45">
        <v>3780</v>
      </c>
      <c r="H756" s="45">
        <v>600930</v>
      </c>
      <c r="I756" s="45">
        <v>2761</v>
      </c>
      <c r="J756" s="45">
        <v>317004.25</v>
      </c>
      <c r="K756" s="45">
        <v>1382</v>
      </c>
      <c r="L756" s="45">
        <v>205002</v>
      </c>
      <c r="M756" s="45">
        <v>672</v>
      </c>
      <c r="N756" s="45">
        <v>129850.5</v>
      </c>
      <c r="O756" s="45">
        <v>12389</v>
      </c>
      <c r="P756" s="45">
        <v>3615603</v>
      </c>
      <c r="Q756" s="45">
        <v>142662</v>
      </c>
      <c r="R756" s="45">
        <v>18559990.75</v>
      </c>
      <c r="S756" s="46">
        <v>15213107.172131157</v>
      </c>
    </row>
    <row r="757" spans="2:20" x14ac:dyDescent="0.25">
      <c r="B757" s="1" t="s">
        <v>48</v>
      </c>
      <c r="C757" s="44">
        <v>585807</v>
      </c>
      <c r="D757" s="45">
        <v>66003146</v>
      </c>
      <c r="E757" s="45">
        <v>1856</v>
      </c>
      <c r="F757" s="45">
        <v>197437.75</v>
      </c>
      <c r="G757" s="45">
        <v>10602</v>
      </c>
      <c r="H757" s="45">
        <v>1739790</v>
      </c>
      <c r="I757" s="45">
        <v>13039</v>
      </c>
      <c r="J757" s="45">
        <v>1804335.75</v>
      </c>
      <c r="K757" s="45">
        <v>2777</v>
      </c>
      <c r="L757" s="45">
        <v>413460</v>
      </c>
      <c r="M757" s="45">
        <v>560</v>
      </c>
      <c r="N757" s="45">
        <v>107464.5</v>
      </c>
      <c r="O757" s="45">
        <v>944</v>
      </c>
      <c r="P757" s="45">
        <v>279831</v>
      </c>
      <c r="Q757" s="45">
        <v>615585</v>
      </c>
      <c r="R757" s="45">
        <v>70545465</v>
      </c>
      <c r="S757" s="46">
        <v>57824151.639344297</v>
      </c>
    </row>
    <row r="758" spans="2:20" x14ac:dyDescent="0.25">
      <c r="B758" s="47" t="s">
        <v>127</v>
      </c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>
        <v>0</v>
      </c>
      <c r="S758" s="48">
        <f>R758/1.22</f>
        <v>0</v>
      </c>
    </row>
    <row r="759" spans="2:20" x14ac:dyDescent="0.25">
      <c r="B759" s="47" t="s">
        <v>126</v>
      </c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>
        <v>72080.5</v>
      </c>
      <c r="S759" s="48">
        <f>R759/1.22</f>
        <v>59082.37704918033</v>
      </c>
      <c r="T759" s="10" t="s">
        <v>124</v>
      </c>
    </row>
    <row r="760" spans="2:20" x14ac:dyDescent="0.25">
      <c r="B760" s="47" t="s">
        <v>122</v>
      </c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>
        <v>553250</v>
      </c>
      <c r="S760" s="48">
        <f>R760/1.22</f>
        <v>453483.60655737703</v>
      </c>
      <c r="T760" s="10" t="s">
        <v>123</v>
      </c>
    </row>
    <row r="761" spans="2:20" x14ac:dyDescent="0.25">
      <c r="B761" s="47" t="s">
        <v>109</v>
      </c>
      <c r="C761" s="48">
        <f>SUM(C745:C760)</f>
        <v>2782397</v>
      </c>
      <c r="D761" s="48">
        <f t="shared" ref="D761:S761" si="55">SUM(D745:D760)</f>
        <v>304221693.27999997</v>
      </c>
      <c r="E761" s="48">
        <f t="shared" si="55"/>
        <v>14146</v>
      </c>
      <c r="F761" s="48">
        <f t="shared" si="55"/>
        <v>1364713.6</v>
      </c>
      <c r="G761" s="48">
        <f t="shared" si="55"/>
        <v>63464</v>
      </c>
      <c r="H761" s="48">
        <f t="shared" si="55"/>
        <v>10221422.300000001</v>
      </c>
      <c r="I761" s="48">
        <f t="shared" si="55"/>
        <v>101620</v>
      </c>
      <c r="J761" s="48">
        <f t="shared" si="55"/>
        <v>12535028.889999999</v>
      </c>
      <c r="K761" s="48">
        <f t="shared" si="55"/>
        <v>21722</v>
      </c>
      <c r="L761" s="48">
        <f t="shared" si="55"/>
        <v>3249790</v>
      </c>
      <c r="M761" s="48">
        <f t="shared" si="55"/>
        <v>5336</v>
      </c>
      <c r="N761" s="48">
        <f t="shared" si="55"/>
        <v>1013571</v>
      </c>
      <c r="O761" s="48">
        <f t="shared" si="55"/>
        <v>144693</v>
      </c>
      <c r="P761" s="48">
        <f t="shared" si="55"/>
        <v>43704252</v>
      </c>
      <c r="Q761" s="48">
        <f t="shared" si="55"/>
        <v>3133378</v>
      </c>
      <c r="R761" s="48">
        <f t="shared" si="55"/>
        <v>376935801.56999993</v>
      </c>
      <c r="S761" s="48">
        <f t="shared" si="55"/>
        <v>308963771.77868867</v>
      </c>
    </row>
    <row r="762" spans="2:20" x14ac:dyDescent="0.25">
      <c r="B762" s="20" t="s">
        <v>37</v>
      </c>
      <c r="C762" s="44">
        <v>24250</v>
      </c>
      <c r="D762" s="45">
        <v>2742853.5</v>
      </c>
      <c r="E762" s="45">
        <v>112</v>
      </c>
      <c r="F762" s="45">
        <v>12309.75</v>
      </c>
      <c r="G762" s="45">
        <v>1334</v>
      </c>
      <c r="H762" s="45">
        <v>218340</v>
      </c>
      <c r="I762" s="45">
        <v>1608</v>
      </c>
      <c r="J762" s="45">
        <v>223083</v>
      </c>
      <c r="K762" s="45">
        <v>593</v>
      </c>
      <c r="L762" s="45">
        <v>93888</v>
      </c>
      <c r="M762" s="45">
        <v>187</v>
      </c>
      <c r="N762" s="45">
        <v>35685</v>
      </c>
      <c r="O762" s="45">
        <v>10676</v>
      </c>
      <c r="P762" s="45">
        <v>3327521</v>
      </c>
      <c r="Q762" s="45">
        <v>38760</v>
      </c>
      <c r="R762" s="45">
        <v>6653680.25</v>
      </c>
      <c r="S762" s="46">
        <v>5453836.2704917975</v>
      </c>
    </row>
    <row r="763" spans="2:20" x14ac:dyDescent="0.25">
      <c r="B763" s="20" t="s">
        <v>38</v>
      </c>
      <c r="C763" s="44">
        <v>33254</v>
      </c>
      <c r="D763" s="45">
        <v>3582158</v>
      </c>
      <c r="E763" s="45">
        <v>536</v>
      </c>
      <c r="F763" s="45">
        <v>57799</v>
      </c>
      <c r="G763" s="45">
        <v>2386</v>
      </c>
      <c r="H763" s="45">
        <v>369949.5</v>
      </c>
      <c r="I763" s="45">
        <v>2632</v>
      </c>
      <c r="J763" s="45">
        <v>336371.25</v>
      </c>
      <c r="K763" s="45">
        <v>1278</v>
      </c>
      <c r="L763" s="45">
        <v>197532</v>
      </c>
      <c r="M763" s="45">
        <v>369</v>
      </c>
      <c r="N763" s="45">
        <v>68035.5</v>
      </c>
      <c r="O763" s="45">
        <v>13092</v>
      </c>
      <c r="P763" s="45">
        <v>3941745</v>
      </c>
      <c r="Q763" s="45">
        <v>53547</v>
      </c>
      <c r="R763" s="45">
        <v>8553590.25</v>
      </c>
      <c r="S763" s="46">
        <v>7011139.5491803307</v>
      </c>
    </row>
    <row r="764" spans="2:20" x14ac:dyDescent="0.25">
      <c r="B764" s="20" t="s">
        <v>39</v>
      </c>
      <c r="C764" s="44">
        <v>74107</v>
      </c>
      <c r="D764" s="45">
        <v>8281276.5</v>
      </c>
      <c r="E764" s="45">
        <v>527</v>
      </c>
      <c r="F764" s="45">
        <v>51077.25</v>
      </c>
      <c r="G764" s="45">
        <v>4500</v>
      </c>
      <c r="H764" s="45">
        <v>696086</v>
      </c>
      <c r="I764" s="45">
        <v>4625</v>
      </c>
      <c r="J764" s="45">
        <v>643281.25</v>
      </c>
      <c r="K764" s="45">
        <v>1812</v>
      </c>
      <c r="L764" s="45">
        <v>251766</v>
      </c>
      <c r="M764" s="45">
        <v>362</v>
      </c>
      <c r="N764" s="45">
        <v>68620.5</v>
      </c>
      <c r="O764" s="45">
        <v>11155</v>
      </c>
      <c r="P764" s="45">
        <v>3253077</v>
      </c>
      <c r="Q764" s="45">
        <v>97088</v>
      </c>
      <c r="R764" s="45">
        <v>13245184.5</v>
      </c>
      <c r="S764" s="46">
        <v>10856708.606557392</v>
      </c>
    </row>
    <row r="765" spans="2:20" x14ac:dyDescent="0.25">
      <c r="B765" s="20" t="s">
        <v>40</v>
      </c>
      <c r="C765" s="44">
        <v>63523</v>
      </c>
      <c r="D765" s="45">
        <v>7204014</v>
      </c>
      <c r="E765" s="45">
        <v>125</v>
      </c>
      <c r="F765" s="45">
        <v>13299.75</v>
      </c>
      <c r="G765" s="45">
        <v>1870</v>
      </c>
      <c r="H765" s="45">
        <v>308790</v>
      </c>
      <c r="I765" s="45">
        <v>2074</v>
      </c>
      <c r="J765" s="45">
        <v>291145.5</v>
      </c>
      <c r="K765" s="45">
        <v>986</v>
      </c>
      <c r="L765" s="45">
        <v>158022</v>
      </c>
      <c r="M765" s="45">
        <v>151</v>
      </c>
      <c r="N765" s="45">
        <v>28801.5</v>
      </c>
      <c r="O765" s="45">
        <v>3993</v>
      </c>
      <c r="P765" s="45">
        <v>1284936</v>
      </c>
      <c r="Q765" s="45">
        <v>72722</v>
      </c>
      <c r="R765" s="45">
        <v>9289008.75</v>
      </c>
      <c r="S765" s="46">
        <v>7613941.5983606474</v>
      </c>
    </row>
    <row r="766" spans="2:20" x14ac:dyDescent="0.25">
      <c r="B766" s="20" t="s">
        <v>41</v>
      </c>
      <c r="C766" s="44">
        <v>202901</v>
      </c>
      <c r="D766" s="45">
        <v>21873243</v>
      </c>
      <c r="E766" s="45">
        <v>2203</v>
      </c>
      <c r="F766" s="45">
        <v>195252.75</v>
      </c>
      <c r="G766" s="45">
        <v>11828</v>
      </c>
      <c r="H766" s="45">
        <v>1894230</v>
      </c>
      <c r="I766" s="45">
        <v>17405</v>
      </c>
      <c r="J766" s="45">
        <v>1973522</v>
      </c>
      <c r="K766" s="45">
        <v>5287</v>
      </c>
      <c r="L766" s="45">
        <v>782620</v>
      </c>
      <c r="M766" s="45">
        <v>639</v>
      </c>
      <c r="N766" s="45">
        <v>121836</v>
      </c>
      <c r="O766" s="45">
        <v>31012</v>
      </c>
      <c r="P766" s="45">
        <v>9305759</v>
      </c>
      <c r="Q766" s="45">
        <v>271275</v>
      </c>
      <c r="R766" s="45">
        <v>36146462.75</v>
      </c>
      <c r="S766" s="46">
        <v>29628248.155737758</v>
      </c>
    </row>
    <row r="767" spans="2:20" x14ac:dyDescent="0.25">
      <c r="B767" s="20" t="s">
        <v>42</v>
      </c>
      <c r="C767" s="44">
        <v>33835</v>
      </c>
      <c r="D767" s="45">
        <v>3837205</v>
      </c>
      <c r="E767" s="45">
        <v>403</v>
      </c>
      <c r="F767" s="45">
        <v>45005.25</v>
      </c>
      <c r="G767" s="45">
        <v>1277</v>
      </c>
      <c r="H767" s="45">
        <v>211428</v>
      </c>
      <c r="I767" s="45">
        <v>1722</v>
      </c>
      <c r="J767" s="45">
        <v>247595.25</v>
      </c>
      <c r="K767" s="45">
        <v>1004</v>
      </c>
      <c r="L767" s="45">
        <v>159568</v>
      </c>
      <c r="M767" s="45">
        <v>324</v>
      </c>
      <c r="N767" s="45">
        <v>62653.5</v>
      </c>
      <c r="O767" s="45">
        <v>13227</v>
      </c>
      <c r="P767" s="45">
        <v>4040521</v>
      </c>
      <c r="Q767" s="45">
        <v>51792</v>
      </c>
      <c r="R767" s="45">
        <v>8603976</v>
      </c>
      <c r="S767" s="46">
        <v>7052439.3442622889</v>
      </c>
    </row>
    <row r="768" spans="2:20" x14ac:dyDescent="0.25">
      <c r="B768" s="20" t="s">
        <v>43</v>
      </c>
      <c r="C768" s="44">
        <v>45607</v>
      </c>
      <c r="D768" s="45">
        <v>4809185</v>
      </c>
      <c r="E768" s="45">
        <v>1217</v>
      </c>
      <c r="F768" s="45">
        <v>81512</v>
      </c>
      <c r="G768" s="45">
        <v>2661</v>
      </c>
      <c r="H768" s="45">
        <v>384156</v>
      </c>
      <c r="I768" s="45">
        <v>2095</v>
      </c>
      <c r="J768" s="45">
        <v>282704</v>
      </c>
      <c r="K768" s="45">
        <v>918</v>
      </c>
      <c r="L768" s="45">
        <v>121212</v>
      </c>
      <c r="M768" s="45">
        <v>210</v>
      </c>
      <c r="N768" s="45">
        <v>34125</v>
      </c>
      <c r="O768" s="45">
        <v>17963</v>
      </c>
      <c r="P768" s="45">
        <v>5023416</v>
      </c>
      <c r="Q768" s="45">
        <v>70671</v>
      </c>
      <c r="R768" s="45">
        <v>10736310</v>
      </c>
      <c r="S768" s="46">
        <v>8800254.0983606521</v>
      </c>
    </row>
    <row r="769" spans="2:20" x14ac:dyDescent="0.25">
      <c r="B769" s="20" t="s">
        <v>44</v>
      </c>
      <c r="C769" s="44">
        <v>481013</v>
      </c>
      <c r="D769" s="45">
        <v>46505241</v>
      </c>
      <c r="E769" s="45">
        <v>1614</v>
      </c>
      <c r="F769" s="45">
        <v>153864.25</v>
      </c>
      <c r="G769" s="45">
        <v>11302</v>
      </c>
      <c r="H769" s="45">
        <v>1718804.84</v>
      </c>
      <c r="I769" s="45">
        <v>24196</v>
      </c>
      <c r="J769" s="45">
        <v>2618929.9</v>
      </c>
      <c r="K769" s="45">
        <v>2978</v>
      </c>
      <c r="L769" s="45">
        <v>427032</v>
      </c>
      <c r="M769" s="45">
        <v>330</v>
      </c>
      <c r="N769" s="45">
        <v>59728.5</v>
      </c>
      <c r="O769" s="45">
        <v>1091</v>
      </c>
      <c r="P769" s="45">
        <v>282818.3</v>
      </c>
      <c r="Q769" s="45">
        <v>522524</v>
      </c>
      <c r="R769" s="45">
        <v>51766418.789999984</v>
      </c>
      <c r="S769" s="46">
        <v>42431490.811475426</v>
      </c>
    </row>
    <row r="770" spans="2:20" x14ac:dyDescent="0.25">
      <c r="B770" s="20" t="s">
        <v>45</v>
      </c>
      <c r="C770" s="44">
        <v>25768</v>
      </c>
      <c r="D770" s="45">
        <v>2915399.5</v>
      </c>
      <c r="E770" s="45">
        <v>285</v>
      </c>
      <c r="F770" s="45">
        <v>30009.25</v>
      </c>
      <c r="G770" s="45">
        <v>1419</v>
      </c>
      <c r="H770" s="45">
        <v>232614</v>
      </c>
      <c r="I770" s="45">
        <v>1687</v>
      </c>
      <c r="J770" s="45">
        <v>234876</v>
      </c>
      <c r="K770" s="45">
        <v>673</v>
      </c>
      <c r="L770" s="45">
        <v>104094</v>
      </c>
      <c r="M770" s="45">
        <v>139</v>
      </c>
      <c r="N770" s="45">
        <v>26286</v>
      </c>
      <c r="O770" s="45">
        <v>10614</v>
      </c>
      <c r="P770" s="45">
        <v>3290521</v>
      </c>
      <c r="Q770" s="45">
        <v>40585</v>
      </c>
      <c r="R770" s="45">
        <v>6833799.75</v>
      </c>
      <c r="S770" s="46">
        <v>5601475.2049180288</v>
      </c>
    </row>
    <row r="771" spans="2:20" x14ac:dyDescent="0.25">
      <c r="B771" s="20" t="s">
        <v>46</v>
      </c>
      <c r="C771" s="44">
        <v>37460</v>
      </c>
      <c r="D771" s="45">
        <v>4248732.5</v>
      </c>
      <c r="E771" s="45">
        <v>363</v>
      </c>
      <c r="F771" s="45">
        <v>37835</v>
      </c>
      <c r="G771" s="45">
        <v>2021</v>
      </c>
      <c r="H771" s="45">
        <v>336780</v>
      </c>
      <c r="I771" s="45">
        <v>1291</v>
      </c>
      <c r="J771" s="45">
        <v>184055.25</v>
      </c>
      <c r="K771" s="45">
        <v>817</v>
      </c>
      <c r="L771" s="45">
        <v>130302</v>
      </c>
      <c r="M771" s="45">
        <v>242</v>
      </c>
      <c r="N771" s="45">
        <v>46137</v>
      </c>
      <c r="O771" s="45">
        <v>15666</v>
      </c>
      <c r="P771" s="45">
        <v>4832107</v>
      </c>
      <c r="Q771" s="45">
        <v>57860</v>
      </c>
      <c r="R771" s="45">
        <v>9815948.75</v>
      </c>
      <c r="S771" s="46">
        <v>8045859.6311475402</v>
      </c>
    </row>
    <row r="772" spans="2:20" x14ac:dyDescent="0.25">
      <c r="B772" s="20" t="s">
        <v>13</v>
      </c>
      <c r="C772" s="44">
        <v>26748</v>
      </c>
      <c r="D772" s="45">
        <v>2979029</v>
      </c>
      <c r="E772" s="45">
        <v>141</v>
      </c>
      <c r="F772" s="45">
        <v>14950</v>
      </c>
      <c r="G772" s="45">
        <v>1295</v>
      </c>
      <c r="H772" s="45">
        <v>212112</v>
      </c>
      <c r="I772" s="45">
        <v>369</v>
      </c>
      <c r="J772" s="45">
        <v>55575</v>
      </c>
      <c r="K772" s="45">
        <v>928</v>
      </c>
      <c r="L772" s="45">
        <v>147060</v>
      </c>
      <c r="M772" s="45">
        <v>188</v>
      </c>
      <c r="N772" s="45">
        <v>35080.5</v>
      </c>
      <c r="O772" s="45">
        <v>11003</v>
      </c>
      <c r="P772" s="45">
        <v>3395453</v>
      </c>
      <c r="Q772" s="45">
        <v>40672</v>
      </c>
      <c r="R772" s="45">
        <v>6839259.5</v>
      </c>
      <c r="S772" s="46">
        <v>5605950.4098360715</v>
      </c>
    </row>
    <row r="773" spans="2:20" x14ac:dyDescent="0.25">
      <c r="B773" s="20" t="s">
        <v>47</v>
      </c>
      <c r="C773" s="44">
        <v>51464</v>
      </c>
      <c r="D773" s="45">
        <v>5700412</v>
      </c>
      <c r="E773" s="45">
        <v>742</v>
      </c>
      <c r="F773" s="45">
        <v>38398.5</v>
      </c>
      <c r="G773" s="45">
        <v>3134</v>
      </c>
      <c r="H773" s="45">
        <v>497880</v>
      </c>
      <c r="I773" s="45">
        <v>1865</v>
      </c>
      <c r="J773" s="45">
        <v>215801.75</v>
      </c>
      <c r="K773" s="45">
        <v>1300</v>
      </c>
      <c r="L773" s="45">
        <v>187452</v>
      </c>
      <c r="M773" s="45">
        <v>390</v>
      </c>
      <c r="N773" s="45">
        <v>74860.5</v>
      </c>
      <c r="O773" s="45">
        <v>16404</v>
      </c>
      <c r="P773" s="45">
        <v>4801527</v>
      </c>
      <c r="Q773" s="45">
        <v>75299</v>
      </c>
      <c r="R773" s="45">
        <v>11516331.75</v>
      </c>
      <c r="S773" s="46">
        <v>9439616.1885245871</v>
      </c>
    </row>
    <row r="774" spans="2:20" x14ac:dyDescent="0.25">
      <c r="B774" s="20" t="s">
        <v>48</v>
      </c>
      <c r="C774" s="44">
        <v>239217</v>
      </c>
      <c r="D774" s="45">
        <v>26607055.5</v>
      </c>
      <c r="E774" s="45">
        <v>1000</v>
      </c>
      <c r="F774" s="45">
        <v>105018</v>
      </c>
      <c r="G774" s="45">
        <v>7885</v>
      </c>
      <c r="H774" s="45">
        <v>1286532</v>
      </c>
      <c r="I774" s="45">
        <v>5837</v>
      </c>
      <c r="J774" s="45">
        <v>801633.75</v>
      </c>
      <c r="K774" s="45">
        <v>2412</v>
      </c>
      <c r="L774" s="45">
        <v>369126</v>
      </c>
      <c r="M774" s="45">
        <v>353</v>
      </c>
      <c r="N774" s="45">
        <v>67957.5</v>
      </c>
      <c r="O774" s="45">
        <v>652</v>
      </c>
      <c r="P774" s="45">
        <v>185000</v>
      </c>
      <c r="Q774" s="45">
        <v>257356</v>
      </c>
      <c r="R774" s="45">
        <v>29422322.75</v>
      </c>
      <c r="S774" s="46">
        <v>24116657.991803285</v>
      </c>
    </row>
    <row r="775" spans="2:20" x14ac:dyDescent="0.25">
      <c r="B775" s="47" t="s">
        <v>127</v>
      </c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>
        <v>0</v>
      </c>
      <c r="S775" s="48">
        <f>R775/1.22</f>
        <v>0</v>
      </c>
    </row>
    <row r="776" spans="2:20" x14ac:dyDescent="0.25">
      <c r="B776" s="47" t="s">
        <v>126</v>
      </c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52"/>
      <c r="S776" s="48">
        <f>R776/1.22</f>
        <v>0</v>
      </c>
      <c r="T776" s="10" t="s">
        <v>124</v>
      </c>
    </row>
    <row r="777" spans="2:20" x14ac:dyDescent="0.25">
      <c r="B777" s="47" t="s">
        <v>122</v>
      </c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>
        <v>507630</v>
      </c>
      <c r="S777" s="48">
        <f>R777/1.22</f>
        <v>416090.16393442627</v>
      </c>
      <c r="T777" s="10" t="s">
        <v>123</v>
      </c>
    </row>
    <row r="778" spans="2:20" x14ac:dyDescent="0.25">
      <c r="B778" s="47" t="s">
        <v>110</v>
      </c>
      <c r="C778" s="48">
        <f>SUM(C762:C777)</f>
        <v>1339147</v>
      </c>
      <c r="D778" s="48">
        <f t="shared" ref="D778:S778" si="56">SUM(D762:D777)</f>
        <v>141285804.5</v>
      </c>
      <c r="E778" s="48">
        <f t="shared" si="56"/>
        <v>9268</v>
      </c>
      <c r="F778" s="48">
        <f t="shared" si="56"/>
        <v>836330.75</v>
      </c>
      <c r="G778" s="48">
        <f t="shared" si="56"/>
        <v>52912</v>
      </c>
      <c r="H778" s="48">
        <f t="shared" si="56"/>
        <v>8367702.3399999999</v>
      </c>
      <c r="I778" s="48">
        <f t="shared" si="56"/>
        <v>67406</v>
      </c>
      <c r="J778" s="48">
        <f t="shared" si="56"/>
        <v>8108573.9000000004</v>
      </c>
      <c r="K778" s="48">
        <f t="shared" si="56"/>
        <v>20986</v>
      </c>
      <c r="L778" s="48">
        <f t="shared" si="56"/>
        <v>3129674</v>
      </c>
      <c r="M778" s="48">
        <f t="shared" si="56"/>
        <v>3884</v>
      </c>
      <c r="N778" s="48">
        <f t="shared" si="56"/>
        <v>729807</v>
      </c>
      <c r="O778" s="48">
        <f t="shared" si="56"/>
        <v>156548</v>
      </c>
      <c r="P778" s="48">
        <f t="shared" si="56"/>
        <v>46964401.299999997</v>
      </c>
      <c r="Q778" s="48">
        <f t="shared" si="56"/>
        <v>1650151</v>
      </c>
      <c r="R778" s="48">
        <f t="shared" si="56"/>
        <v>209929923.78999999</v>
      </c>
      <c r="S778" s="48">
        <f t="shared" si="56"/>
        <v>172073708.02459022</v>
      </c>
    </row>
    <row r="779" spans="2:20" x14ac:dyDescent="0.25">
      <c r="B779" s="20" t="s">
        <v>37</v>
      </c>
      <c r="C779" s="12">
        <v>11543</v>
      </c>
      <c r="D779" s="12">
        <v>1295245</v>
      </c>
      <c r="E779" s="12">
        <v>56</v>
      </c>
      <c r="F779" s="12">
        <v>5715.5</v>
      </c>
      <c r="G779" s="12">
        <v>985</v>
      </c>
      <c r="H779" s="12">
        <v>160614</v>
      </c>
      <c r="I779" s="12">
        <v>331</v>
      </c>
      <c r="J779" s="12">
        <v>47394</v>
      </c>
      <c r="K779" s="12">
        <v>478</v>
      </c>
      <c r="L779" s="12">
        <v>77346</v>
      </c>
      <c r="M779" s="12">
        <v>128</v>
      </c>
      <c r="N779" s="12">
        <v>24589.5</v>
      </c>
      <c r="O779" s="12">
        <v>11516</v>
      </c>
      <c r="P779" s="12">
        <v>3527765</v>
      </c>
      <c r="Q779" s="12">
        <v>25037</v>
      </c>
      <c r="R779" s="12">
        <v>5138669</v>
      </c>
      <c r="S779" s="12">
        <v>4212023.770491804</v>
      </c>
    </row>
    <row r="780" spans="2:20" x14ac:dyDescent="0.25">
      <c r="B780" s="20" t="s">
        <v>38</v>
      </c>
      <c r="C780" s="12">
        <v>19825</v>
      </c>
      <c r="D780" s="12">
        <v>2066285.5</v>
      </c>
      <c r="E780" s="12">
        <v>222</v>
      </c>
      <c r="F780" s="12">
        <v>23586.5</v>
      </c>
      <c r="G780" s="12">
        <v>1887</v>
      </c>
      <c r="H780" s="12">
        <v>279774</v>
      </c>
      <c r="I780" s="12">
        <v>1447</v>
      </c>
      <c r="J780" s="12">
        <v>194032</v>
      </c>
      <c r="K780" s="12">
        <v>1080</v>
      </c>
      <c r="L780" s="12">
        <v>165636</v>
      </c>
      <c r="M780" s="12">
        <v>149</v>
      </c>
      <c r="N780" s="12">
        <v>26422.5</v>
      </c>
      <c r="O780" s="12">
        <v>15643</v>
      </c>
      <c r="P780" s="12">
        <v>4687086</v>
      </c>
      <c r="Q780" s="12">
        <v>40253</v>
      </c>
      <c r="R780" s="12">
        <v>7442822.5</v>
      </c>
      <c r="S780" s="12">
        <v>6100674.1803278681</v>
      </c>
    </row>
    <row r="781" spans="2:20" x14ac:dyDescent="0.25">
      <c r="B781" s="20" t="s">
        <v>39</v>
      </c>
      <c r="C781" s="12">
        <v>30681</v>
      </c>
      <c r="D781" s="12">
        <v>3366556</v>
      </c>
      <c r="E781" s="12">
        <v>152</v>
      </c>
      <c r="F781" s="12">
        <v>14375</v>
      </c>
      <c r="G781" s="12">
        <v>3662</v>
      </c>
      <c r="H781" s="12">
        <v>561110</v>
      </c>
      <c r="I781" s="12">
        <v>824</v>
      </c>
      <c r="J781" s="12">
        <v>110106</v>
      </c>
      <c r="K781" s="12">
        <v>1468</v>
      </c>
      <c r="L781" s="12">
        <v>204856</v>
      </c>
      <c r="M781" s="12">
        <v>264</v>
      </c>
      <c r="N781" s="12">
        <v>49042.5</v>
      </c>
      <c r="O781" s="12">
        <v>10450</v>
      </c>
      <c r="P781" s="12">
        <v>3104929</v>
      </c>
      <c r="Q781" s="12">
        <v>47501</v>
      </c>
      <c r="R781" s="12">
        <v>7410974.5</v>
      </c>
      <c r="S781" s="12">
        <v>6074569.2622950813</v>
      </c>
    </row>
    <row r="782" spans="2:20" x14ac:dyDescent="0.25">
      <c r="B782" s="20" t="s">
        <v>40</v>
      </c>
      <c r="C782" s="12">
        <v>19753</v>
      </c>
      <c r="D782" s="12">
        <v>2221892</v>
      </c>
      <c r="E782" s="12">
        <v>69</v>
      </c>
      <c r="F782" s="12">
        <v>7348.5</v>
      </c>
      <c r="G782" s="12">
        <v>1513</v>
      </c>
      <c r="H782" s="12">
        <v>244134</v>
      </c>
      <c r="I782" s="12">
        <v>542</v>
      </c>
      <c r="J782" s="12">
        <v>75875.25</v>
      </c>
      <c r="K782" s="12">
        <v>735</v>
      </c>
      <c r="L782" s="12">
        <v>115974</v>
      </c>
      <c r="M782" s="12">
        <v>98</v>
      </c>
      <c r="N782" s="12">
        <v>18895.5</v>
      </c>
      <c r="O782" s="12">
        <v>3069</v>
      </c>
      <c r="P782" s="12">
        <v>975542</v>
      </c>
      <c r="Q782" s="12">
        <v>25779</v>
      </c>
      <c r="R782" s="12">
        <v>3659661.25</v>
      </c>
      <c r="S782" s="12">
        <v>2999722.3360655718</v>
      </c>
    </row>
    <row r="783" spans="2:20" x14ac:dyDescent="0.25">
      <c r="B783" s="20" t="s">
        <v>41</v>
      </c>
      <c r="C783" s="12">
        <v>114687</v>
      </c>
      <c r="D783" s="12">
        <v>12131361.5</v>
      </c>
      <c r="E783" s="12">
        <v>1131</v>
      </c>
      <c r="F783" s="12">
        <v>90677.5</v>
      </c>
      <c r="G783" s="12">
        <v>9408</v>
      </c>
      <c r="H783" s="12">
        <v>1506852</v>
      </c>
      <c r="I783" s="12">
        <v>8160</v>
      </c>
      <c r="J783" s="12">
        <v>939885.5</v>
      </c>
      <c r="K783" s="12">
        <v>4167</v>
      </c>
      <c r="L783" s="12">
        <v>606526</v>
      </c>
      <c r="M783" s="12">
        <v>485</v>
      </c>
      <c r="N783" s="12">
        <v>92137.5</v>
      </c>
      <c r="O783" s="12">
        <v>27750</v>
      </c>
      <c r="P783" s="12">
        <v>8167121</v>
      </c>
      <c r="Q783" s="12">
        <v>165788</v>
      </c>
      <c r="R783" s="12">
        <v>23534561</v>
      </c>
      <c r="S783" s="12">
        <v>19290623.770491797</v>
      </c>
    </row>
    <row r="784" spans="2:20" x14ac:dyDescent="0.25">
      <c r="B784" s="20" t="s">
        <v>42</v>
      </c>
      <c r="C784" s="12">
        <v>13903</v>
      </c>
      <c r="D784" s="12">
        <v>1555938.5</v>
      </c>
      <c r="E784" s="12">
        <v>261</v>
      </c>
      <c r="F784" s="12">
        <v>29382.5</v>
      </c>
      <c r="G784" s="12">
        <v>1021</v>
      </c>
      <c r="H784" s="12">
        <v>168064</v>
      </c>
      <c r="I784" s="12">
        <v>490</v>
      </c>
      <c r="J784" s="12">
        <v>68932.5</v>
      </c>
      <c r="K784" s="12">
        <v>766</v>
      </c>
      <c r="L784" s="12">
        <v>120996</v>
      </c>
      <c r="M784" s="12">
        <v>123</v>
      </c>
      <c r="N784" s="12">
        <v>23029.5</v>
      </c>
      <c r="O784" s="12">
        <v>13161</v>
      </c>
      <c r="P784" s="12">
        <v>3993373</v>
      </c>
      <c r="Q784" s="12">
        <v>29725</v>
      </c>
      <c r="R784" s="12">
        <v>5959716</v>
      </c>
      <c r="S784" s="12">
        <v>4885013.1147540985</v>
      </c>
    </row>
    <row r="785" spans="2:20" x14ac:dyDescent="0.25">
      <c r="B785" s="20" t="s">
        <v>43</v>
      </c>
      <c r="C785" s="12">
        <v>18798</v>
      </c>
      <c r="D785" s="12">
        <v>1834825</v>
      </c>
      <c r="E785" s="12">
        <v>862</v>
      </c>
      <c r="F785" s="12">
        <v>45499.75</v>
      </c>
      <c r="G785" s="12">
        <v>2163</v>
      </c>
      <c r="H785" s="12">
        <v>321370</v>
      </c>
      <c r="I785" s="12">
        <v>1298</v>
      </c>
      <c r="J785" s="12">
        <v>162576</v>
      </c>
      <c r="K785" s="12">
        <v>751</v>
      </c>
      <c r="L785" s="12">
        <v>103176</v>
      </c>
      <c r="M785" s="12">
        <v>117</v>
      </c>
      <c r="N785" s="12">
        <v>19480.5</v>
      </c>
      <c r="O785" s="12">
        <v>27478</v>
      </c>
      <c r="P785" s="12">
        <v>7633063</v>
      </c>
      <c r="Q785" s="12">
        <v>51467</v>
      </c>
      <c r="R785" s="12">
        <v>10119990.25</v>
      </c>
      <c r="S785" s="12">
        <v>8295073.9754098328</v>
      </c>
    </row>
    <row r="786" spans="2:20" x14ac:dyDescent="0.25">
      <c r="B786" s="20" t="s">
        <v>44</v>
      </c>
      <c r="C786" s="12">
        <v>272106</v>
      </c>
      <c r="D786" s="12">
        <v>25498729.300000001</v>
      </c>
      <c r="E786" s="12">
        <v>630</v>
      </c>
      <c r="F786" s="12">
        <v>47184.5</v>
      </c>
      <c r="G786" s="12">
        <v>8756</v>
      </c>
      <c r="H786" s="12">
        <v>1351755.98</v>
      </c>
      <c r="I786" s="12">
        <v>11808</v>
      </c>
      <c r="J786" s="12">
        <v>1204547.3699999996</v>
      </c>
      <c r="K786" s="12">
        <v>2125</v>
      </c>
      <c r="L786" s="12">
        <v>304596</v>
      </c>
      <c r="M786" s="12">
        <v>223</v>
      </c>
      <c r="N786" s="12">
        <v>39259.5</v>
      </c>
      <c r="O786" s="12">
        <v>763</v>
      </c>
      <c r="P786" s="12">
        <v>211857.24</v>
      </c>
      <c r="Q786" s="12">
        <v>296411</v>
      </c>
      <c r="R786" s="12">
        <v>28657929.890000008</v>
      </c>
      <c r="S786" s="12">
        <v>23490106.467213083</v>
      </c>
    </row>
    <row r="787" spans="2:20" x14ac:dyDescent="0.25">
      <c r="B787" s="20" t="s">
        <v>45</v>
      </c>
      <c r="C787" s="12">
        <v>10708</v>
      </c>
      <c r="D787" s="12">
        <v>1196931.5</v>
      </c>
      <c r="E787" s="12">
        <v>88</v>
      </c>
      <c r="F787" s="12">
        <v>9050.5</v>
      </c>
      <c r="G787" s="12">
        <v>1200</v>
      </c>
      <c r="H787" s="12">
        <v>194076</v>
      </c>
      <c r="I787" s="12">
        <v>380</v>
      </c>
      <c r="J787" s="12">
        <v>51876</v>
      </c>
      <c r="K787" s="12">
        <v>562</v>
      </c>
      <c r="L787" s="12">
        <v>86346</v>
      </c>
      <c r="M787" s="12">
        <v>129</v>
      </c>
      <c r="N787" s="12">
        <v>23517</v>
      </c>
      <c r="O787" s="12">
        <v>8956</v>
      </c>
      <c r="P787" s="12">
        <v>2751801</v>
      </c>
      <c r="Q787" s="12">
        <v>22023</v>
      </c>
      <c r="R787" s="12">
        <v>4313598</v>
      </c>
      <c r="S787" s="12">
        <v>3535736.0655737701</v>
      </c>
    </row>
    <row r="788" spans="2:20" x14ac:dyDescent="0.25">
      <c r="B788" s="20" t="s">
        <v>46</v>
      </c>
      <c r="C788" s="12">
        <v>16593</v>
      </c>
      <c r="D788" s="12">
        <v>1864495</v>
      </c>
      <c r="E788" s="12">
        <v>191</v>
      </c>
      <c r="F788" s="12">
        <v>20211</v>
      </c>
      <c r="G788" s="12">
        <v>1652</v>
      </c>
      <c r="H788" s="12">
        <v>272664</v>
      </c>
      <c r="I788" s="12">
        <v>341</v>
      </c>
      <c r="J788" s="12">
        <v>50886</v>
      </c>
      <c r="K788" s="12">
        <v>632</v>
      </c>
      <c r="L788" s="12">
        <v>100114</v>
      </c>
      <c r="M788" s="12">
        <v>173</v>
      </c>
      <c r="N788" s="12">
        <v>32701.5</v>
      </c>
      <c r="O788" s="12">
        <v>14080</v>
      </c>
      <c r="P788" s="12">
        <v>4321211</v>
      </c>
      <c r="Q788" s="12">
        <v>33662</v>
      </c>
      <c r="R788" s="12">
        <v>6662282.5</v>
      </c>
      <c r="S788" s="12">
        <v>5460887.2950819628</v>
      </c>
    </row>
    <row r="789" spans="2:20" x14ac:dyDescent="0.25">
      <c r="B789" s="20" t="s">
        <v>13</v>
      </c>
      <c r="C789" s="12">
        <v>9830</v>
      </c>
      <c r="D789" s="12">
        <v>1067706</v>
      </c>
      <c r="E789" s="12">
        <v>79</v>
      </c>
      <c r="F789" s="12">
        <v>8452.5</v>
      </c>
      <c r="G789" s="12">
        <v>902</v>
      </c>
      <c r="H789" s="12">
        <v>147402</v>
      </c>
      <c r="I789" s="12">
        <v>106</v>
      </c>
      <c r="J789" s="12">
        <v>14814</v>
      </c>
      <c r="K789" s="12">
        <v>640</v>
      </c>
      <c r="L789" s="12">
        <v>100600</v>
      </c>
      <c r="M789" s="12">
        <v>86</v>
      </c>
      <c r="N789" s="12">
        <v>16126.5</v>
      </c>
      <c r="O789" s="12">
        <v>6701</v>
      </c>
      <c r="P789" s="12">
        <v>2084173</v>
      </c>
      <c r="Q789" s="12">
        <v>18344</v>
      </c>
      <c r="R789" s="12">
        <v>3439274</v>
      </c>
      <c r="S789" s="12">
        <v>2819077.0491803302</v>
      </c>
    </row>
    <row r="790" spans="2:20" x14ac:dyDescent="0.25">
      <c r="B790" s="20" t="s">
        <v>47</v>
      </c>
      <c r="C790" s="12">
        <v>25161</v>
      </c>
      <c r="D790" s="12">
        <v>2738782.5</v>
      </c>
      <c r="E790" s="12">
        <v>612</v>
      </c>
      <c r="F790" s="12">
        <v>26553.5</v>
      </c>
      <c r="G790" s="12">
        <v>2446</v>
      </c>
      <c r="H790" s="12">
        <v>394488</v>
      </c>
      <c r="I790" s="12">
        <v>698</v>
      </c>
      <c r="J790" s="12">
        <v>79586</v>
      </c>
      <c r="K790" s="12">
        <v>1005</v>
      </c>
      <c r="L790" s="12">
        <v>146772</v>
      </c>
      <c r="M790" s="12">
        <v>279</v>
      </c>
      <c r="N790" s="12">
        <v>53781</v>
      </c>
      <c r="O790" s="12">
        <v>12112</v>
      </c>
      <c r="P790" s="12">
        <v>3538976</v>
      </c>
      <c r="Q790" s="12">
        <v>42313</v>
      </c>
      <c r="R790" s="12">
        <v>6978939</v>
      </c>
      <c r="S790" s="12">
        <v>5720441.8032786939</v>
      </c>
    </row>
    <row r="791" spans="2:20" x14ac:dyDescent="0.25">
      <c r="B791" s="20" t="s">
        <v>48</v>
      </c>
      <c r="C791" s="12">
        <v>105365</v>
      </c>
      <c r="D791" s="12">
        <v>11577659.5</v>
      </c>
      <c r="E791" s="12">
        <v>216</v>
      </c>
      <c r="F791" s="12">
        <v>23460</v>
      </c>
      <c r="G791" s="12">
        <v>5819</v>
      </c>
      <c r="H791" s="12">
        <v>947304</v>
      </c>
      <c r="I791" s="12">
        <v>1247</v>
      </c>
      <c r="J791" s="12">
        <v>168872.25</v>
      </c>
      <c r="K791" s="12">
        <v>1750</v>
      </c>
      <c r="L791" s="12">
        <v>275598</v>
      </c>
      <c r="M791" s="12">
        <v>233</v>
      </c>
      <c r="N791" s="12">
        <v>44830.5</v>
      </c>
      <c r="O791" s="12">
        <v>506</v>
      </c>
      <c r="P791" s="12">
        <v>148185</v>
      </c>
      <c r="Q791" s="12">
        <v>115136</v>
      </c>
      <c r="R791" s="12">
        <v>13185909.25</v>
      </c>
      <c r="S791" s="12">
        <v>10808122.336065572</v>
      </c>
    </row>
    <row r="792" spans="2:20" x14ac:dyDescent="0.25">
      <c r="B792" s="47" t="s">
        <v>127</v>
      </c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>
        <f>5593244</f>
        <v>5593244</v>
      </c>
      <c r="S792" s="48">
        <f>R792/1.22</f>
        <v>4584626.2295081969</v>
      </c>
    </row>
    <row r="793" spans="2:20" x14ac:dyDescent="0.25">
      <c r="B793" s="47" t="s">
        <v>126</v>
      </c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52"/>
      <c r="S793" s="48">
        <f>R793/1.22</f>
        <v>0</v>
      </c>
      <c r="T793" s="10" t="s">
        <v>124</v>
      </c>
    </row>
    <row r="794" spans="2:20" x14ac:dyDescent="0.25">
      <c r="B794" s="47" t="s">
        <v>122</v>
      </c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>
        <v>366920</v>
      </c>
      <c r="S794" s="48">
        <f>R794/1.22</f>
        <v>300754.09836065577</v>
      </c>
      <c r="T794" s="10" t="s">
        <v>123</v>
      </c>
    </row>
    <row r="795" spans="2:20" x14ac:dyDescent="0.25">
      <c r="B795" s="47" t="s">
        <v>111</v>
      </c>
      <c r="C795" s="48">
        <f>SUM(C779:C794)</f>
        <v>668953</v>
      </c>
      <c r="D795" s="48">
        <f t="shared" ref="D795:S795" si="57">SUM(D779:D794)</f>
        <v>68416407.299999997</v>
      </c>
      <c r="E795" s="48">
        <f t="shared" si="57"/>
        <v>4569</v>
      </c>
      <c r="F795" s="48">
        <f t="shared" si="57"/>
        <v>351497.25</v>
      </c>
      <c r="G795" s="48">
        <f t="shared" si="57"/>
        <v>41414</v>
      </c>
      <c r="H795" s="48">
        <f t="shared" si="57"/>
        <v>6549607.9800000004</v>
      </c>
      <c r="I795" s="48">
        <f t="shared" si="57"/>
        <v>27672</v>
      </c>
      <c r="J795" s="48">
        <f t="shared" si="57"/>
        <v>3169382.8699999996</v>
      </c>
      <c r="K795" s="48">
        <f t="shared" si="57"/>
        <v>16159</v>
      </c>
      <c r="L795" s="48">
        <f t="shared" si="57"/>
        <v>2408536</v>
      </c>
      <c r="M795" s="48">
        <f t="shared" si="57"/>
        <v>2487</v>
      </c>
      <c r="N795" s="48">
        <f t="shared" si="57"/>
        <v>463813.5</v>
      </c>
      <c r="O795" s="48">
        <f t="shared" si="57"/>
        <v>152185</v>
      </c>
      <c r="P795" s="48">
        <f t="shared" si="57"/>
        <v>45145082.239999995</v>
      </c>
      <c r="Q795" s="48">
        <f t="shared" si="57"/>
        <v>913439</v>
      </c>
      <c r="R795" s="48">
        <f t="shared" si="57"/>
        <v>132464491.14000002</v>
      </c>
      <c r="S795" s="48">
        <f t="shared" si="57"/>
        <v>108577451.75409831</v>
      </c>
    </row>
    <row r="796" spans="2:20" x14ac:dyDescent="0.25">
      <c r="B796" s="20" t="s">
        <v>37</v>
      </c>
      <c r="C796" s="56">
        <v>24833</v>
      </c>
      <c r="D796" s="53">
        <v>2813061</v>
      </c>
      <c r="E796" s="53">
        <v>83</v>
      </c>
      <c r="F796" s="53">
        <v>8780</v>
      </c>
      <c r="G796" s="53">
        <v>1379</v>
      </c>
      <c r="H796" s="53">
        <v>228238</v>
      </c>
      <c r="I796" s="53">
        <v>470</v>
      </c>
      <c r="J796" s="53">
        <v>67752</v>
      </c>
      <c r="K796" s="53">
        <v>663</v>
      </c>
      <c r="L796" s="53">
        <v>108000</v>
      </c>
      <c r="M796" s="53">
        <v>259</v>
      </c>
      <c r="N796" s="53">
        <v>49783.5</v>
      </c>
      <c r="O796" s="53">
        <v>13216</v>
      </c>
      <c r="P796" s="53">
        <v>4110404</v>
      </c>
      <c r="Q796" s="53">
        <v>40903</v>
      </c>
      <c r="R796" s="53">
        <v>7386018.5</v>
      </c>
      <c r="S796" s="54">
        <v>6054113.5245901588</v>
      </c>
    </row>
    <row r="797" spans="2:20" x14ac:dyDescent="0.25">
      <c r="B797" s="20" t="s">
        <v>38</v>
      </c>
      <c r="C797" s="57">
        <v>39081</v>
      </c>
      <c r="D797" s="45">
        <v>4188967</v>
      </c>
      <c r="E797" s="45">
        <v>760</v>
      </c>
      <c r="F797" s="45">
        <v>81857</v>
      </c>
      <c r="G797" s="45">
        <v>2738</v>
      </c>
      <c r="H797" s="45">
        <v>449784</v>
      </c>
      <c r="I797" s="45">
        <v>2049</v>
      </c>
      <c r="J797" s="45">
        <v>288981</v>
      </c>
      <c r="K797" s="45">
        <v>1359</v>
      </c>
      <c r="L797" s="45">
        <v>212796</v>
      </c>
      <c r="M797" s="45">
        <v>267</v>
      </c>
      <c r="N797" s="45">
        <v>50808</v>
      </c>
      <c r="O797" s="45">
        <v>24279</v>
      </c>
      <c r="P797" s="45">
        <v>7316376</v>
      </c>
      <c r="Q797" s="45">
        <v>70533</v>
      </c>
      <c r="R797" s="45">
        <v>12589569</v>
      </c>
      <c r="S797" s="55">
        <v>10319318.85245901</v>
      </c>
    </row>
    <row r="798" spans="2:20" x14ac:dyDescent="0.25">
      <c r="B798" s="20" t="s">
        <v>39</v>
      </c>
      <c r="C798" s="57">
        <v>65704</v>
      </c>
      <c r="D798" s="45">
        <v>7311930</v>
      </c>
      <c r="E798" s="45">
        <v>186</v>
      </c>
      <c r="F798" s="45">
        <v>18566.75</v>
      </c>
      <c r="G798" s="45">
        <v>4591</v>
      </c>
      <c r="H798" s="45">
        <v>727308</v>
      </c>
      <c r="I798" s="45">
        <v>1267</v>
      </c>
      <c r="J798" s="45">
        <v>168924</v>
      </c>
      <c r="K798" s="45">
        <v>1918</v>
      </c>
      <c r="L798" s="45">
        <v>274446</v>
      </c>
      <c r="M798" s="45">
        <v>417</v>
      </c>
      <c r="N798" s="45">
        <v>79735.5</v>
      </c>
      <c r="O798" s="45">
        <v>10071</v>
      </c>
      <c r="P798" s="45">
        <v>2925738</v>
      </c>
      <c r="Q798" s="45">
        <v>84154</v>
      </c>
      <c r="R798" s="45">
        <v>11506648.25</v>
      </c>
      <c r="S798" s="55">
        <v>9431678.8934426364</v>
      </c>
    </row>
    <row r="799" spans="2:20" x14ac:dyDescent="0.25">
      <c r="B799" s="20" t="s">
        <v>40</v>
      </c>
      <c r="C799" s="57">
        <v>45397</v>
      </c>
      <c r="D799" s="45">
        <v>5141822.5</v>
      </c>
      <c r="E799" s="45">
        <v>106</v>
      </c>
      <c r="F799" s="45">
        <v>11580.5</v>
      </c>
      <c r="G799" s="45">
        <v>2047</v>
      </c>
      <c r="H799" s="45">
        <v>339534</v>
      </c>
      <c r="I799" s="45">
        <v>651</v>
      </c>
      <c r="J799" s="45">
        <v>91419.75</v>
      </c>
      <c r="K799" s="45">
        <v>1007</v>
      </c>
      <c r="L799" s="45">
        <v>164574</v>
      </c>
      <c r="M799" s="45">
        <v>194</v>
      </c>
      <c r="N799" s="45">
        <v>37167</v>
      </c>
      <c r="O799" s="45">
        <v>4634</v>
      </c>
      <c r="P799" s="45">
        <v>1488584</v>
      </c>
      <c r="Q799" s="45">
        <v>54036</v>
      </c>
      <c r="R799" s="45">
        <v>7274681.75</v>
      </c>
      <c r="S799" s="55">
        <v>5962853.893442627</v>
      </c>
    </row>
    <row r="800" spans="2:20" x14ac:dyDescent="0.25">
      <c r="B800" s="20" t="s">
        <v>41</v>
      </c>
      <c r="C800" s="57">
        <v>215025</v>
      </c>
      <c r="D800" s="45">
        <v>23417802.5</v>
      </c>
      <c r="E800" s="45">
        <v>1369</v>
      </c>
      <c r="F800" s="45">
        <v>122670.25</v>
      </c>
      <c r="G800" s="45">
        <v>12422</v>
      </c>
      <c r="H800" s="45">
        <v>2042910</v>
      </c>
      <c r="I800" s="45">
        <v>10245</v>
      </c>
      <c r="J800" s="45">
        <v>1026368.75</v>
      </c>
      <c r="K800" s="45">
        <v>5274</v>
      </c>
      <c r="L800" s="45">
        <v>782206</v>
      </c>
      <c r="M800" s="45">
        <v>806</v>
      </c>
      <c r="N800" s="45">
        <v>153660</v>
      </c>
      <c r="O800" s="45">
        <v>35792</v>
      </c>
      <c r="P800" s="45">
        <v>10555471</v>
      </c>
      <c r="Q800" s="45">
        <v>280933</v>
      </c>
      <c r="R800" s="45">
        <v>38101088.5</v>
      </c>
      <c r="S800" s="55">
        <v>31230400.409836087</v>
      </c>
    </row>
    <row r="801" spans="2:20" x14ac:dyDescent="0.25">
      <c r="B801" s="20" t="s">
        <v>42</v>
      </c>
      <c r="C801" s="57">
        <v>25080</v>
      </c>
      <c r="D801" s="45">
        <v>2829690</v>
      </c>
      <c r="E801" s="45">
        <v>450</v>
      </c>
      <c r="F801" s="45">
        <v>50301</v>
      </c>
      <c r="G801" s="45">
        <v>1487</v>
      </c>
      <c r="H801" s="45">
        <v>246112</v>
      </c>
      <c r="I801" s="45">
        <v>759</v>
      </c>
      <c r="J801" s="45">
        <v>108654.75</v>
      </c>
      <c r="K801" s="45">
        <v>1017</v>
      </c>
      <c r="L801" s="45">
        <v>163296</v>
      </c>
      <c r="M801" s="45">
        <v>234</v>
      </c>
      <c r="N801" s="45">
        <v>45103.5</v>
      </c>
      <c r="O801" s="45">
        <v>16373</v>
      </c>
      <c r="P801" s="45">
        <v>5003288</v>
      </c>
      <c r="Q801" s="45">
        <v>45400</v>
      </c>
      <c r="R801" s="45">
        <v>8446445.25</v>
      </c>
      <c r="S801" s="55">
        <v>6923315.7786885165</v>
      </c>
    </row>
    <row r="802" spans="2:20" x14ac:dyDescent="0.25">
      <c r="B802" s="20" t="s">
        <v>43</v>
      </c>
      <c r="C802" s="57">
        <v>34493</v>
      </c>
      <c r="D802" s="45">
        <v>3576477</v>
      </c>
      <c r="E802" s="45">
        <v>1014</v>
      </c>
      <c r="F802" s="45">
        <v>56407.5</v>
      </c>
      <c r="G802" s="45">
        <v>2919</v>
      </c>
      <c r="H802" s="45">
        <v>456048</v>
      </c>
      <c r="I802" s="45">
        <v>1490</v>
      </c>
      <c r="J802" s="45">
        <v>181521</v>
      </c>
      <c r="K802" s="45">
        <v>918</v>
      </c>
      <c r="L802" s="45">
        <v>127008</v>
      </c>
      <c r="M802" s="45">
        <v>214</v>
      </c>
      <c r="N802" s="45">
        <v>38727</v>
      </c>
      <c r="O802" s="45">
        <v>24295</v>
      </c>
      <c r="P802" s="45">
        <v>7055789</v>
      </c>
      <c r="Q802" s="45">
        <v>65343</v>
      </c>
      <c r="R802" s="45">
        <v>11491977.5</v>
      </c>
      <c r="S802" s="55">
        <v>9419653.6885245871</v>
      </c>
    </row>
    <row r="803" spans="2:20" x14ac:dyDescent="0.25">
      <c r="B803" s="20" t="s">
        <v>44</v>
      </c>
      <c r="C803" s="57">
        <v>521881</v>
      </c>
      <c r="D803" s="45">
        <v>51731887.5</v>
      </c>
      <c r="E803" s="45">
        <v>883</v>
      </c>
      <c r="F803" s="45">
        <v>74267</v>
      </c>
      <c r="G803" s="45">
        <v>11400</v>
      </c>
      <c r="H803" s="45">
        <v>1813784.1400000001</v>
      </c>
      <c r="I803" s="45">
        <v>14898</v>
      </c>
      <c r="J803" s="45">
        <v>1527857.4799999997</v>
      </c>
      <c r="K803" s="45">
        <v>2732</v>
      </c>
      <c r="L803" s="45">
        <v>422836</v>
      </c>
      <c r="M803" s="45">
        <v>438</v>
      </c>
      <c r="N803" s="45">
        <v>80671.5</v>
      </c>
      <c r="O803" s="45">
        <v>1157</v>
      </c>
      <c r="P803" s="45">
        <v>312381.3</v>
      </c>
      <c r="Q803" s="45">
        <v>553389</v>
      </c>
      <c r="R803" s="45">
        <v>55963684.919999987</v>
      </c>
      <c r="S803" s="55">
        <v>45871872.885245912</v>
      </c>
    </row>
    <row r="804" spans="2:20" x14ac:dyDescent="0.25">
      <c r="B804" s="20" t="s">
        <v>45</v>
      </c>
      <c r="C804" s="57">
        <v>22702</v>
      </c>
      <c r="D804" s="45">
        <v>2561717</v>
      </c>
      <c r="E804" s="45">
        <v>144</v>
      </c>
      <c r="F804" s="45">
        <v>15191.5</v>
      </c>
      <c r="G804" s="45">
        <v>1675</v>
      </c>
      <c r="H804" s="45">
        <v>275416</v>
      </c>
      <c r="I804" s="45">
        <v>673</v>
      </c>
      <c r="J804" s="45">
        <v>92070</v>
      </c>
      <c r="K804" s="45">
        <v>676</v>
      </c>
      <c r="L804" s="45">
        <v>106146</v>
      </c>
      <c r="M804" s="45">
        <v>192</v>
      </c>
      <c r="N804" s="45">
        <v>36348</v>
      </c>
      <c r="O804" s="45">
        <v>12072</v>
      </c>
      <c r="P804" s="45">
        <v>3752059</v>
      </c>
      <c r="Q804" s="45">
        <v>38134</v>
      </c>
      <c r="R804" s="45">
        <v>6838947.5</v>
      </c>
      <c r="S804" s="55">
        <v>5605694.6721311463</v>
      </c>
    </row>
    <row r="805" spans="2:20" x14ac:dyDescent="0.25">
      <c r="B805" s="20" t="s">
        <v>46</v>
      </c>
      <c r="C805" s="57">
        <v>33610</v>
      </c>
      <c r="D805" s="45">
        <v>3808547</v>
      </c>
      <c r="E805" s="45">
        <v>276</v>
      </c>
      <c r="F805" s="45">
        <v>29480</v>
      </c>
      <c r="G805" s="45">
        <v>2610</v>
      </c>
      <c r="H805" s="45">
        <v>440478</v>
      </c>
      <c r="I805" s="45">
        <v>610</v>
      </c>
      <c r="J805" s="45">
        <v>90585</v>
      </c>
      <c r="K805" s="45">
        <v>914</v>
      </c>
      <c r="L805" s="45">
        <v>147438</v>
      </c>
      <c r="M805" s="45">
        <v>270</v>
      </c>
      <c r="N805" s="45">
        <v>52065</v>
      </c>
      <c r="O805" s="45">
        <v>19607</v>
      </c>
      <c r="P805" s="45">
        <v>6056567</v>
      </c>
      <c r="Q805" s="45">
        <v>57897</v>
      </c>
      <c r="R805" s="45">
        <v>10625160</v>
      </c>
      <c r="S805" s="55">
        <v>8709147.5409836099</v>
      </c>
    </row>
    <row r="806" spans="2:20" x14ac:dyDescent="0.25">
      <c r="B806" s="20" t="s">
        <v>13</v>
      </c>
      <c r="C806" s="57">
        <v>20807</v>
      </c>
      <c r="D806" s="45">
        <v>2303323.5</v>
      </c>
      <c r="E806" s="45">
        <v>110</v>
      </c>
      <c r="F806" s="45">
        <v>12144</v>
      </c>
      <c r="G806" s="45">
        <v>1299</v>
      </c>
      <c r="H806" s="45">
        <v>214722</v>
      </c>
      <c r="I806" s="45">
        <v>110</v>
      </c>
      <c r="J806" s="45">
        <v>15408</v>
      </c>
      <c r="K806" s="45">
        <v>849</v>
      </c>
      <c r="L806" s="45">
        <v>135216</v>
      </c>
      <c r="M806" s="45">
        <v>203</v>
      </c>
      <c r="N806" s="45">
        <v>39234</v>
      </c>
      <c r="O806" s="45">
        <v>8755</v>
      </c>
      <c r="P806" s="45">
        <v>2752985</v>
      </c>
      <c r="Q806" s="45">
        <v>32133</v>
      </c>
      <c r="R806" s="45">
        <v>5473032.5</v>
      </c>
      <c r="S806" s="55">
        <v>4486092.2131147487</v>
      </c>
    </row>
    <row r="807" spans="2:20" x14ac:dyDescent="0.25">
      <c r="B807" s="20" t="s">
        <v>47</v>
      </c>
      <c r="C807" s="57">
        <v>50519</v>
      </c>
      <c r="D807" s="45">
        <v>5588011</v>
      </c>
      <c r="E807" s="45">
        <v>600</v>
      </c>
      <c r="F807" s="45">
        <v>26691.5</v>
      </c>
      <c r="G807" s="45">
        <v>3703</v>
      </c>
      <c r="H807" s="45">
        <v>602476</v>
      </c>
      <c r="I807" s="45">
        <v>1127</v>
      </c>
      <c r="J807" s="45">
        <v>98041.5</v>
      </c>
      <c r="K807" s="45">
        <v>1435</v>
      </c>
      <c r="L807" s="45">
        <v>218754</v>
      </c>
      <c r="M807" s="45">
        <v>624</v>
      </c>
      <c r="N807" s="45">
        <v>120490.5</v>
      </c>
      <c r="O807" s="45">
        <v>14389</v>
      </c>
      <c r="P807" s="45">
        <v>4235316</v>
      </c>
      <c r="Q807" s="45">
        <v>72397</v>
      </c>
      <c r="R807" s="45">
        <v>10889780.5</v>
      </c>
      <c r="S807" s="55">
        <v>8926049.5901639331</v>
      </c>
    </row>
    <row r="808" spans="2:20" x14ac:dyDescent="0.25">
      <c r="B808" s="20" t="s">
        <v>48</v>
      </c>
      <c r="C808" s="57">
        <v>236736</v>
      </c>
      <c r="D808" s="45">
        <v>26374077</v>
      </c>
      <c r="E808" s="45">
        <v>396</v>
      </c>
      <c r="F808" s="45">
        <v>43389.5</v>
      </c>
      <c r="G808" s="45">
        <v>7962</v>
      </c>
      <c r="H808" s="45">
        <v>1312956</v>
      </c>
      <c r="I808" s="45">
        <v>1552</v>
      </c>
      <c r="J808" s="45">
        <v>210466.5</v>
      </c>
      <c r="K808" s="45">
        <v>2252</v>
      </c>
      <c r="L808" s="45">
        <v>350388</v>
      </c>
      <c r="M808" s="45">
        <v>458</v>
      </c>
      <c r="N808" s="45">
        <v>88588.5</v>
      </c>
      <c r="O808" s="45">
        <v>671</v>
      </c>
      <c r="P808" s="45">
        <v>193584</v>
      </c>
      <c r="Q808" s="45">
        <v>250027</v>
      </c>
      <c r="R808" s="45">
        <v>28573449.5</v>
      </c>
      <c r="S808" s="55">
        <v>23420860.245901667</v>
      </c>
    </row>
    <row r="809" spans="2:20" x14ac:dyDescent="0.25">
      <c r="B809" s="47" t="s">
        <v>127</v>
      </c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>
        <v>4932156</v>
      </c>
      <c r="S809" s="48">
        <f>R809/1.22</f>
        <v>4042750.8196721314</v>
      </c>
    </row>
    <row r="810" spans="2:20" x14ac:dyDescent="0.25">
      <c r="B810" s="47" t="s">
        <v>126</v>
      </c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>
        <f>R810/1.22</f>
        <v>0</v>
      </c>
      <c r="T810" s="10" t="s">
        <v>124</v>
      </c>
    </row>
    <row r="811" spans="2:20" x14ac:dyDescent="0.25">
      <c r="B811" s="47" t="s">
        <v>122</v>
      </c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>
        <v>639680</v>
      </c>
      <c r="S811" s="48">
        <f>R811/1.22</f>
        <v>524327.86885245901</v>
      </c>
      <c r="T811" s="10" t="s">
        <v>123</v>
      </c>
    </row>
    <row r="812" spans="2:20" x14ac:dyDescent="0.25">
      <c r="B812" s="47" t="s">
        <v>112</v>
      </c>
      <c r="C812" s="48">
        <f>SUM(C796:C811)</f>
        <v>1335868</v>
      </c>
      <c r="D812" s="48">
        <f t="shared" ref="D812:S812" si="58">SUM(D796:D811)</f>
        <v>141647313</v>
      </c>
      <c r="E812" s="48">
        <f t="shared" si="58"/>
        <v>6377</v>
      </c>
      <c r="F812" s="48">
        <f t="shared" si="58"/>
        <v>551326.5</v>
      </c>
      <c r="G812" s="48">
        <f t="shared" si="58"/>
        <v>56232</v>
      </c>
      <c r="H812" s="48">
        <f t="shared" si="58"/>
        <v>9149766.1400000006</v>
      </c>
      <c r="I812" s="48">
        <f t="shared" si="58"/>
        <v>35901</v>
      </c>
      <c r="J812" s="48">
        <f t="shared" si="58"/>
        <v>3968049.7299999995</v>
      </c>
      <c r="K812" s="48">
        <f t="shared" si="58"/>
        <v>21014</v>
      </c>
      <c r="L812" s="48">
        <f t="shared" si="58"/>
        <v>3213104</v>
      </c>
      <c r="M812" s="48">
        <f t="shared" si="58"/>
        <v>4576</v>
      </c>
      <c r="N812" s="48">
        <f t="shared" si="58"/>
        <v>872382</v>
      </c>
      <c r="O812" s="48">
        <f t="shared" si="58"/>
        <v>185311</v>
      </c>
      <c r="P812" s="48">
        <f t="shared" si="58"/>
        <v>55758542.299999997</v>
      </c>
      <c r="Q812" s="48">
        <f t="shared" si="58"/>
        <v>1645279</v>
      </c>
      <c r="R812" s="48">
        <f t="shared" si="58"/>
        <v>220732319.66999999</v>
      </c>
      <c r="S812" s="48">
        <f t="shared" si="58"/>
        <v>180928130.87704927</v>
      </c>
    </row>
    <row r="813" spans="2:20" x14ac:dyDescent="0.25">
      <c r="B813" s="20" t="s">
        <v>37</v>
      </c>
      <c r="C813" s="58">
        <v>25831</v>
      </c>
      <c r="D813" s="59">
        <v>2965652.5</v>
      </c>
      <c r="E813" s="59">
        <v>85</v>
      </c>
      <c r="F813" s="59">
        <v>8814</v>
      </c>
      <c r="G813" s="59">
        <v>1404</v>
      </c>
      <c r="H813" s="59">
        <v>235982.7600000001</v>
      </c>
      <c r="I813" s="59">
        <v>631</v>
      </c>
      <c r="J813" s="59">
        <v>91049.20000000007</v>
      </c>
      <c r="K813" s="59">
        <v>650</v>
      </c>
      <c r="L813" s="59">
        <v>106889.92000000006</v>
      </c>
      <c r="M813" s="59">
        <v>201</v>
      </c>
      <c r="N813" s="59">
        <v>39507.560000000005</v>
      </c>
      <c r="O813" s="59">
        <v>11611</v>
      </c>
      <c r="P813" s="59">
        <v>3639854.65</v>
      </c>
      <c r="Q813" s="59">
        <v>40413</v>
      </c>
      <c r="R813" s="59">
        <v>7087750.5900000036</v>
      </c>
      <c r="S813" s="60">
        <v>5809631.6311475402</v>
      </c>
    </row>
    <row r="814" spans="2:20" x14ac:dyDescent="0.25">
      <c r="B814" s="20" t="s">
        <v>38</v>
      </c>
      <c r="C814" s="44">
        <v>41641</v>
      </c>
      <c r="D814" s="45">
        <v>4527498</v>
      </c>
      <c r="E814" s="45">
        <v>1069</v>
      </c>
      <c r="F814" s="45">
        <v>114083.5</v>
      </c>
      <c r="G814" s="45">
        <v>2588</v>
      </c>
      <c r="H814" s="45">
        <v>408637.36000000004</v>
      </c>
      <c r="I814" s="45">
        <v>2429</v>
      </c>
      <c r="J814" s="45">
        <v>322986.66000000009</v>
      </c>
      <c r="K814" s="45">
        <v>1471</v>
      </c>
      <c r="L814" s="45">
        <v>233389.48</v>
      </c>
      <c r="M814" s="45">
        <v>244</v>
      </c>
      <c r="N814" s="45">
        <v>45082.660000000018</v>
      </c>
      <c r="O814" s="45">
        <v>21777</v>
      </c>
      <c r="P814" s="45">
        <v>6612599.030000004</v>
      </c>
      <c r="Q814" s="45">
        <v>71219</v>
      </c>
      <c r="R814" s="45">
        <v>12264276.690000001</v>
      </c>
      <c r="S814" s="46">
        <v>10052685.811475405</v>
      </c>
    </row>
    <row r="815" spans="2:20" x14ac:dyDescent="0.25">
      <c r="B815" s="20" t="s">
        <v>39</v>
      </c>
      <c r="C815" s="44">
        <v>75102</v>
      </c>
      <c r="D815" s="45">
        <v>8349857</v>
      </c>
      <c r="E815" s="45">
        <v>247</v>
      </c>
      <c r="F815" s="45">
        <v>23354.5</v>
      </c>
      <c r="G815" s="45">
        <v>4754</v>
      </c>
      <c r="H815" s="45">
        <v>759054.23999999976</v>
      </c>
      <c r="I815" s="45">
        <v>1847</v>
      </c>
      <c r="J815" s="45">
        <v>253920.38000000015</v>
      </c>
      <c r="K815" s="45">
        <v>1969</v>
      </c>
      <c r="L815" s="45">
        <v>280968.4800000001</v>
      </c>
      <c r="M815" s="45">
        <v>402</v>
      </c>
      <c r="N815" s="45">
        <v>77133.580000000016</v>
      </c>
      <c r="O815" s="45">
        <v>9897</v>
      </c>
      <c r="P815" s="45">
        <v>2903770.9500000011</v>
      </c>
      <c r="Q815" s="45">
        <v>94218</v>
      </c>
      <c r="R815" s="45">
        <v>12648059.13000001</v>
      </c>
      <c r="S815" s="46">
        <v>10367261.581967216</v>
      </c>
    </row>
    <row r="816" spans="2:20" x14ac:dyDescent="0.25">
      <c r="B816" s="20" t="s">
        <v>40</v>
      </c>
      <c r="C816" s="44">
        <v>44818</v>
      </c>
      <c r="D816" s="45">
        <v>5084377</v>
      </c>
      <c r="E816" s="45">
        <v>93</v>
      </c>
      <c r="F816" s="45">
        <v>10068.5</v>
      </c>
      <c r="G816" s="45">
        <v>2240</v>
      </c>
      <c r="H816" s="45">
        <v>375158.15999999992</v>
      </c>
      <c r="I816" s="45">
        <v>824</v>
      </c>
      <c r="J816" s="45">
        <v>116412.22000000002</v>
      </c>
      <c r="K816" s="45">
        <v>1039</v>
      </c>
      <c r="L816" s="45">
        <v>170477.88000000006</v>
      </c>
      <c r="M816" s="45">
        <v>159</v>
      </c>
      <c r="N816" s="45">
        <v>31402.1</v>
      </c>
      <c r="O816" s="45">
        <v>3847</v>
      </c>
      <c r="P816" s="45">
        <v>1258001.02</v>
      </c>
      <c r="Q816" s="45">
        <v>53020</v>
      </c>
      <c r="R816" s="45">
        <v>7045896.8800000036</v>
      </c>
      <c r="S816" s="46">
        <v>5775325.3114754064</v>
      </c>
    </row>
    <row r="817" spans="2:20" x14ac:dyDescent="0.25">
      <c r="B817" s="20" t="s">
        <v>41</v>
      </c>
      <c r="C817" s="44">
        <v>243534</v>
      </c>
      <c r="D817" s="45">
        <v>26489742.5</v>
      </c>
      <c r="E817" s="45">
        <v>1383</v>
      </c>
      <c r="F817" s="45">
        <v>126587</v>
      </c>
      <c r="G817" s="45">
        <v>13049</v>
      </c>
      <c r="H817" s="45">
        <v>2155154.3200000003</v>
      </c>
      <c r="I817" s="45">
        <v>12491</v>
      </c>
      <c r="J817" s="45">
        <v>1082770.1100000001</v>
      </c>
      <c r="K817" s="45">
        <v>5385</v>
      </c>
      <c r="L817" s="45">
        <v>801661.6399999999</v>
      </c>
      <c r="M817" s="45">
        <v>801</v>
      </c>
      <c r="N817" s="45">
        <v>153765.74000000011</v>
      </c>
      <c r="O817" s="45">
        <v>35455</v>
      </c>
      <c r="P817" s="45">
        <v>10186572.440000001</v>
      </c>
      <c r="Q817" s="45">
        <v>312098</v>
      </c>
      <c r="R817" s="45">
        <v>40996253.75</v>
      </c>
      <c r="S817" s="46">
        <v>33603486.6803279</v>
      </c>
    </row>
    <row r="818" spans="2:20" x14ac:dyDescent="0.25">
      <c r="B818" s="20" t="s">
        <v>42</v>
      </c>
      <c r="C818" s="44">
        <v>24258</v>
      </c>
      <c r="D818" s="45">
        <v>2786422</v>
      </c>
      <c r="E818" s="45">
        <v>424</v>
      </c>
      <c r="F818" s="45">
        <v>49503.5</v>
      </c>
      <c r="G818" s="45">
        <v>1467</v>
      </c>
      <c r="H818" s="45">
        <v>245044.04000000007</v>
      </c>
      <c r="I818" s="45">
        <v>795</v>
      </c>
      <c r="J818" s="45">
        <v>114870.17000000009</v>
      </c>
      <c r="K818" s="45">
        <v>1071</v>
      </c>
      <c r="L818" s="45">
        <v>173646.96000000002</v>
      </c>
      <c r="M818" s="45">
        <v>238</v>
      </c>
      <c r="N818" s="45">
        <v>46199.44000000001</v>
      </c>
      <c r="O818" s="45">
        <v>18430</v>
      </c>
      <c r="P818" s="45">
        <v>5669166.870000002</v>
      </c>
      <c r="Q818" s="45">
        <v>46683</v>
      </c>
      <c r="R818" s="45">
        <v>9084852.9800000079</v>
      </c>
      <c r="S818" s="46">
        <v>7446600.8032786883</v>
      </c>
    </row>
    <row r="819" spans="2:20" x14ac:dyDescent="0.25">
      <c r="B819" s="20" t="s">
        <v>43</v>
      </c>
      <c r="C819" s="44">
        <v>36703</v>
      </c>
      <c r="D819" s="45">
        <v>3862655.5</v>
      </c>
      <c r="E819" s="45">
        <v>887</v>
      </c>
      <c r="F819" s="45">
        <v>47393.5</v>
      </c>
      <c r="G819" s="45">
        <v>2857</v>
      </c>
      <c r="H819" s="45">
        <v>435087.32</v>
      </c>
      <c r="I819" s="45">
        <v>1777</v>
      </c>
      <c r="J819" s="45">
        <v>220805.32000000009</v>
      </c>
      <c r="K819" s="45">
        <v>942</v>
      </c>
      <c r="L819" s="45">
        <v>129654.80000000002</v>
      </c>
      <c r="M819" s="45">
        <v>169</v>
      </c>
      <c r="N819" s="45">
        <v>33009.599999999999</v>
      </c>
      <c r="O819" s="45">
        <v>24391</v>
      </c>
      <c r="P819" s="45">
        <v>6574552.2600000072</v>
      </c>
      <c r="Q819" s="45">
        <v>67726</v>
      </c>
      <c r="R819" s="45">
        <v>11303158.300000004</v>
      </c>
      <c r="S819" s="46">
        <v>9264883.8524590153</v>
      </c>
    </row>
    <row r="820" spans="2:20" x14ac:dyDescent="0.25">
      <c r="B820" s="20" t="s">
        <v>44</v>
      </c>
      <c r="C820" s="44">
        <v>509503</v>
      </c>
      <c r="D820" s="45">
        <v>48713603.5</v>
      </c>
      <c r="E820" s="45">
        <v>897</v>
      </c>
      <c r="F820" s="45">
        <v>77364</v>
      </c>
      <c r="G820" s="45">
        <v>12410</v>
      </c>
      <c r="H820" s="45">
        <v>1954360.8600000003</v>
      </c>
      <c r="I820" s="45">
        <v>16369</v>
      </c>
      <c r="J820" s="45">
        <v>1726938.3399999989</v>
      </c>
      <c r="K820" s="45">
        <v>2927</v>
      </c>
      <c r="L820" s="45">
        <v>452691.99999999994</v>
      </c>
      <c r="M820" s="45">
        <v>354</v>
      </c>
      <c r="N820" s="45">
        <v>66430.180000000022</v>
      </c>
      <c r="O820" s="45">
        <v>1164</v>
      </c>
      <c r="P820" s="45">
        <v>307535.23999999993</v>
      </c>
      <c r="Q820" s="45">
        <v>543624</v>
      </c>
      <c r="R820" s="45">
        <v>53298924.119999938</v>
      </c>
      <c r="S820" s="46">
        <v>43687642.72131145</v>
      </c>
    </row>
    <row r="821" spans="2:20" x14ac:dyDescent="0.25">
      <c r="B821" s="20" t="s">
        <v>45</v>
      </c>
      <c r="C821" s="44">
        <v>26008</v>
      </c>
      <c r="D821" s="45">
        <v>2927426.5</v>
      </c>
      <c r="E821" s="45">
        <v>147</v>
      </c>
      <c r="F821" s="45">
        <v>15897</v>
      </c>
      <c r="G821" s="45">
        <v>1578</v>
      </c>
      <c r="H821" s="45">
        <v>260325.00000000017</v>
      </c>
      <c r="I821" s="45">
        <v>1003</v>
      </c>
      <c r="J821" s="45">
        <v>139875.49000000005</v>
      </c>
      <c r="K821" s="45">
        <v>703</v>
      </c>
      <c r="L821" s="45">
        <v>111494.16000000008</v>
      </c>
      <c r="M821" s="45">
        <v>189</v>
      </c>
      <c r="N821" s="45">
        <v>35472.660000000003</v>
      </c>
      <c r="O821" s="45">
        <v>13108</v>
      </c>
      <c r="P821" s="45">
        <v>4068327.7900000028</v>
      </c>
      <c r="Q821" s="45">
        <v>42736</v>
      </c>
      <c r="R821" s="45">
        <v>7558818.6000000043</v>
      </c>
      <c r="S821" s="46">
        <v>6195752.9508196767</v>
      </c>
    </row>
    <row r="822" spans="2:20" x14ac:dyDescent="0.25">
      <c r="B822" s="20" t="s">
        <v>46</v>
      </c>
      <c r="C822" s="44">
        <v>35362</v>
      </c>
      <c r="D822" s="45">
        <v>4054824.5</v>
      </c>
      <c r="E822" s="45">
        <v>251</v>
      </c>
      <c r="F822" s="45">
        <v>26329</v>
      </c>
      <c r="G822" s="45">
        <v>2405</v>
      </c>
      <c r="H822" s="45">
        <v>408043.03999999992</v>
      </c>
      <c r="I822" s="45">
        <v>756</v>
      </c>
      <c r="J822" s="45">
        <v>109823.28000000003</v>
      </c>
      <c r="K822" s="45">
        <v>940</v>
      </c>
      <c r="L822" s="45">
        <v>153821.16000000006</v>
      </c>
      <c r="M822" s="45">
        <v>252</v>
      </c>
      <c r="N822" s="45">
        <v>49046.280000000021</v>
      </c>
      <c r="O822" s="45">
        <v>18565</v>
      </c>
      <c r="P822" s="45">
        <v>5763684.7100000037</v>
      </c>
      <c r="Q822" s="45">
        <v>58531</v>
      </c>
      <c r="R822" s="45">
        <v>10565571.970000004</v>
      </c>
      <c r="S822" s="46">
        <v>8660304.8934426196</v>
      </c>
    </row>
    <row r="823" spans="2:20" x14ac:dyDescent="0.25">
      <c r="B823" s="20" t="s">
        <v>13</v>
      </c>
      <c r="C823" s="44">
        <v>20405</v>
      </c>
      <c r="D823" s="45">
        <v>2256627.5</v>
      </c>
      <c r="E823" s="45">
        <v>65</v>
      </c>
      <c r="F823" s="45">
        <v>7142</v>
      </c>
      <c r="G823" s="45">
        <v>1267</v>
      </c>
      <c r="H823" s="45">
        <v>211821.24000000008</v>
      </c>
      <c r="I823" s="45">
        <v>118</v>
      </c>
      <c r="J823" s="45">
        <v>17198.409999999996</v>
      </c>
      <c r="K823" s="45">
        <v>905</v>
      </c>
      <c r="L823" s="45">
        <v>145783.52000000005</v>
      </c>
      <c r="M823" s="45">
        <v>112</v>
      </c>
      <c r="N823" s="45">
        <v>21496.539999999997</v>
      </c>
      <c r="O823" s="45">
        <v>9017</v>
      </c>
      <c r="P823" s="45">
        <v>2850368.0300000003</v>
      </c>
      <c r="Q823" s="45">
        <v>31889</v>
      </c>
      <c r="R823" s="45">
        <v>5510437.2400000021</v>
      </c>
      <c r="S823" s="46">
        <v>4516751.8360655699</v>
      </c>
    </row>
    <row r="824" spans="2:20" x14ac:dyDescent="0.25">
      <c r="B824" s="20" t="s">
        <v>47</v>
      </c>
      <c r="C824" s="44">
        <v>52638</v>
      </c>
      <c r="D824" s="45">
        <v>5912590</v>
      </c>
      <c r="E824" s="45">
        <v>703</v>
      </c>
      <c r="F824" s="45">
        <v>37454.5</v>
      </c>
      <c r="G824" s="45">
        <v>3647</v>
      </c>
      <c r="H824" s="45">
        <v>594399.10000000009</v>
      </c>
      <c r="I824" s="45">
        <v>1338</v>
      </c>
      <c r="J824" s="45">
        <v>123630.56000000004</v>
      </c>
      <c r="K824" s="45">
        <v>1360</v>
      </c>
      <c r="L824" s="45">
        <v>205142.00000000012</v>
      </c>
      <c r="M824" s="45">
        <v>560</v>
      </c>
      <c r="N824" s="45">
        <v>109618.76000000004</v>
      </c>
      <c r="O824" s="45">
        <v>13816</v>
      </c>
      <c r="P824" s="45">
        <v>4085081.7500000033</v>
      </c>
      <c r="Q824" s="45">
        <v>74062</v>
      </c>
      <c r="R824" s="45">
        <v>11067916.670000002</v>
      </c>
      <c r="S824" s="46">
        <v>9072062.8442622963</v>
      </c>
    </row>
    <row r="825" spans="2:20" x14ac:dyDescent="0.25">
      <c r="B825" s="20" t="s">
        <v>48</v>
      </c>
      <c r="C825" s="44">
        <v>223334</v>
      </c>
      <c r="D825" s="45">
        <v>24241464</v>
      </c>
      <c r="E825" s="45">
        <v>488</v>
      </c>
      <c r="F825" s="45">
        <v>53310</v>
      </c>
      <c r="G825" s="45">
        <v>8514</v>
      </c>
      <c r="H825" s="45">
        <v>1406655.2799999996</v>
      </c>
      <c r="I825" s="45">
        <v>2315</v>
      </c>
      <c r="J825" s="45">
        <v>321104.17999999993</v>
      </c>
      <c r="K825" s="45">
        <v>2365</v>
      </c>
      <c r="L825" s="45">
        <v>373115.23999999976</v>
      </c>
      <c r="M825" s="45">
        <v>344</v>
      </c>
      <c r="N825" s="45">
        <v>66493.620000000054</v>
      </c>
      <c r="O825" s="45">
        <v>649</v>
      </c>
      <c r="P825" s="45">
        <v>185753.71999999988</v>
      </c>
      <c r="Q825" s="45">
        <v>238009</v>
      </c>
      <c r="R825" s="45">
        <v>26647896.039999988</v>
      </c>
      <c r="S825" s="46">
        <v>21842537.737704903</v>
      </c>
    </row>
    <row r="826" spans="2:20" x14ac:dyDescent="0.25">
      <c r="B826" s="47" t="s">
        <v>127</v>
      </c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>
        <f>R826/1.22</f>
        <v>0</v>
      </c>
    </row>
    <row r="827" spans="2:20" x14ac:dyDescent="0.25">
      <c r="B827" s="47" t="s">
        <v>126</v>
      </c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>
        <f>R827/1.22</f>
        <v>0</v>
      </c>
      <c r="T827" s="10" t="s">
        <v>124</v>
      </c>
    </row>
    <row r="828" spans="2:20" x14ac:dyDescent="0.25">
      <c r="B828" s="47" t="s">
        <v>122</v>
      </c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>
        <v>583380</v>
      </c>
      <c r="S828" s="48">
        <f>R828/1.22</f>
        <v>478180.32786885247</v>
      </c>
      <c r="T828" s="10" t="s">
        <v>123</v>
      </c>
    </row>
    <row r="829" spans="2:20" x14ac:dyDescent="0.25">
      <c r="B829" s="47" t="s">
        <v>113</v>
      </c>
      <c r="C829" s="48">
        <f t="shared" ref="C829:J829" si="59">SUM(C813:C828)</f>
        <v>1359137</v>
      </c>
      <c r="D829" s="48">
        <f t="shared" si="59"/>
        <v>142172740.5</v>
      </c>
      <c r="E829" s="48">
        <f t="shared" si="59"/>
        <v>6739</v>
      </c>
      <c r="F829" s="48">
        <f t="shared" si="59"/>
        <v>597301</v>
      </c>
      <c r="G829" s="48">
        <f t="shared" si="59"/>
        <v>58180</v>
      </c>
      <c r="H829" s="48">
        <f t="shared" si="59"/>
        <v>9449722.7200000007</v>
      </c>
      <c r="I829" s="48">
        <f t="shared" si="59"/>
        <v>42693</v>
      </c>
      <c r="J829" s="48">
        <f t="shared" si="59"/>
        <v>4641384.3199999994</v>
      </c>
      <c r="K829" s="48">
        <f t="shared" ref="K829:S829" si="60">SUM(K813:K828)</f>
        <v>21727</v>
      </c>
      <c r="L829" s="48">
        <f t="shared" si="60"/>
        <v>3338737.24</v>
      </c>
      <c r="M829" s="48">
        <f t="shared" si="60"/>
        <v>4025</v>
      </c>
      <c r="N829" s="48">
        <f t="shared" si="60"/>
        <v>774658.7200000002</v>
      </c>
      <c r="O829" s="48">
        <f t="shared" si="60"/>
        <v>181727</v>
      </c>
      <c r="P829" s="48">
        <f t="shared" si="60"/>
        <v>54105268.460000016</v>
      </c>
      <c r="Q829" s="48">
        <f t="shared" si="60"/>
        <v>1674228</v>
      </c>
      <c r="R829" s="48">
        <f t="shared" si="60"/>
        <v>215663192.95999995</v>
      </c>
      <c r="S829" s="48">
        <f t="shared" si="60"/>
        <v>176773108.98360652</v>
      </c>
    </row>
    <row r="830" spans="2:20" x14ac:dyDescent="0.25">
      <c r="B830" s="20" t="s">
        <v>37</v>
      </c>
      <c r="C830" s="58">
        <v>26660</v>
      </c>
      <c r="D830" s="59">
        <v>3055970.36</v>
      </c>
      <c r="E830" s="59">
        <v>98</v>
      </c>
      <c r="F830" s="59">
        <v>10742.98</v>
      </c>
      <c r="G830" s="59">
        <v>1430</v>
      </c>
      <c r="H830" s="59">
        <v>241857.25000000012</v>
      </c>
      <c r="I830" s="59">
        <v>702</v>
      </c>
      <c r="J830" s="59">
        <v>99017.460000000036</v>
      </c>
      <c r="K830" s="59">
        <v>702</v>
      </c>
      <c r="L830" s="59">
        <v>115402.34000000004</v>
      </c>
      <c r="M830" s="59">
        <v>206</v>
      </c>
      <c r="N830" s="59">
        <v>40798.260000000009</v>
      </c>
      <c r="O830" s="59">
        <v>10804</v>
      </c>
      <c r="P830" s="59">
        <v>3395135.86</v>
      </c>
      <c r="Q830" s="59">
        <v>40602</v>
      </c>
      <c r="R830" s="59">
        <v>6958924.5100000016</v>
      </c>
      <c r="S830" s="60">
        <v>5704036.4836065508</v>
      </c>
    </row>
    <row r="831" spans="2:20" x14ac:dyDescent="0.25">
      <c r="B831" s="20" t="s">
        <v>38</v>
      </c>
      <c r="C831" s="44">
        <v>49344</v>
      </c>
      <c r="D831" s="45">
        <v>5325530.8900000006</v>
      </c>
      <c r="E831" s="45">
        <v>1498</v>
      </c>
      <c r="F831" s="45">
        <v>122258.29999999999</v>
      </c>
      <c r="G831" s="45">
        <v>3038</v>
      </c>
      <c r="H831" s="45">
        <v>474566.15999999986</v>
      </c>
      <c r="I831" s="45">
        <v>3332</v>
      </c>
      <c r="J831" s="45">
        <v>400908.5799999999</v>
      </c>
      <c r="K831" s="45">
        <v>1598</v>
      </c>
      <c r="L831" s="45">
        <v>248150.00000000009</v>
      </c>
      <c r="M831" s="45">
        <v>271</v>
      </c>
      <c r="N831" s="45">
        <v>52038.100000000013</v>
      </c>
      <c r="O831" s="45">
        <v>21396</v>
      </c>
      <c r="P831" s="45">
        <v>6522118.5100000044</v>
      </c>
      <c r="Q831" s="45">
        <v>80477</v>
      </c>
      <c r="R831" s="45">
        <v>13145570.540000005</v>
      </c>
      <c r="S831" s="46">
        <v>10775057.81967213</v>
      </c>
    </row>
    <row r="832" spans="2:20" x14ac:dyDescent="0.25">
      <c r="B832" s="20" t="s">
        <v>39</v>
      </c>
      <c r="C832" s="44">
        <v>87735</v>
      </c>
      <c r="D832" s="45">
        <v>9727197.5700000003</v>
      </c>
      <c r="E832" s="45">
        <v>418</v>
      </c>
      <c r="F832" s="45">
        <v>42460</v>
      </c>
      <c r="G832" s="45">
        <v>5076</v>
      </c>
      <c r="H832" s="45">
        <v>808670.58999999985</v>
      </c>
      <c r="I832" s="45">
        <v>2400</v>
      </c>
      <c r="J832" s="45">
        <v>333141.02000000014</v>
      </c>
      <c r="K832" s="45">
        <v>2587</v>
      </c>
      <c r="L832" s="45">
        <v>377099.84999999992</v>
      </c>
      <c r="M832" s="45">
        <v>364</v>
      </c>
      <c r="N832" s="45">
        <v>70032.780000000028</v>
      </c>
      <c r="O832" s="45">
        <v>9272</v>
      </c>
      <c r="P832" s="45">
        <v>2743835.8600000008</v>
      </c>
      <c r="Q832" s="45">
        <v>107852</v>
      </c>
      <c r="R832" s="45">
        <v>14102437.670000009</v>
      </c>
      <c r="S832" s="46">
        <v>11559375.139344284</v>
      </c>
    </row>
    <row r="833" spans="2:20" x14ac:dyDescent="0.25">
      <c r="B833" s="20" t="s">
        <v>40</v>
      </c>
      <c r="C833" s="44">
        <v>51725</v>
      </c>
      <c r="D833" s="45">
        <v>5872575.7400000002</v>
      </c>
      <c r="E833" s="45">
        <v>110</v>
      </c>
      <c r="F833" s="45">
        <v>11736</v>
      </c>
      <c r="G833" s="45">
        <v>2453</v>
      </c>
      <c r="H833" s="45">
        <v>410877.25</v>
      </c>
      <c r="I833" s="45">
        <v>1010</v>
      </c>
      <c r="J833" s="45">
        <v>145222.98000000004</v>
      </c>
      <c r="K833" s="45">
        <v>1180</v>
      </c>
      <c r="L833" s="45">
        <v>192789.17000000007</v>
      </c>
      <c r="M833" s="45">
        <v>198</v>
      </c>
      <c r="N833" s="45">
        <v>38613.97</v>
      </c>
      <c r="O833" s="45">
        <v>4432</v>
      </c>
      <c r="P833" s="45">
        <v>1434962.85</v>
      </c>
      <c r="Q833" s="45">
        <v>61108</v>
      </c>
      <c r="R833" s="45">
        <v>8106777.9600000046</v>
      </c>
      <c r="S833" s="46">
        <v>6644899.9672131091</v>
      </c>
    </row>
    <row r="834" spans="2:20" x14ac:dyDescent="0.25">
      <c r="B834" s="20" t="s">
        <v>41</v>
      </c>
      <c r="C834" s="44">
        <v>269054</v>
      </c>
      <c r="D834" s="45">
        <v>29162655.91</v>
      </c>
      <c r="E834" s="45">
        <v>1807</v>
      </c>
      <c r="F834" s="45">
        <v>167595</v>
      </c>
      <c r="G834" s="45">
        <v>13587</v>
      </c>
      <c r="H834" s="45">
        <v>2222161.04</v>
      </c>
      <c r="I834" s="45">
        <v>13556</v>
      </c>
      <c r="J834" s="45">
        <v>1290667.17</v>
      </c>
      <c r="K834" s="45">
        <v>5712</v>
      </c>
      <c r="L834" s="45">
        <v>847242.26</v>
      </c>
      <c r="M834" s="45">
        <v>803</v>
      </c>
      <c r="N834" s="45">
        <v>153777.04000000012</v>
      </c>
      <c r="O834" s="45">
        <v>36099</v>
      </c>
      <c r="P834" s="45">
        <v>10745007.110000001</v>
      </c>
      <c r="Q834" s="45">
        <v>340618</v>
      </c>
      <c r="R834" s="45">
        <v>44589105.529999986</v>
      </c>
      <c r="S834" s="46">
        <v>36548447.155737683</v>
      </c>
    </row>
    <row r="835" spans="2:20" x14ac:dyDescent="0.25">
      <c r="B835" s="20" t="s">
        <v>42</v>
      </c>
      <c r="C835" s="44">
        <v>31201</v>
      </c>
      <c r="D835" s="45">
        <v>3598047.3799999994</v>
      </c>
      <c r="E835" s="45">
        <v>510</v>
      </c>
      <c r="F835" s="45">
        <v>60052.13</v>
      </c>
      <c r="G835" s="45">
        <v>1541</v>
      </c>
      <c r="H835" s="45">
        <v>255703.21000000011</v>
      </c>
      <c r="I835" s="45">
        <v>1165</v>
      </c>
      <c r="J835" s="45">
        <v>173404.54000000015</v>
      </c>
      <c r="K835" s="45">
        <v>1176</v>
      </c>
      <c r="L835" s="45">
        <v>190473.58000000005</v>
      </c>
      <c r="M835" s="45">
        <v>273</v>
      </c>
      <c r="N835" s="45">
        <v>53371.420000000013</v>
      </c>
      <c r="O835" s="45">
        <v>17834</v>
      </c>
      <c r="P835" s="45">
        <v>5510522.4600000037</v>
      </c>
      <c r="Q835" s="45">
        <v>53700</v>
      </c>
      <c r="R835" s="45">
        <v>9841574.7200000044</v>
      </c>
      <c r="S835" s="46">
        <v>8066864.5245901598</v>
      </c>
    </row>
    <row r="836" spans="2:20" x14ac:dyDescent="0.25">
      <c r="B836" s="20" t="s">
        <v>43</v>
      </c>
      <c r="C836" s="44">
        <v>40931</v>
      </c>
      <c r="D836" s="45">
        <v>4292932.72</v>
      </c>
      <c r="E836" s="45">
        <v>904</v>
      </c>
      <c r="F836" s="45">
        <v>49533</v>
      </c>
      <c r="G836" s="45">
        <v>2940</v>
      </c>
      <c r="H836" s="45">
        <v>441008.83999999991</v>
      </c>
      <c r="I836" s="45">
        <v>2025</v>
      </c>
      <c r="J836" s="45">
        <v>250518.53000000009</v>
      </c>
      <c r="K836" s="45">
        <v>1110</v>
      </c>
      <c r="L836" s="45">
        <v>149902.40000000005</v>
      </c>
      <c r="M836" s="45">
        <v>220</v>
      </c>
      <c r="N836" s="45">
        <v>40944.740000000005</v>
      </c>
      <c r="O836" s="45">
        <v>25608</v>
      </c>
      <c r="P836" s="45">
        <v>7162209.1900000051</v>
      </c>
      <c r="Q836" s="45">
        <v>73738</v>
      </c>
      <c r="R836" s="45">
        <v>12387049.420000006</v>
      </c>
      <c r="S836" s="46">
        <v>10153319.196721295</v>
      </c>
    </row>
    <row r="837" spans="2:20" x14ac:dyDescent="0.25">
      <c r="B837" s="20" t="s">
        <v>44</v>
      </c>
      <c r="C837" s="44">
        <v>577097</v>
      </c>
      <c r="D837" s="45">
        <v>55219532.070000008</v>
      </c>
      <c r="E837" s="45">
        <v>1159</v>
      </c>
      <c r="F837" s="45">
        <v>105767.17</v>
      </c>
      <c r="G837" s="45">
        <v>13502</v>
      </c>
      <c r="H837" s="45">
        <v>2129114.9299999997</v>
      </c>
      <c r="I837" s="45">
        <v>18617</v>
      </c>
      <c r="J837" s="45">
        <v>2102470.2999999993</v>
      </c>
      <c r="K837" s="45">
        <v>3332</v>
      </c>
      <c r="L837" s="45">
        <v>515449.37000000005</v>
      </c>
      <c r="M837" s="45">
        <v>414</v>
      </c>
      <c r="N837" s="45">
        <v>73892.440000000031</v>
      </c>
      <c r="O837" s="45">
        <v>1424</v>
      </c>
      <c r="P837" s="45">
        <v>373515.81999999995</v>
      </c>
      <c r="Q837" s="45">
        <v>615545</v>
      </c>
      <c r="R837" s="45">
        <v>60519742.099999994</v>
      </c>
      <c r="S837" s="46">
        <v>49606345.983606547</v>
      </c>
    </row>
    <row r="838" spans="2:20" x14ac:dyDescent="0.25">
      <c r="B838" s="20" t="s">
        <v>45</v>
      </c>
      <c r="C838" s="44">
        <v>31797</v>
      </c>
      <c r="D838" s="45">
        <v>3578932.85</v>
      </c>
      <c r="E838" s="45">
        <v>201</v>
      </c>
      <c r="F838" s="45">
        <v>21440</v>
      </c>
      <c r="G838" s="45">
        <v>1684</v>
      </c>
      <c r="H838" s="45">
        <v>278978.88000000012</v>
      </c>
      <c r="I838" s="45">
        <v>1256</v>
      </c>
      <c r="J838" s="45">
        <v>176719.10000000009</v>
      </c>
      <c r="K838" s="45">
        <v>701</v>
      </c>
      <c r="L838" s="45">
        <v>110925.20000000006</v>
      </c>
      <c r="M838" s="45">
        <v>227</v>
      </c>
      <c r="N838" s="45">
        <v>43153.060000000005</v>
      </c>
      <c r="O838" s="45">
        <v>13498</v>
      </c>
      <c r="P838" s="45">
        <v>4218073.4700000025</v>
      </c>
      <c r="Q838" s="45">
        <v>49364</v>
      </c>
      <c r="R838" s="45">
        <v>8428222.5600000061</v>
      </c>
      <c r="S838" s="46">
        <v>6908379.1475409856</v>
      </c>
    </row>
    <row r="839" spans="2:20" x14ac:dyDescent="0.25">
      <c r="B839" s="20" t="s">
        <v>46</v>
      </c>
      <c r="C839" s="44">
        <v>42124</v>
      </c>
      <c r="D839" s="45">
        <v>4829951.0199999996</v>
      </c>
      <c r="E839" s="45">
        <v>199</v>
      </c>
      <c r="F839" s="45">
        <v>21400.17</v>
      </c>
      <c r="G839" s="45">
        <v>2501</v>
      </c>
      <c r="H839" s="45">
        <v>423776.09999999992</v>
      </c>
      <c r="I839" s="45">
        <v>947</v>
      </c>
      <c r="J839" s="45">
        <v>139185.15000000005</v>
      </c>
      <c r="K839" s="45">
        <v>1058</v>
      </c>
      <c r="L839" s="45">
        <v>171952.52000000008</v>
      </c>
      <c r="M839" s="45">
        <v>315</v>
      </c>
      <c r="N839" s="45">
        <v>61533.040000000015</v>
      </c>
      <c r="O839" s="45">
        <v>20713</v>
      </c>
      <c r="P839" s="45">
        <v>6418847.0900000036</v>
      </c>
      <c r="Q839" s="45">
        <v>67857</v>
      </c>
      <c r="R839" s="45">
        <v>12066645.090000007</v>
      </c>
      <c r="S839" s="46">
        <v>9890692.6967213135</v>
      </c>
    </row>
    <row r="840" spans="2:20" x14ac:dyDescent="0.25">
      <c r="B840" s="20" t="s">
        <v>13</v>
      </c>
      <c r="C840" s="44">
        <v>23743</v>
      </c>
      <c r="D840" s="45">
        <v>2626356.5099999998</v>
      </c>
      <c r="E840" s="45">
        <v>57</v>
      </c>
      <c r="F840" s="45">
        <v>6380</v>
      </c>
      <c r="G840" s="45">
        <v>1361</v>
      </c>
      <c r="H840" s="45">
        <v>226216.49000000005</v>
      </c>
      <c r="I840" s="45">
        <v>168</v>
      </c>
      <c r="J840" s="45">
        <v>25220.979999999992</v>
      </c>
      <c r="K840" s="45">
        <v>1074</v>
      </c>
      <c r="L840" s="45">
        <v>174640.49000000008</v>
      </c>
      <c r="M840" s="45">
        <v>158</v>
      </c>
      <c r="N840" s="45">
        <v>29959.819999999996</v>
      </c>
      <c r="O840" s="45">
        <v>9754</v>
      </c>
      <c r="P840" s="45">
        <v>3066787.4200000009</v>
      </c>
      <c r="Q840" s="45">
        <v>36315</v>
      </c>
      <c r="R840" s="45">
        <v>6155561.7100000009</v>
      </c>
      <c r="S840" s="46">
        <v>5045542.3852459025</v>
      </c>
    </row>
    <row r="841" spans="2:20" x14ac:dyDescent="0.25">
      <c r="B841" s="20" t="s">
        <v>47</v>
      </c>
      <c r="C841" s="44">
        <v>59550</v>
      </c>
      <c r="D841" s="45">
        <v>6694606.8899999997</v>
      </c>
      <c r="E841" s="45">
        <v>846</v>
      </c>
      <c r="F841" s="45">
        <v>52085.98</v>
      </c>
      <c r="G841" s="45">
        <v>3686</v>
      </c>
      <c r="H841" s="45">
        <v>603877.50999999978</v>
      </c>
      <c r="I841" s="45">
        <v>1307</v>
      </c>
      <c r="J841" s="45">
        <v>114023.18000000007</v>
      </c>
      <c r="K841" s="45">
        <v>1240</v>
      </c>
      <c r="L841" s="45">
        <v>188316.21000000008</v>
      </c>
      <c r="M841" s="45">
        <v>529</v>
      </c>
      <c r="N841" s="45">
        <v>103699.58000000009</v>
      </c>
      <c r="O841" s="45">
        <v>14707</v>
      </c>
      <c r="P841" s="45">
        <v>4356329.7900000028</v>
      </c>
      <c r="Q841" s="45">
        <v>81865</v>
      </c>
      <c r="R841" s="45">
        <v>12112939.140000004</v>
      </c>
      <c r="S841" s="46">
        <v>9928638.6393442582</v>
      </c>
    </row>
    <row r="842" spans="2:20" x14ac:dyDescent="0.25">
      <c r="B842" s="20" t="s">
        <v>48</v>
      </c>
      <c r="C842" s="44">
        <v>266603</v>
      </c>
      <c r="D842" s="45">
        <v>28899993.130000003</v>
      </c>
      <c r="E842" s="45">
        <v>657</v>
      </c>
      <c r="F842" s="45">
        <v>71810</v>
      </c>
      <c r="G842" s="45">
        <v>9395</v>
      </c>
      <c r="H842" s="45">
        <v>1551463.3199999998</v>
      </c>
      <c r="I842" s="45">
        <v>2739</v>
      </c>
      <c r="J842" s="45">
        <v>381629.81000000011</v>
      </c>
      <c r="K842" s="45">
        <v>2691</v>
      </c>
      <c r="L842" s="45">
        <v>427154.7300000001</v>
      </c>
      <c r="M842" s="45">
        <v>393</v>
      </c>
      <c r="N842" s="45">
        <v>75032.620000000054</v>
      </c>
      <c r="O842" s="45">
        <v>809</v>
      </c>
      <c r="P842" s="45">
        <v>228818.30999999997</v>
      </c>
      <c r="Q842" s="45">
        <v>283287</v>
      </c>
      <c r="R842" s="45">
        <v>31635901.920000006</v>
      </c>
      <c r="S842" s="46">
        <v>25931067.147541001</v>
      </c>
    </row>
    <row r="843" spans="2:20" x14ac:dyDescent="0.25">
      <c r="B843" s="47" t="s">
        <v>127</v>
      </c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>
        <v>5991825</v>
      </c>
      <c r="S843" s="48">
        <f>R843/1.22</f>
        <v>4911331.9672131147</v>
      </c>
    </row>
    <row r="844" spans="2:20" x14ac:dyDescent="0.25">
      <c r="B844" s="47" t="s">
        <v>126</v>
      </c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>
        <v>2235661.65</v>
      </c>
      <c r="S844" s="48">
        <f>R844/1.22</f>
        <v>1832509.5491803279</v>
      </c>
      <c r="T844" s="10" t="s">
        <v>128</v>
      </c>
    </row>
    <row r="845" spans="2:20" x14ac:dyDescent="0.25">
      <c r="B845" s="47" t="s">
        <v>122</v>
      </c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>
        <v>607960</v>
      </c>
      <c r="S845" s="48">
        <f>R845/1.22</f>
        <v>498327.86885245901</v>
      </c>
      <c r="T845" s="10" t="s">
        <v>123</v>
      </c>
    </row>
    <row r="846" spans="2:20" x14ac:dyDescent="0.25">
      <c r="B846" s="47" t="s">
        <v>114</v>
      </c>
      <c r="C846" s="48">
        <f>SUM(C830:C845)</f>
        <v>1557564</v>
      </c>
      <c r="D846" s="48">
        <f t="shared" ref="D846:S846" si="61">SUM(D830:D845)</f>
        <v>162884283.04000002</v>
      </c>
      <c r="E846" s="48">
        <f t="shared" si="61"/>
        <v>8464</v>
      </c>
      <c r="F846" s="48">
        <f t="shared" si="61"/>
        <v>743260.7300000001</v>
      </c>
      <c r="G846" s="48">
        <f t="shared" si="61"/>
        <v>62194</v>
      </c>
      <c r="H846" s="48">
        <f t="shared" si="61"/>
        <v>10068271.57</v>
      </c>
      <c r="I846" s="48">
        <f t="shared" si="61"/>
        <v>49224</v>
      </c>
      <c r="J846" s="48">
        <f t="shared" si="61"/>
        <v>5632128.8000000007</v>
      </c>
      <c r="K846" s="48">
        <f t="shared" si="61"/>
        <v>24161</v>
      </c>
      <c r="L846" s="48">
        <f t="shared" si="61"/>
        <v>3709498.1200000006</v>
      </c>
      <c r="M846" s="48">
        <f t="shared" si="61"/>
        <v>4371</v>
      </c>
      <c r="N846" s="48">
        <f t="shared" si="61"/>
        <v>836846.87000000034</v>
      </c>
      <c r="O846" s="48">
        <f t="shared" si="61"/>
        <v>186350</v>
      </c>
      <c r="P846" s="48">
        <f t="shared" si="61"/>
        <v>56176163.740000039</v>
      </c>
      <c r="Q846" s="48">
        <f t="shared" si="61"/>
        <v>1892328</v>
      </c>
      <c r="R846" s="48">
        <f t="shared" si="61"/>
        <v>248885899.52000004</v>
      </c>
      <c r="S846" s="48">
        <f t="shared" si="61"/>
        <v>204004835.67213112</v>
      </c>
    </row>
    <row r="847" spans="2:20" x14ac:dyDescent="0.25">
      <c r="B847" s="20" t="s">
        <v>37</v>
      </c>
      <c r="C847" s="44">
        <v>30714</v>
      </c>
      <c r="D847" s="45">
        <v>3662410.4599999981</v>
      </c>
      <c r="E847" s="45">
        <v>91</v>
      </c>
      <c r="F847" s="45">
        <v>10547.380000000003</v>
      </c>
      <c r="G847" s="45">
        <v>1406</v>
      </c>
      <c r="H847" s="45">
        <v>245751.61</v>
      </c>
      <c r="I847" s="45">
        <v>987</v>
      </c>
      <c r="J847" s="45">
        <v>143274.37000000005</v>
      </c>
      <c r="K847" s="45">
        <v>681</v>
      </c>
      <c r="L847" s="45">
        <v>114854.71000000006</v>
      </c>
      <c r="M847" s="45">
        <v>217</v>
      </c>
      <c r="N847" s="45">
        <v>43254.880000000026</v>
      </c>
      <c r="O847" s="45">
        <v>10445</v>
      </c>
      <c r="P847" s="45">
        <v>3374853.4400000004</v>
      </c>
      <c r="Q847" s="45">
        <v>44541</v>
      </c>
      <c r="R847" s="45">
        <v>7594946.8499999978</v>
      </c>
      <c r="S847" s="46">
        <v>6225366.270491804</v>
      </c>
    </row>
    <row r="848" spans="2:20" x14ac:dyDescent="0.25">
      <c r="B848" s="20" t="s">
        <v>38</v>
      </c>
      <c r="C848" s="44">
        <v>49198</v>
      </c>
      <c r="D848" s="45">
        <v>5505171.4899999965</v>
      </c>
      <c r="E848" s="45">
        <v>1576</v>
      </c>
      <c r="F848" s="45">
        <v>117842.07999999999</v>
      </c>
      <c r="G848" s="45">
        <v>2991</v>
      </c>
      <c r="H848" s="45">
        <v>480241.2</v>
      </c>
      <c r="I848" s="45">
        <v>3452</v>
      </c>
      <c r="J848" s="45">
        <v>384200.85</v>
      </c>
      <c r="K848" s="45">
        <v>1566</v>
      </c>
      <c r="L848" s="45">
        <v>257398.05999999991</v>
      </c>
      <c r="M848" s="45">
        <v>243</v>
      </c>
      <c r="N848" s="45">
        <v>47409.560000000019</v>
      </c>
      <c r="O848" s="45">
        <v>19771</v>
      </c>
      <c r="P848" s="45">
        <v>6177216.0000000009</v>
      </c>
      <c r="Q848" s="45">
        <v>78797</v>
      </c>
      <c r="R848" s="45">
        <v>12969479.24</v>
      </c>
      <c r="S848" s="46">
        <v>10630720.688524595</v>
      </c>
    </row>
    <row r="849" spans="2:20" x14ac:dyDescent="0.25">
      <c r="B849" s="20" t="s">
        <v>39</v>
      </c>
      <c r="C849" s="44">
        <v>93613</v>
      </c>
      <c r="D849" s="45">
        <v>10822063.58</v>
      </c>
      <c r="E849" s="45">
        <v>459</v>
      </c>
      <c r="F849" s="45">
        <v>46033.939999999951</v>
      </c>
      <c r="G849" s="45">
        <v>4739</v>
      </c>
      <c r="H849" s="45">
        <v>772176.98</v>
      </c>
      <c r="I849" s="45">
        <v>2508</v>
      </c>
      <c r="J849" s="45">
        <v>356082.31000000006</v>
      </c>
      <c r="K849" s="45">
        <v>2320</v>
      </c>
      <c r="L849" s="45">
        <v>342040.55999999994</v>
      </c>
      <c r="M849" s="45">
        <v>500</v>
      </c>
      <c r="N849" s="45">
        <v>99335.870000000097</v>
      </c>
      <c r="O849" s="45">
        <v>9505</v>
      </c>
      <c r="P849" s="45">
        <v>2880439.26</v>
      </c>
      <c r="Q849" s="45">
        <v>113644</v>
      </c>
      <c r="R849" s="45">
        <v>15318172.500000009</v>
      </c>
      <c r="S849" s="46">
        <v>12555879.098360663</v>
      </c>
    </row>
    <row r="850" spans="2:20" x14ac:dyDescent="0.25">
      <c r="B850" s="20" t="s">
        <v>40</v>
      </c>
      <c r="C850" s="44">
        <v>58994</v>
      </c>
      <c r="D850" s="45">
        <v>6956877.2299999977</v>
      </c>
      <c r="E850" s="45">
        <v>112</v>
      </c>
      <c r="F850" s="45">
        <v>12429.350000000002</v>
      </c>
      <c r="G850" s="45">
        <v>2237</v>
      </c>
      <c r="H850" s="45">
        <v>385267.93999999989</v>
      </c>
      <c r="I850" s="45">
        <v>1025</v>
      </c>
      <c r="J850" s="45">
        <v>149822.70000000001</v>
      </c>
      <c r="K850" s="45">
        <v>1068</v>
      </c>
      <c r="L850" s="45">
        <v>181202.36999999997</v>
      </c>
      <c r="M850" s="45">
        <v>197</v>
      </c>
      <c r="N850" s="45">
        <v>39052.370000000032</v>
      </c>
      <c r="O850" s="45">
        <v>4302</v>
      </c>
      <c r="P850" s="45">
        <v>1436047.3199999998</v>
      </c>
      <c r="Q850" s="45">
        <v>67935</v>
      </c>
      <c r="R850" s="45">
        <v>9160699.2799999956</v>
      </c>
      <c r="S850" s="46">
        <v>7508769.9016393507</v>
      </c>
    </row>
    <row r="851" spans="2:20" x14ac:dyDescent="0.25">
      <c r="B851" s="20" t="s">
        <v>41</v>
      </c>
      <c r="C851" s="44">
        <v>277884</v>
      </c>
      <c r="D851" s="45">
        <v>31383091.670000017</v>
      </c>
      <c r="E851" s="45">
        <v>1721</v>
      </c>
      <c r="F851" s="45">
        <v>168515.04000000004</v>
      </c>
      <c r="G851" s="45">
        <v>12753</v>
      </c>
      <c r="H851" s="45">
        <v>2139993.5299999998</v>
      </c>
      <c r="I851" s="45">
        <v>15096</v>
      </c>
      <c r="J851" s="45">
        <v>1446650.0000000002</v>
      </c>
      <c r="K851" s="45">
        <v>5364</v>
      </c>
      <c r="L851" s="45">
        <v>833688.46000000008</v>
      </c>
      <c r="M851" s="45">
        <v>866</v>
      </c>
      <c r="N851" s="45">
        <v>169841.74999999997</v>
      </c>
      <c r="O851" s="45">
        <v>35636</v>
      </c>
      <c r="P851" s="45">
        <v>10941226.960000006</v>
      </c>
      <c r="Q851" s="45">
        <v>349320</v>
      </c>
      <c r="R851" s="45">
        <v>47083007.410000011</v>
      </c>
      <c r="S851" s="46">
        <v>38592629.024590179</v>
      </c>
    </row>
    <row r="852" spans="2:20" x14ac:dyDescent="0.25">
      <c r="B852" s="20" t="s">
        <v>42</v>
      </c>
      <c r="C852" s="44">
        <v>30691</v>
      </c>
      <c r="D852" s="45">
        <v>3690138.8999999966</v>
      </c>
      <c r="E852" s="45">
        <v>396</v>
      </c>
      <c r="F852" s="45">
        <v>47228.739999999976</v>
      </c>
      <c r="G852" s="45">
        <v>1383</v>
      </c>
      <c r="H852" s="45">
        <v>236004.46000000002</v>
      </c>
      <c r="I852" s="45">
        <v>1192</v>
      </c>
      <c r="J852" s="45">
        <v>180625.2399999999</v>
      </c>
      <c r="K852" s="45">
        <v>984</v>
      </c>
      <c r="L852" s="45">
        <v>164143.91</v>
      </c>
      <c r="M852" s="45">
        <v>244</v>
      </c>
      <c r="N852" s="45">
        <v>48994.900000000031</v>
      </c>
      <c r="O852" s="45">
        <v>15165</v>
      </c>
      <c r="P852" s="45">
        <v>4804795.32</v>
      </c>
      <c r="Q852" s="45">
        <v>50055</v>
      </c>
      <c r="R852" s="45">
        <v>9171931.4699999932</v>
      </c>
      <c r="S852" s="46">
        <v>7517976.6147540938</v>
      </c>
    </row>
    <row r="853" spans="2:20" x14ac:dyDescent="0.25">
      <c r="B853" s="20" t="s">
        <v>43</v>
      </c>
      <c r="C853" s="44">
        <v>42962</v>
      </c>
      <c r="D853" s="45">
        <v>4694812.3899999969</v>
      </c>
      <c r="E853" s="45">
        <v>1336</v>
      </c>
      <c r="F853" s="45">
        <v>76013.189999999988</v>
      </c>
      <c r="G853" s="45">
        <v>2777</v>
      </c>
      <c r="H853" s="45">
        <v>436465.62000000011</v>
      </c>
      <c r="I853" s="45">
        <v>1821</v>
      </c>
      <c r="J853" s="45">
        <v>250708.01000000004</v>
      </c>
      <c r="K853" s="45">
        <v>1193</v>
      </c>
      <c r="L853" s="45">
        <v>168991.53</v>
      </c>
      <c r="M853" s="45">
        <v>246</v>
      </c>
      <c r="N853" s="45">
        <v>45612.330000000024</v>
      </c>
      <c r="O853" s="45">
        <v>24368</v>
      </c>
      <c r="P853" s="45">
        <v>6965856.7900000047</v>
      </c>
      <c r="Q853" s="45">
        <v>74703</v>
      </c>
      <c r="R853" s="45">
        <v>12638459.859999992</v>
      </c>
      <c r="S853" s="46">
        <v>10359393.327868858</v>
      </c>
    </row>
    <row r="854" spans="2:20" x14ac:dyDescent="0.25">
      <c r="B854" s="20" t="s">
        <v>44</v>
      </c>
      <c r="C854" s="44">
        <v>629916</v>
      </c>
      <c r="D854" s="45">
        <v>63312269.910000011</v>
      </c>
      <c r="E854" s="45">
        <v>1185</v>
      </c>
      <c r="F854" s="45">
        <v>113283.20999999996</v>
      </c>
      <c r="G854" s="45">
        <v>13542</v>
      </c>
      <c r="H854" s="45">
        <v>2201543.5400000005</v>
      </c>
      <c r="I854" s="45">
        <v>19186</v>
      </c>
      <c r="J854" s="45">
        <v>2157619.4300000002</v>
      </c>
      <c r="K854" s="45">
        <v>3320</v>
      </c>
      <c r="L854" s="45">
        <v>526829.82000000007</v>
      </c>
      <c r="M854" s="45">
        <v>420</v>
      </c>
      <c r="N854" s="45">
        <v>75712.900000000052</v>
      </c>
      <c r="O854" s="45">
        <v>1351</v>
      </c>
      <c r="P854" s="45">
        <v>385692.39999999997</v>
      </c>
      <c r="Q854" s="45">
        <v>668920</v>
      </c>
      <c r="R854" s="45">
        <v>68772951.210000023</v>
      </c>
      <c r="S854" s="46">
        <v>56371271.483606569</v>
      </c>
    </row>
    <row r="855" spans="2:20" x14ac:dyDescent="0.25">
      <c r="B855" s="20" t="s">
        <v>45</v>
      </c>
      <c r="C855" s="44">
        <v>34549</v>
      </c>
      <c r="D855" s="45">
        <v>4052699.9999999981</v>
      </c>
      <c r="E855" s="45">
        <v>245</v>
      </c>
      <c r="F855" s="45">
        <v>26788.009999999995</v>
      </c>
      <c r="G855" s="45">
        <v>1586</v>
      </c>
      <c r="H855" s="45">
        <v>269255.78999999998</v>
      </c>
      <c r="I855" s="45">
        <v>1323</v>
      </c>
      <c r="J855" s="45">
        <v>190956.72000000003</v>
      </c>
      <c r="K855" s="45">
        <v>696</v>
      </c>
      <c r="L855" s="45">
        <v>113627.84000000004</v>
      </c>
      <c r="M855" s="45">
        <v>217</v>
      </c>
      <c r="N855" s="45">
        <v>42366.560000000019</v>
      </c>
      <c r="O855" s="45">
        <v>13671</v>
      </c>
      <c r="P855" s="45">
        <v>4388175.9600000028</v>
      </c>
      <c r="Q855" s="45">
        <v>52287</v>
      </c>
      <c r="R855" s="45">
        <v>9083870.8799999915</v>
      </c>
      <c r="S855" s="46">
        <v>7445795.8032786893</v>
      </c>
    </row>
    <row r="856" spans="2:20" x14ac:dyDescent="0.25">
      <c r="B856" s="20" t="s">
        <v>46</v>
      </c>
      <c r="C856" s="44">
        <v>47394</v>
      </c>
      <c r="D856" s="45">
        <v>5664649.8600000013</v>
      </c>
      <c r="E856" s="45">
        <v>322</v>
      </c>
      <c r="F856" s="45">
        <v>35537.589999999997</v>
      </c>
      <c r="G856" s="45">
        <v>2363</v>
      </c>
      <c r="H856" s="45">
        <v>408979.53999999992</v>
      </c>
      <c r="I856" s="45">
        <v>1024</v>
      </c>
      <c r="J856" s="45">
        <v>154329.15000000002</v>
      </c>
      <c r="K856" s="45">
        <v>958</v>
      </c>
      <c r="L856" s="45">
        <v>160036.32999999999</v>
      </c>
      <c r="M856" s="45">
        <v>304</v>
      </c>
      <c r="N856" s="45">
        <v>60331.310000000034</v>
      </c>
      <c r="O856" s="45">
        <v>20521</v>
      </c>
      <c r="P856" s="45">
        <v>6551538.6400000043</v>
      </c>
      <c r="Q856" s="45">
        <v>72886</v>
      </c>
      <c r="R856" s="45">
        <v>13035402.419999991</v>
      </c>
      <c r="S856" s="46">
        <v>10684756.081967218</v>
      </c>
    </row>
    <row r="857" spans="2:20" x14ac:dyDescent="0.25">
      <c r="B857" s="20" t="s">
        <v>13</v>
      </c>
      <c r="C857" s="44">
        <v>27763</v>
      </c>
      <c r="D857" s="45">
        <v>3200703.1699999995</v>
      </c>
      <c r="E857" s="45">
        <v>71</v>
      </c>
      <c r="F857" s="45">
        <v>8137.590000000002</v>
      </c>
      <c r="G857" s="45">
        <v>1399</v>
      </c>
      <c r="H857" s="45">
        <v>238252.42999999991</v>
      </c>
      <c r="I857" s="45">
        <v>165</v>
      </c>
      <c r="J857" s="45">
        <v>25301.339999999997</v>
      </c>
      <c r="K857" s="45">
        <v>1051</v>
      </c>
      <c r="L857" s="45">
        <v>173507.05999999997</v>
      </c>
      <c r="M857" s="45">
        <v>226</v>
      </c>
      <c r="N857" s="45">
        <v>44368.690000000017</v>
      </c>
      <c r="O857" s="45">
        <v>8020</v>
      </c>
      <c r="P857" s="45">
        <v>2611990.6199999996</v>
      </c>
      <c r="Q857" s="45">
        <v>38695</v>
      </c>
      <c r="R857" s="45">
        <v>6302260.8999999985</v>
      </c>
      <c r="S857" s="46">
        <v>5165787.6229508147</v>
      </c>
    </row>
    <row r="858" spans="2:20" x14ac:dyDescent="0.25">
      <c r="B858" s="20" t="s">
        <v>47</v>
      </c>
      <c r="C858" s="44">
        <v>64196</v>
      </c>
      <c r="D858" s="45">
        <v>7543380.330000001</v>
      </c>
      <c r="E858" s="45">
        <v>717</v>
      </c>
      <c r="F858" s="45">
        <v>42575.159999999982</v>
      </c>
      <c r="G858" s="45">
        <v>3661</v>
      </c>
      <c r="H858" s="45">
        <v>613355.25999999978</v>
      </c>
      <c r="I858" s="45">
        <v>1657</v>
      </c>
      <c r="J858" s="45">
        <v>156735.98000000007</v>
      </c>
      <c r="K858" s="45">
        <v>1382</v>
      </c>
      <c r="L858" s="45">
        <v>217428.94999999995</v>
      </c>
      <c r="M858" s="45">
        <v>603</v>
      </c>
      <c r="N858" s="45">
        <v>120157.0000000001</v>
      </c>
      <c r="O858" s="45">
        <v>14089</v>
      </c>
      <c r="P858" s="45">
        <v>4269082.7600000016</v>
      </c>
      <c r="Q858" s="45">
        <v>86305</v>
      </c>
      <c r="R858" s="45">
        <v>12962715.439999988</v>
      </c>
      <c r="S858" s="46">
        <v>10625176.590163948</v>
      </c>
    </row>
    <row r="859" spans="2:20" x14ac:dyDescent="0.25">
      <c r="B859" s="20" t="s">
        <v>48</v>
      </c>
      <c r="C859" s="44">
        <v>309564</v>
      </c>
      <c r="D859" s="45">
        <v>34945683.800000004</v>
      </c>
      <c r="E859" s="45">
        <v>619</v>
      </c>
      <c r="F859" s="45">
        <v>70267.629999999976</v>
      </c>
      <c r="G859" s="45">
        <v>9404</v>
      </c>
      <c r="H859" s="45">
        <v>1594344.9399999992</v>
      </c>
      <c r="I859" s="45">
        <v>3206</v>
      </c>
      <c r="J859" s="45">
        <v>459623.97999999992</v>
      </c>
      <c r="K859" s="45">
        <v>2426</v>
      </c>
      <c r="L859" s="45">
        <v>391360.2</v>
      </c>
      <c r="M859" s="45">
        <v>432</v>
      </c>
      <c r="N859" s="45">
        <v>84999.490000000063</v>
      </c>
      <c r="O859" s="45">
        <v>881</v>
      </c>
      <c r="P859" s="45">
        <v>257667.04</v>
      </c>
      <c r="Q859" s="45">
        <v>326532</v>
      </c>
      <c r="R859" s="45">
        <v>37803947.080000035</v>
      </c>
      <c r="S859" s="46">
        <v>30986841.868852533</v>
      </c>
    </row>
    <row r="860" spans="2:20" x14ac:dyDescent="0.25">
      <c r="B860" s="47" t="s">
        <v>127</v>
      </c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>
        <f>R860/1.22</f>
        <v>0</v>
      </c>
    </row>
    <row r="861" spans="2:20" x14ac:dyDescent="0.25">
      <c r="B861" s="47" t="s">
        <v>126</v>
      </c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>
        <f>R861/1.22</f>
        <v>0</v>
      </c>
      <c r="T861" s="10" t="s">
        <v>124</v>
      </c>
    </row>
    <row r="862" spans="2:20" x14ac:dyDescent="0.25">
      <c r="B862" s="47" t="s">
        <v>122</v>
      </c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>
        <v>704890</v>
      </c>
      <c r="S862" s="48">
        <f>R862/1.22</f>
        <v>577778.68852459022</v>
      </c>
      <c r="T862" s="10" t="s">
        <v>123</v>
      </c>
    </row>
    <row r="863" spans="2:20" x14ac:dyDescent="0.25">
      <c r="B863" s="47" t="s">
        <v>115</v>
      </c>
      <c r="C863" s="48">
        <f t="shared" ref="C863:H863" si="62">SUM(C847:C859)</f>
        <v>1697438</v>
      </c>
      <c r="D863" s="48">
        <f t="shared" si="62"/>
        <v>185433952.79000002</v>
      </c>
      <c r="E863" s="48">
        <f t="shared" si="62"/>
        <v>8850</v>
      </c>
      <c r="F863" s="48">
        <f t="shared" si="62"/>
        <v>775198.90999999992</v>
      </c>
      <c r="G863" s="48">
        <f t="shared" si="62"/>
        <v>60241</v>
      </c>
      <c r="H863" s="48">
        <f t="shared" si="62"/>
        <v>10021632.84</v>
      </c>
      <c r="I863" s="48">
        <f>SUM(I847:I862)</f>
        <v>52642</v>
      </c>
      <c r="J863" s="48">
        <f t="shared" ref="J863:S863" si="63">SUM(J847:J862)</f>
        <v>6055930.0800000001</v>
      </c>
      <c r="K863" s="48">
        <f t="shared" si="63"/>
        <v>23009</v>
      </c>
      <c r="L863" s="48">
        <f t="shared" si="63"/>
        <v>3645109.8</v>
      </c>
      <c r="M863" s="48">
        <f t="shared" si="63"/>
        <v>4715</v>
      </c>
      <c r="N863" s="48">
        <f t="shared" si="63"/>
        <v>921437.61000000068</v>
      </c>
      <c r="O863" s="48">
        <f t="shared" si="63"/>
        <v>177725</v>
      </c>
      <c r="P863" s="48">
        <f t="shared" si="63"/>
        <v>55044582.510000013</v>
      </c>
      <c r="Q863" s="48">
        <f t="shared" si="63"/>
        <v>2024620</v>
      </c>
      <c r="R863" s="48">
        <f>SUM(R847:R862)</f>
        <v>262602734.54000002</v>
      </c>
      <c r="S863" s="48">
        <f t="shared" si="63"/>
        <v>215248143.0655739</v>
      </c>
    </row>
    <row r="864" spans="2:20" x14ac:dyDescent="0.25">
      <c r="B864" s="61" t="s">
        <v>37</v>
      </c>
      <c r="C864" s="62">
        <v>33037</v>
      </c>
      <c r="D864" s="62">
        <v>3934092.81</v>
      </c>
      <c r="E864" s="62">
        <v>162</v>
      </c>
      <c r="F864" s="62">
        <v>17964.86</v>
      </c>
      <c r="G864" s="62">
        <v>1468</v>
      </c>
      <c r="H864" s="62">
        <v>255050.44000000003</v>
      </c>
      <c r="I864" s="62">
        <v>1284</v>
      </c>
      <c r="J864" s="62">
        <v>185148.86000000004</v>
      </c>
      <c r="K864" s="62">
        <v>735</v>
      </c>
      <c r="L864" s="62">
        <v>122880.69000000005</v>
      </c>
      <c r="M864" s="62">
        <v>241</v>
      </c>
      <c r="N864" s="62">
        <v>48345.730000000032</v>
      </c>
      <c r="O864" s="62">
        <v>10714</v>
      </c>
      <c r="P864" s="62">
        <v>3455266.5800000005</v>
      </c>
      <c r="Q864" s="62">
        <v>47641</v>
      </c>
      <c r="R864" s="62">
        <v>8018749.9699999979</v>
      </c>
      <c r="S864" s="63">
        <v>6572745.8770491797</v>
      </c>
    </row>
    <row r="865" spans="2:20" x14ac:dyDescent="0.25">
      <c r="B865" s="64" t="s">
        <v>38</v>
      </c>
      <c r="C865" s="12">
        <v>51765</v>
      </c>
      <c r="D865" s="12">
        <v>5749862.21</v>
      </c>
      <c r="E865" s="12">
        <v>2022</v>
      </c>
      <c r="F865" s="12">
        <v>135115.06</v>
      </c>
      <c r="G865" s="12">
        <v>3018</v>
      </c>
      <c r="H865" s="12">
        <v>477531.96999999986</v>
      </c>
      <c r="I865" s="12">
        <v>4054</v>
      </c>
      <c r="J865" s="12">
        <v>442956.47999999986</v>
      </c>
      <c r="K865" s="12">
        <v>1569</v>
      </c>
      <c r="L865" s="12">
        <v>245887.45999999993</v>
      </c>
      <c r="M865" s="12">
        <v>270</v>
      </c>
      <c r="N865" s="12">
        <v>51919.560000000019</v>
      </c>
      <c r="O865" s="12">
        <v>18150</v>
      </c>
      <c r="P865" s="12">
        <v>5656401.450000002</v>
      </c>
      <c r="Q865" s="12">
        <v>80848</v>
      </c>
      <c r="R865" s="12">
        <v>12759674.189999996</v>
      </c>
      <c r="S865" s="65">
        <v>10458749.336065574</v>
      </c>
    </row>
    <row r="866" spans="2:20" x14ac:dyDescent="0.25">
      <c r="B866" s="64" t="s">
        <v>39</v>
      </c>
      <c r="C866" s="12">
        <v>97043</v>
      </c>
      <c r="D866" s="12">
        <v>11172485.030000007</v>
      </c>
      <c r="E866" s="12">
        <v>479</v>
      </c>
      <c r="F866" s="12">
        <v>48621.519999999982</v>
      </c>
      <c r="G866" s="12">
        <v>5071</v>
      </c>
      <c r="H866" s="12">
        <v>823013.71999999986</v>
      </c>
      <c r="I866" s="12">
        <v>2929</v>
      </c>
      <c r="J866" s="12">
        <v>414261.07999999984</v>
      </c>
      <c r="K866" s="12">
        <v>2778</v>
      </c>
      <c r="L866" s="12">
        <v>405978.60000000015</v>
      </c>
      <c r="M866" s="12">
        <v>502</v>
      </c>
      <c r="N866" s="12">
        <v>99698.020000000077</v>
      </c>
      <c r="O866" s="12">
        <v>9791</v>
      </c>
      <c r="P866" s="12">
        <v>2979384.16</v>
      </c>
      <c r="Q866" s="12">
        <v>118593</v>
      </c>
      <c r="R866" s="12">
        <v>15943442.129999997</v>
      </c>
      <c r="S866" s="65">
        <v>13068395.188524591</v>
      </c>
    </row>
    <row r="867" spans="2:20" x14ac:dyDescent="0.25">
      <c r="B867" s="64" t="s">
        <v>40</v>
      </c>
      <c r="C867" s="12">
        <v>62281</v>
      </c>
      <c r="D867" s="12">
        <v>7327858.6500000041</v>
      </c>
      <c r="E867" s="12">
        <v>98</v>
      </c>
      <c r="F867" s="12">
        <v>10621.000000000002</v>
      </c>
      <c r="G867" s="12">
        <v>2326</v>
      </c>
      <c r="H867" s="12">
        <v>397668.46</v>
      </c>
      <c r="I867" s="12">
        <v>1167</v>
      </c>
      <c r="J867" s="12">
        <v>168693.75000000003</v>
      </c>
      <c r="K867" s="12">
        <v>1150</v>
      </c>
      <c r="L867" s="12">
        <v>193945.07</v>
      </c>
      <c r="M867" s="12">
        <v>189</v>
      </c>
      <c r="N867" s="12">
        <v>37029.690000000017</v>
      </c>
      <c r="O867" s="12">
        <v>4576</v>
      </c>
      <c r="P867" s="12">
        <v>1517359.06</v>
      </c>
      <c r="Q867" s="12">
        <v>71787</v>
      </c>
      <c r="R867" s="12">
        <v>9653175.6800000016</v>
      </c>
      <c r="S867" s="65">
        <v>7912439.0819672141</v>
      </c>
    </row>
    <row r="868" spans="2:20" x14ac:dyDescent="0.25">
      <c r="B868" s="64" t="s">
        <v>41</v>
      </c>
      <c r="C868" s="12">
        <v>283602</v>
      </c>
      <c r="D868" s="12">
        <v>31813381.820000019</v>
      </c>
      <c r="E868" s="12">
        <v>1927</v>
      </c>
      <c r="F868" s="12">
        <v>186408.03000000003</v>
      </c>
      <c r="G868" s="12">
        <v>13737</v>
      </c>
      <c r="H868" s="12">
        <v>2304832.0699999998</v>
      </c>
      <c r="I868" s="12">
        <v>16278</v>
      </c>
      <c r="J868" s="12">
        <v>1597849.3199999998</v>
      </c>
      <c r="K868" s="12">
        <v>5608</v>
      </c>
      <c r="L868" s="12">
        <v>859876.18999999959</v>
      </c>
      <c r="M868" s="12">
        <v>871</v>
      </c>
      <c r="N868" s="12">
        <v>170162.88</v>
      </c>
      <c r="O868" s="12">
        <v>36139</v>
      </c>
      <c r="P868" s="12">
        <v>11109034.020000005</v>
      </c>
      <c r="Q868" s="12">
        <v>358162</v>
      </c>
      <c r="R868" s="12">
        <v>48041544.329999983</v>
      </c>
      <c r="S868" s="65">
        <v>39378315.024590135</v>
      </c>
    </row>
    <row r="869" spans="2:20" x14ac:dyDescent="0.25">
      <c r="B869" s="64" t="s">
        <v>42</v>
      </c>
      <c r="C869" s="12">
        <v>33009</v>
      </c>
      <c r="D869" s="12">
        <v>3962408.2999999984</v>
      </c>
      <c r="E869" s="12">
        <v>484</v>
      </c>
      <c r="F869" s="12">
        <v>57760.75999999998</v>
      </c>
      <c r="G869" s="12">
        <v>1472</v>
      </c>
      <c r="H869" s="12">
        <v>250621.79999999996</v>
      </c>
      <c r="I869" s="12">
        <v>1420</v>
      </c>
      <c r="J869" s="12">
        <v>214427.04</v>
      </c>
      <c r="K869" s="12">
        <v>976</v>
      </c>
      <c r="L869" s="12">
        <v>161339.79</v>
      </c>
      <c r="M869" s="12">
        <v>267</v>
      </c>
      <c r="N869" s="12">
        <v>54119.940000000017</v>
      </c>
      <c r="O869" s="12">
        <v>16415</v>
      </c>
      <c r="P869" s="12">
        <v>5195056.3800000008</v>
      </c>
      <c r="Q869" s="12">
        <v>54043</v>
      </c>
      <c r="R869" s="12">
        <v>9895734.0099999923</v>
      </c>
      <c r="S869" s="65">
        <v>8111257.3852459006</v>
      </c>
    </row>
    <row r="870" spans="2:20" x14ac:dyDescent="0.25">
      <c r="B870" s="64" t="s">
        <v>43</v>
      </c>
      <c r="C870" s="12">
        <v>45477</v>
      </c>
      <c r="D870" s="12">
        <v>4975370.88</v>
      </c>
      <c r="E870" s="12">
        <v>1412</v>
      </c>
      <c r="F870" s="12">
        <v>84962.790000000008</v>
      </c>
      <c r="G870" s="12">
        <v>3060</v>
      </c>
      <c r="H870" s="12">
        <v>471894.1</v>
      </c>
      <c r="I870" s="12">
        <v>2002</v>
      </c>
      <c r="J870" s="12">
        <v>284376.56000000006</v>
      </c>
      <c r="K870" s="12">
        <v>1139</v>
      </c>
      <c r="L870" s="12">
        <v>161195.47999999998</v>
      </c>
      <c r="M870" s="12">
        <v>226</v>
      </c>
      <c r="N870" s="12">
        <v>41847.220000000016</v>
      </c>
      <c r="O870" s="12">
        <v>22854</v>
      </c>
      <c r="P870" s="12">
        <v>6597361.71</v>
      </c>
      <c r="Q870" s="12">
        <v>76170</v>
      </c>
      <c r="R870" s="12">
        <v>12617008.739999993</v>
      </c>
      <c r="S870" s="65">
        <v>10341810.442622943</v>
      </c>
    </row>
    <row r="871" spans="2:20" x14ac:dyDescent="0.25">
      <c r="B871" s="64" t="s">
        <v>44</v>
      </c>
      <c r="C871" s="12">
        <v>616934</v>
      </c>
      <c r="D871" s="12">
        <v>61384623.179999985</v>
      </c>
      <c r="E871" s="12">
        <v>1306</v>
      </c>
      <c r="F871" s="12">
        <v>125058.46999999996</v>
      </c>
      <c r="G871" s="12">
        <v>13791</v>
      </c>
      <c r="H871" s="12">
        <v>2206446.6499999994</v>
      </c>
      <c r="I871" s="12">
        <v>20118</v>
      </c>
      <c r="J871" s="12">
        <v>2265142.4700000007</v>
      </c>
      <c r="K871" s="12">
        <v>3286</v>
      </c>
      <c r="L871" s="12">
        <v>508102.41000000009</v>
      </c>
      <c r="M871" s="12">
        <v>522</v>
      </c>
      <c r="N871" s="12">
        <v>92871.310000000056</v>
      </c>
      <c r="O871" s="12">
        <v>1526</v>
      </c>
      <c r="P871" s="12">
        <v>417865.45000000007</v>
      </c>
      <c r="Q871" s="12">
        <v>657483</v>
      </c>
      <c r="R871" s="12">
        <v>67000109.940000057</v>
      </c>
      <c r="S871" s="65">
        <v>54918122.90163926</v>
      </c>
    </row>
    <row r="872" spans="2:20" x14ac:dyDescent="0.25">
      <c r="B872" s="64" t="s">
        <v>45</v>
      </c>
      <c r="C872" s="12">
        <v>37956</v>
      </c>
      <c r="D872" s="12">
        <v>4439614.0200000014</v>
      </c>
      <c r="E872" s="12">
        <v>274</v>
      </c>
      <c r="F872" s="12">
        <v>30346.35</v>
      </c>
      <c r="G872" s="12">
        <v>1864</v>
      </c>
      <c r="H872" s="12">
        <v>314980.37999999995</v>
      </c>
      <c r="I872" s="12">
        <v>1687</v>
      </c>
      <c r="J872" s="12">
        <v>243841.73000000007</v>
      </c>
      <c r="K872" s="12">
        <v>767</v>
      </c>
      <c r="L872" s="12">
        <v>124702.82000000004</v>
      </c>
      <c r="M872" s="12">
        <v>220</v>
      </c>
      <c r="N872" s="12">
        <v>42359.690000000039</v>
      </c>
      <c r="O872" s="12">
        <v>12867</v>
      </c>
      <c r="P872" s="12">
        <v>4173486.4900000021</v>
      </c>
      <c r="Q872" s="12">
        <v>55635</v>
      </c>
      <c r="R872" s="12">
        <v>9369331.4799999967</v>
      </c>
      <c r="S872" s="65">
        <v>7679779.9016393488</v>
      </c>
    </row>
    <row r="873" spans="2:20" x14ac:dyDescent="0.25">
      <c r="B873" s="64" t="s">
        <v>46</v>
      </c>
      <c r="C873" s="12">
        <v>50624</v>
      </c>
      <c r="D873" s="12">
        <v>6027210.2299999967</v>
      </c>
      <c r="E873" s="12">
        <v>384</v>
      </c>
      <c r="F873" s="12">
        <v>42529.329999999994</v>
      </c>
      <c r="G873" s="12">
        <v>2595</v>
      </c>
      <c r="H873" s="12">
        <v>446630.86999999988</v>
      </c>
      <c r="I873" s="12">
        <v>1251</v>
      </c>
      <c r="J873" s="12">
        <v>187966.59</v>
      </c>
      <c r="K873" s="12">
        <v>952</v>
      </c>
      <c r="L873" s="12">
        <v>159498.03999999992</v>
      </c>
      <c r="M873" s="12">
        <v>374</v>
      </c>
      <c r="N873" s="12">
        <v>74476.290000000037</v>
      </c>
      <c r="O873" s="12">
        <v>16592</v>
      </c>
      <c r="P873" s="12">
        <v>5347872.4600000028</v>
      </c>
      <c r="Q873" s="12">
        <v>72772</v>
      </c>
      <c r="R873" s="12">
        <v>12286183.809999993</v>
      </c>
      <c r="S873" s="65">
        <v>10070642.467213113</v>
      </c>
    </row>
    <row r="874" spans="2:20" x14ac:dyDescent="0.25">
      <c r="B874" s="64" t="s">
        <v>13</v>
      </c>
      <c r="C874" s="12">
        <v>28146</v>
      </c>
      <c r="D874" s="12">
        <v>3236175.6799999997</v>
      </c>
      <c r="E874" s="12">
        <v>69</v>
      </c>
      <c r="F874" s="12">
        <v>7779.2500000000009</v>
      </c>
      <c r="G874" s="12">
        <v>1441</v>
      </c>
      <c r="H874" s="12">
        <v>244877.06999999998</v>
      </c>
      <c r="I874" s="12">
        <v>205</v>
      </c>
      <c r="J874" s="12">
        <v>31786.539999999997</v>
      </c>
      <c r="K874" s="12">
        <v>1086</v>
      </c>
      <c r="L874" s="12">
        <v>180201.51</v>
      </c>
      <c r="M874" s="12">
        <v>228</v>
      </c>
      <c r="N874" s="12">
        <v>44730.840000000033</v>
      </c>
      <c r="O874" s="12">
        <v>8667</v>
      </c>
      <c r="P874" s="12">
        <v>2819479.6200000015</v>
      </c>
      <c r="Q874" s="12">
        <v>39842</v>
      </c>
      <c r="R874" s="12">
        <v>6565030.5099999988</v>
      </c>
      <c r="S874" s="65">
        <v>5381172.5491803251</v>
      </c>
    </row>
    <row r="875" spans="2:20" x14ac:dyDescent="0.25">
      <c r="B875" s="64" t="s">
        <v>47</v>
      </c>
      <c r="C875" s="12">
        <v>64692</v>
      </c>
      <c r="D875" s="12">
        <v>7553494.5899999971</v>
      </c>
      <c r="E875" s="12">
        <v>812</v>
      </c>
      <c r="F875" s="12">
        <v>56708.659999999982</v>
      </c>
      <c r="G875" s="12">
        <v>3807</v>
      </c>
      <c r="H875" s="12">
        <v>637827.11999999976</v>
      </c>
      <c r="I875" s="12">
        <v>1765</v>
      </c>
      <c r="J875" s="12">
        <v>173213.61000000004</v>
      </c>
      <c r="K875" s="12">
        <v>1375</v>
      </c>
      <c r="L875" s="12">
        <v>216695.96000000002</v>
      </c>
      <c r="M875" s="12">
        <v>701</v>
      </c>
      <c r="N875" s="12">
        <v>139324.4500000001</v>
      </c>
      <c r="O875" s="12">
        <v>14488</v>
      </c>
      <c r="P875" s="12">
        <v>4400059.3200000022</v>
      </c>
      <c r="Q875" s="12">
        <v>87640</v>
      </c>
      <c r="R875" s="12">
        <v>13177323.709999988</v>
      </c>
      <c r="S875" s="65">
        <v>10801085.008196728</v>
      </c>
    </row>
    <row r="876" spans="2:20" x14ac:dyDescent="0.25">
      <c r="B876" s="64" t="s">
        <v>48</v>
      </c>
      <c r="C876" s="12">
        <v>305713</v>
      </c>
      <c r="D876" s="12">
        <v>34425638.419999994</v>
      </c>
      <c r="E876" s="12">
        <v>704</v>
      </c>
      <c r="F876" s="12">
        <v>79330.359999999957</v>
      </c>
      <c r="G876" s="12">
        <v>9634</v>
      </c>
      <c r="H876" s="12">
        <v>1624110.5999999994</v>
      </c>
      <c r="I876" s="12">
        <v>3759</v>
      </c>
      <c r="J876" s="12">
        <v>538859.70999999985</v>
      </c>
      <c r="K876" s="12">
        <v>2734</v>
      </c>
      <c r="L876" s="12">
        <v>430328.83</v>
      </c>
      <c r="M876" s="12">
        <v>510</v>
      </c>
      <c r="N876" s="12">
        <v>99697.860000000088</v>
      </c>
      <c r="O876" s="12">
        <v>867</v>
      </c>
      <c r="P876" s="12">
        <v>248516.74999999997</v>
      </c>
      <c r="Q876" s="12">
        <v>323921</v>
      </c>
      <c r="R876" s="12">
        <v>37446482.530000009</v>
      </c>
      <c r="S876" s="65">
        <v>30693838.13934432</v>
      </c>
    </row>
    <row r="877" spans="2:20" x14ac:dyDescent="0.25">
      <c r="B877" s="47" t="s">
        <v>127</v>
      </c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>
        <f>R877/1.22</f>
        <v>0</v>
      </c>
    </row>
    <row r="878" spans="2:20" x14ac:dyDescent="0.25">
      <c r="B878" s="47" t="s">
        <v>126</v>
      </c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>
        <f>R878/1.22</f>
        <v>0</v>
      </c>
      <c r="T878" s="10" t="s">
        <v>124</v>
      </c>
    </row>
    <row r="879" spans="2:20" x14ac:dyDescent="0.25">
      <c r="B879" s="47" t="s">
        <v>122</v>
      </c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>
        <v>691200</v>
      </c>
      <c r="S879" s="48">
        <f>R879/1.22</f>
        <v>566557.37704918033</v>
      </c>
      <c r="T879" s="10" t="s">
        <v>123</v>
      </c>
    </row>
    <row r="880" spans="2:20" x14ac:dyDescent="0.25">
      <c r="B880" s="47" t="s">
        <v>116</v>
      </c>
      <c r="C880" s="48">
        <f>SUM(C864:C876)</f>
        <v>1710279</v>
      </c>
      <c r="D880" s="48">
        <f t="shared" ref="D880:P880" si="64">SUM(D864:D876)</f>
        <v>186002215.81999999</v>
      </c>
      <c r="E880" s="48">
        <f t="shared" si="64"/>
        <v>10133</v>
      </c>
      <c r="F880" s="48">
        <f t="shared" si="64"/>
        <v>883206.44</v>
      </c>
      <c r="G880" s="48">
        <f t="shared" si="64"/>
        <v>63284</v>
      </c>
      <c r="H880" s="48">
        <f t="shared" si="64"/>
        <v>10455485.249999998</v>
      </c>
      <c r="I880" s="48">
        <f t="shared" si="64"/>
        <v>57919</v>
      </c>
      <c r="J880" s="48">
        <f t="shared" si="64"/>
        <v>6748523.7400000012</v>
      </c>
      <c r="K880" s="48">
        <f t="shared" si="64"/>
        <v>24155</v>
      </c>
      <c r="L880" s="48">
        <f t="shared" si="64"/>
        <v>3770632.8499999996</v>
      </c>
      <c r="M880" s="48">
        <f t="shared" si="64"/>
        <v>5121</v>
      </c>
      <c r="N880" s="48">
        <f t="shared" si="64"/>
        <v>996583.48000000056</v>
      </c>
      <c r="O880" s="48">
        <f t="shared" si="64"/>
        <v>173646</v>
      </c>
      <c r="P880" s="48">
        <f t="shared" si="64"/>
        <v>53917143.450000025</v>
      </c>
      <c r="Q880" s="48">
        <f>SUM(Q864:Q879)</f>
        <v>2044537</v>
      </c>
      <c r="R880" s="48">
        <f t="shared" ref="R880:S880" si="65">SUM(R864:R879)</f>
        <v>263464991.02999997</v>
      </c>
      <c r="S880" s="48">
        <f t="shared" si="65"/>
        <v>215954910.6803278</v>
      </c>
    </row>
    <row r="881" spans="2:20" x14ac:dyDescent="0.25">
      <c r="B881" s="20" t="s">
        <v>37</v>
      </c>
      <c r="C881" s="62">
        <v>33437</v>
      </c>
      <c r="D881" s="62">
        <v>3973706.84</v>
      </c>
      <c r="E881" s="62">
        <v>103</v>
      </c>
      <c r="F881" s="62">
        <v>12249.440000000002</v>
      </c>
      <c r="G881" s="62">
        <v>1589</v>
      </c>
      <c r="H881" s="62">
        <v>275779.57000000012</v>
      </c>
      <c r="I881" s="62">
        <v>1193</v>
      </c>
      <c r="J881" s="62">
        <v>174176.57</v>
      </c>
      <c r="K881" s="62">
        <v>677</v>
      </c>
      <c r="L881" s="62">
        <v>112891.35000000005</v>
      </c>
      <c r="M881" s="62">
        <v>245</v>
      </c>
      <c r="N881" s="62">
        <v>49165.730000000018</v>
      </c>
      <c r="O881" s="62">
        <v>10594</v>
      </c>
      <c r="P881" s="62">
        <v>3416291.5500000003</v>
      </c>
      <c r="Q881" s="62">
        <v>47838</v>
      </c>
      <c r="R881" s="62">
        <v>8014261.0499999961</v>
      </c>
      <c r="S881" s="63">
        <v>6569066.4344262313</v>
      </c>
    </row>
    <row r="882" spans="2:20" x14ac:dyDescent="0.25">
      <c r="B882" s="20" t="s">
        <v>38</v>
      </c>
      <c r="C882" s="12">
        <v>54242</v>
      </c>
      <c r="D882" s="12">
        <v>5901586.8699999982</v>
      </c>
      <c r="E882" s="12">
        <v>2293</v>
      </c>
      <c r="F882" s="12">
        <v>156543.20000000001</v>
      </c>
      <c r="G882" s="12">
        <v>3493</v>
      </c>
      <c r="H882" s="12">
        <v>547272.25999999989</v>
      </c>
      <c r="I882" s="12">
        <v>4628</v>
      </c>
      <c r="J882" s="12">
        <v>425333.38999999996</v>
      </c>
      <c r="K882" s="12">
        <v>1599</v>
      </c>
      <c r="L882" s="12">
        <v>254841.12999999986</v>
      </c>
      <c r="M882" s="12">
        <v>280</v>
      </c>
      <c r="N882" s="12">
        <v>54830.520000000033</v>
      </c>
      <c r="O882" s="12">
        <v>21628</v>
      </c>
      <c r="P882" s="12">
        <v>6750557.5000000047</v>
      </c>
      <c r="Q882" s="12">
        <v>88163</v>
      </c>
      <c r="R882" s="12">
        <v>14090964.869999988</v>
      </c>
      <c r="S882" s="65">
        <v>11549971.204918033</v>
      </c>
    </row>
    <row r="883" spans="2:20" x14ac:dyDescent="0.25">
      <c r="B883" s="20" t="s">
        <v>39</v>
      </c>
      <c r="C883" s="12">
        <v>97647</v>
      </c>
      <c r="D883" s="12">
        <v>11254611.290000007</v>
      </c>
      <c r="E883" s="12">
        <v>568</v>
      </c>
      <c r="F883" s="12">
        <v>60541.799999999981</v>
      </c>
      <c r="G883" s="12">
        <v>5184</v>
      </c>
      <c r="H883" s="12">
        <v>843680.7</v>
      </c>
      <c r="I883" s="12">
        <v>2873</v>
      </c>
      <c r="J883" s="12">
        <v>403892.77</v>
      </c>
      <c r="K883" s="12">
        <v>2825</v>
      </c>
      <c r="L883" s="12">
        <v>415300.93999999989</v>
      </c>
      <c r="M883" s="12">
        <v>569</v>
      </c>
      <c r="N883" s="12">
        <v>112988.8100000001</v>
      </c>
      <c r="O883" s="12">
        <v>11177</v>
      </c>
      <c r="P883" s="12">
        <v>3401587.6900000018</v>
      </c>
      <c r="Q883" s="12">
        <v>120843</v>
      </c>
      <c r="R883" s="12">
        <v>16492604.000000002</v>
      </c>
      <c r="S883" s="65">
        <v>13518527.868852464</v>
      </c>
    </row>
    <row r="884" spans="2:20" x14ac:dyDescent="0.25">
      <c r="B884" s="20" t="s">
        <v>40</v>
      </c>
      <c r="C884" s="12">
        <v>76562</v>
      </c>
      <c r="D884" s="12">
        <v>8971626.9600000009</v>
      </c>
      <c r="E884" s="12">
        <v>147</v>
      </c>
      <c r="F884" s="12">
        <v>16550.210000000003</v>
      </c>
      <c r="G884" s="12">
        <v>2463</v>
      </c>
      <c r="H884" s="12">
        <v>422507.35999999981</v>
      </c>
      <c r="I884" s="12">
        <v>1254</v>
      </c>
      <c r="J884" s="12">
        <v>183667.38000000003</v>
      </c>
      <c r="K884" s="12">
        <v>1261</v>
      </c>
      <c r="L884" s="12">
        <v>212083.41000000006</v>
      </c>
      <c r="M884" s="12">
        <v>222</v>
      </c>
      <c r="N884" s="12">
        <v>43657.99000000002</v>
      </c>
      <c r="O884" s="12">
        <v>4634</v>
      </c>
      <c r="P884" s="12">
        <v>1550160.92</v>
      </c>
      <c r="Q884" s="12">
        <v>86543</v>
      </c>
      <c r="R884" s="12">
        <v>11400254.229999997</v>
      </c>
      <c r="S884" s="65">
        <v>9344470.68032787</v>
      </c>
    </row>
    <row r="885" spans="2:20" x14ac:dyDescent="0.25">
      <c r="B885" s="20" t="s">
        <v>41</v>
      </c>
      <c r="C885" s="12">
        <v>293079</v>
      </c>
      <c r="D885" s="12">
        <v>32942557.330000006</v>
      </c>
      <c r="E885" s="12">
        <v>2180</v>
      </c>
      <c r="F885" s="12">
        <v>217170.89000000004</v>
      </c>
      <c r="G885" s="12">
        <v>14142</v>
      </c>
      <c r="H885" s="12">
        <v>2385738.77</v>
      </c>
      <c r="I885" s="12">
        <v>16684</v>
      </c>
      <c r="J885" s="12">
        <v>1591773.7899999998</v>
      </c>
      <c r="K885" s="12">
        <v>6118</v>
      </c>
      <c r="L885" s="12">
        <v>930519.87999999954</v>
      </c>
      <c r="M885" s="12">
        <v>953</v>
      </c>
      <c r="N885" s="12">
        <v>186966.03000000012</v>
      </c>
      <c r="O885" s="12">
        <v>38181</v>
      </c>
      <c r="P885" s="12">
        <v>11532007.450000009</v>
      </c>
      <c r="Q885" s="12">
        <v>371337</v>
      </c>
      <c r="R885" s="12">
        <v>49786734.14000003</v>
      </c>
      <c r="S885" s="65">
        <v>40808798.475409806</v>
      </c>
    </row>
    <row r="886" spans="2:20" x14ac:dyDescent="0.25">
      <c r="B886" s="20" t="s">
        <v>42</v>
      </c>
      <c r="C886" s="12">
        <v>31917</v>
      </c>
      <c r="D886" s="12">
        <v>3830191.0599999991</v>
      </c>
      <c r="E886" s="12">
        <v>532</v>
      </c>
      <c r="F886" s="12">
        <v>63591.39999999998</v>
      </c>
      <c r="G886" s="12">
        <v>1537</v>
      </c>
      <c r="H886" s="12">
        <v>261706.05000000002</v>
      </c>
      <c r="I886" s="12">
        <v>1378</v>
      </c>
      <c r="J886" s="12">
        <v>208219.43999999997</v>
      </c>
      <c r="K886" s="12">
        <v>1066</v>
      </c>
      <c r="L886" s="12">
        <v>177616.47</v>
      </c>
      <c r="M886" s="12">
        <v>234</v>
      </c>
      <c r="N886" s="12">
        <v>47218.260000000024</v>
      </c>
      <c r="O886" s="12">
        <v>17154</v>
      </c>
      <c r="P886" s="12">
        <v>5438568.3300000029</v>
      </c>
      <c r="Q886" s="12">
        <v>53818</v>
      </c>
      <c r="R886" s="12">
        <v>10027111.009999992</v>
      </c>
      <c r="S886" s="65">
        <v>8218943.4508196665</v>
      </c>
    </row>
    <row r="887" spans="2:20" x14ac:dyDescent="0.25">
      <c r="B887" s="20" t="s">
        <v>43</v>
      </c>
      <c r="C887" s="12">
        <v>47899</v>
      </c>
      <c r="D887" s="12">
        <v>5224448.5399999954</v>
      </c>
      <c r="E887" s="12">
        <v>1296</v>
      </c>
      <c r="F887" s="12">
        <v>78104.669999999984</v>
      </c>
      <c r="G887" s="12">
        <v>3039</v>
      </c>
      <c r="H887" s="12">
        <v>454332.01000000007</v>
      </c>
      <c r="I887" s="12">
        <v>2076</v>
      </c>
      <c r="J887" s="12">
        <v>293388.12</v>
      </c>
      <c r="K887" s="12">
        <v>1270</v>
      </c>
      <c r="L887" s="12">
        <v>183045.39999999994</v>
      </c>
      <c r="M887" s="12">
        <v>315</v>
      </c>
      <c r="N887" s="12">
        <v>59709.520000000033</v>
      </c>
      <c r="O887" s="12">
        <v>25029</v>
      </c>
      <c r="P887" s="12">
        <v>7174577.870000002</v>
      </c>
      <c r="Q887" s="12">
        <v>80924</v>
      </c>
      <c r="R887" s="12">
        <v>13467606.129999995</v>
      </c>
      <c r="S887" s="65">
        <v>11039021.41803279</v>
      </c>
    </row>
    <row r="888" spans="2:20" x14ac:dyDescent="0.25">
      <c r="B888" s="20" t="s">
        <v>44</v>
      </c>
      <c r="C888" s="12">
        <v>709498</v>
      </c>
      <c r="D888" s="12">
        <v>71607143.989999995</v>
      </c>
      <c r="E888" s="12">
        <v>1517</v>
      </c>
      <c r="F888" s="12">
        <v>148277.20999999996</v>
      </c>
      <c r="G888" s="12">
        <v>15301</v>
      </c>
      <c r="H888" s="12">
        <v>2482424.7599999984</v>
      </c>
      <c r="I888" s="12">
        <v>21641</v>
      </c>
      <c r="J888" s="12">
        <v>2448171.0499999989</v>
      </c>
      <c r="K888" s="12">
        <v>3397</v>
      </c>
      <c r="L888" s="12">
        <v>520658.29000000021</v>
      </c>
      <c r="M888" s="12">
        <v>654</v>
      </c>
      <c r="N888" s="12">
        <v>110883.67000000006</v>
      </c>
      <c r="O888" s="12">
        <v>1562</v>
      </c>
      <c r="P888" s="12">
        <v>422973.29</v>
      </c>
      <c r="Q888" s="12">
        <v>753570</v>
      </c>
      <c r="R888" s="12">
        <v>77740532.259999961</v>
      </c>
      <c r="S888" s="65">
        <v>63721747.754098333</v>
      </c>
    </row>
    <row r="889" spans="2:20" x14ac:dyDescent="0.25">
      <c r="B889" s="20" t="s">
        <v>45</v>
      </c>
      <c r="C889" s="12">
        <v>42406</v>
      </c>
      <c r="D889" s="12">
        <v>4962499.2899999972</v>
      </c>
      <c r="E889" s="12">
        <v>356</v>
      </c>
      <c r="F889" s="12">
        <v>39300.699999999983</v>
      </c>
      <c r="G889" s="12">
        <v>1992</v>
      </c>
      <c r="H889" s="12">
        <v>336392.03000000014</v>
      </c>
      <c r="I889" s="12">
        <v>1614</v>
      </c>
      <c r="J889" s="12">
        <v>235990.98000000004</v>
      </c>
      <c r="K889" s="12">
        <v>808</v>
      </c>
      <c r="L889" s="12">
        <v>132708.08000000007</v>
      </c>
      <c r="M889" s="12">
        <v>307</v>
      </c>
      <c r="N889" s="12">
        <v>59839.230000000054</v>
      </c>
      <c r="O889" s="12">
        <v>13072</v>
      </c>
      <c r="P889" s="12">
        <v>4242375.870000001</v>
      </c>
      <c r="Q889" s="12">
        <v>60555</v>
      </c>
      <c r="R889" s="12">
        <v>10009106.179999998</v>
      </c>
      <c r="S889" s="65">
        <v>8204185.3934426215</v>
      </c>
    </row>
    <row r="890" spans="2:20" x14ac:dyDescent="0.25">
      <c r="B890" s="20" t="s">
        <v>46</v>
      </c>
      <c r="C890" s="12">
        <v>57528</v>
      </c>
      <c r="D890" s="12">
        <v>6851350.1099999957</v>
      </c>
      <c r="E890" s="12">
        <v>413</v>
      </c>
      <c r="F890" s="12">
        <v>45775.819999999971</v>
      </c>
      <c r="G890" s="12">
        <v>2803</v>
      </c>
      <c r="H890" s="12">
        <v>487474.73999999987</v>
      </c>
      <c r="I890" s="12">
        <v>1209</v>
      </c>
      <c r="J890" s="12">
        <v>182035.30999999997</v>
      </c>
      <c r="K890" s="12">
        <v>1131</v>
      </c>
      <c r="L890" s="12">
        <v>190895.49</v>
      </c>
      <c r="M890" s="12">
        <v>403</v>
      </c>
      <c r="N890" s="12">
        <v>79847.230000000054</v>
      </c>
      <c r="O890" s="12">
        <v>18310</v>
      </c>
      <c r="P890" s="12">
        <v>5906431.660000002</v>
      </c>
      <c r="Q890" s="12">
        <v>81797</v>
      </c>
      <c r="R890" s="12">
        <v>13743810.359999983</v>
      </c>
      <c r="S890" s="65">
        <v>11265418.327868862</v>
      </c>
    </row>
    <row r="891" spans="2:20" x14ac:dyDescent="0.25">
      <c r="B891" s="20" t="s">
        <v>13</v>
      </c>
      <c r="C891" s="12">
        <v>35819</v>
      </c>
      <c r="D891" s="12">
        <v>4109024.5100000012</v>
      </c>
      <c r="E891" s="12">
        <v>124</v>
      </c>
      <c r="F891" s="12">
        <v>14187.610000000002</v>
      </c>
      <c r="G891" s="12">
        <v>1705</v>
      </c>
      <c r="H891" s="12">
        <v>289647.1999999999</v>
      </c>
      <c r="I891" s="12">
        <v>230</v>
      </c>
      <c r="J891" s="12">
        <v>35535.81</v>
      </c>
      <c r="K891" s="12">
        <v>1362</v>
      </c>
      <c r="L891" s="12">
        <v>224306.74999999997</v>
      </c>
      <c r="M891" s="12">
        <v>263</v>
      </c>
      <c r="N891" s="12">
        <v>51618.780000000035</v>
      </c>
      <c r="O891" s="12">
        <v>9541</v>
      </c>
      <c r="P891" s="12">
        <v>3104866.7000000011</v>
      </c>
      <c r="Q891" s="12">
        <v>49044</v>
      </c>
      <c r="R891" s="12">
        <v>7829187.3600000013</v>
      </c>
      <c r="S891" s="65">
        <v>6417366.6885245843</v>
      </c>
    </row>
    <row r="892" spans="2:20" x14ac:dyDescent="0.25">
      <c r="B892" s="20" t="s">
        <v>47</v>
      </c>
      <c r="C892" s="12">
        <v>70791</v>
      </c>
      <c r="D892" s="12">
        <v>8276874.4900000002</v>
      </c>
      <c r="E892" s="12">
        <v>1052</v>
      </c>
      <c r="F892" s="12">
        <v>72537.529999999955</v>
      </c>
      <c r="G892" s="12">
        <v>4137</v>
      </c>
      <c r="H892" s="12">
        <v>700216.71</v>
      </c>
      <c r="I892" s="12">
        <v>1645</v>
      </c>
      <c r="J892" s="12">
        <v>161962.02000000005</v>
      </c>
      <c r="K892" s="12">
        <v>1621</v>
      </c>
      <c r="L892" s="12">
        <v>253986.52</v>
      </c>
      <c r="M892" s="12">
        <v>808</v>
      </c>
      <c r="N892" s="12">
        <v>161074.94000000006</v>
      </c>
      <c r="O892" s="12">
        <v>15939</v>
      </c>
      <c r="P892" s="12">
        <v>4858979.4600000009</v>
      </c>
      <c r="Q892" s="12">
        <v>95993</v>
      </c>
      <c r="R892" s="12">
        <v>14485631.669999998</v>
      </c>
      <c r="S892" s="65">
        <v>11873468.581967218</v>
      </c>
    </row>
    <row r="893" spans="2:20" x14ac:dyDescent="0.25">
      <c r="B893" s="20" t="s">
        <v>48</v>
      </c>
      <c r="C893" s="12">
        <v>367878</v>
      </c>
      <c r="D893" s="12">
        <v>41446504.060000017</v>
      </c>
      <c r="E893" s="12">
        <v>861</v>
      </c>
      <c r="F893" s="12">
        <v>97367.929999999935</v>
      </c>
      <c r="G893" s="12">
        <v>10984</v>
      </c>
      <c r="H893" s="12">
        <v>1860912.8199999996</v>
      </c>
      <c r="I893" s="12">
        <v>4367</v>
      </c>
      <c r="J893" s="12">
        <v>628966.10999999975</v>
      </c>
      <c r="K893" s="12">
        <v>2876</v>
      </c>
      <c r="L893" s="12">
        <v>459233.98999999976</v>
      </c>
      <c r="M893" s="12">
        <v>610</v>
      </c>
      <c r="N893" s="12">
        <v>118516.7000000001</v>
      </c>
      <c r="O893" s="12">
        <v>934</v>
      </c>
      <c r="P893" s="12">
        <v>261144.86999999997</v>
      </c>
      <c r="Q893" s="12">
        <v>388510</v>
      </c>
      <c r="R893" s="12">
        <v>44872646.480000019</v>
      </c>
      <c r="S893" s="65">
        <v>36780857.770491816</v>
      </c>
    </row>
    <row r="894" spans="2:20" x14ac:dyDescent="0.25">
      <c r="B894" s="47" t="s">
        <v>127</v>
      </c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>
        <v>9165112</v>
      </c>
      <c r="S894" s="48">
        <f>R894/1.22</f>
        <v>7512386.8852459015</v>
      </c>
      <c r="T894" s="12"/>
    </row>
    <row r="895" spans="2:20" x14ac:dyDescent="0.25">
      <c r="B895" s="47" t="s">
        <v>126</v>
      </c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>
        <v>1985900.56</v>
      </c>
      <c r="S895" s="48">
        <f>R895/1.22</f>
        <v>1627787.3442622952</v>
      </c>
      <c r="T895" s="10" t="s">
        <v>129</v>
      </c>
    </row>
    <row r="896" spans="2:20" x14ac:dyDescent="0.25">
      <c r="B896" s="47" t="s">
        <v>122</v>
      </c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>
        <v>650010</v>
      </c>
      <c r="S896" s="48">
        <f>R896/1.22</f>
        <v>532795.08196721307</v>
      </c>
      <c r="T896" s="10" t="s">
        <v>123</v>
      </c>
    </row>
    <row r="897" spans="2:20" x14ac:dyDescent="0.25">
      <c r="B897" s="47" t="s">
        <v>117</v>
      </c>
      <c r="C897" s="48">
        <f>SUM(C881:C893)</f>
        <v>1918703</v>
      </c>
      <c r="D897" s="48">
        <f t="shared" ref="D897:P897" si="66">SUM(D881:D893)</f>
        <v>209352125.33999997</v>
      </c>
      <c r="E897" s="48">
        <f t="shared" si="66"/>
        <v>11442</v>
      </c>
      <c r="F897" s="48">
        <f t="shared" si="66"/>
        <v>1022198.4099999998</v>
      </c>
      <c r="G897" s="48">
        <f t="shared" si="66"/>
        <v>68369</v>
      </c>
      <c r="H897" s="48">
        <f t="shared" si="66"/>
        <v>11348084.979999997</v>
      </c>
      <c r="I897" s="48">
        <f t="shared" si="66"/>
        <v>60792</v>
      </c>
      <c r="J897" s="48">
        <f t="shared" si="66"/>
        <v>6973112.7399999984</v>
      </c>
      <c r="K897" s="48">
        <f t="shared" si="66"/>
        <v>26011</v>
      </c>
      <c r="L897" s="48">
        <f t="shared" si="66"/>
        <v>4068087.6999999993</v>
      </c>
      <c r="M897" s="48">
        <f t="shared" si="66"/>
        <v>5863</v>
      </c>
      <c r="N897" s="48">
        <f t="shared" si="66"/>
        <v>1136317.4100000008</v>
      </c>
      <c r="O897" s="48">
        <f t="shared" si="66"/>
        <v>187755</v>
      </c>
      <c r="P897" s="48">
        <f t="shared" si="66"/>
        <v>58060523.160000019</v>
      </c>
      <c r="Q897" s="48">
        <f>SUM(Q881:Q896)</f>
        <v>2278935</v>
      </c>
      <c r="R897" s="48">
        <f>SUM(R881:R896)</f>
        <v>303761472.30000001</v>
      </c>
      <c r="S897" s="48">
        <f>SUM(S881:S896)</f>
        <v>248984813.36065567</v>
      </c>
    </row>
    <row r="898" spans="2:20" x14ac:dyDescent="0.25">
      <c r="B898" s="20" t="s">
        <v>37</v>
      </c>
      <c r="C898" s="37">
        <v>30818</v>
      </c>
      <c r="D898" s="37">
        <v>3662637.5799999996</v>
      </c>
      <c r="E898" s="37">
        <v>118</v>
      </c>
      <c r="F898" s="37">
        <v>13445.990000000002</v>
      </c>
      <c r="G898" s="37">
        <v>1503</v>
      </c>
      <c r="H898" s="37">
        <v>260609.43000000002</v>
      </c>
      <c r="I898" s="37">
        <v>1176</v>
      </c>
      <c r="J898" s="37">
        <v>170552.02000000002</v>
      </c>
      <c r="K898" s="37">
        <v>734</v>
      </c>
      <c r="L898" s="37">
        <v>124801.73000000004</v>
      </c>
      <c r="M898" s="37">
        <v>271</v>
      </c>
      <c r="N898" s="37">
        <v>54283.900000000038</v>
      </c>
      <c r="O898" s="37">
        <v>9894</v>
      </c>
      <c r="P898" s="37">
        <v>3222636.63</v>
      </c>
      <c r="Q898" s="37">
        <v>44514</v>
      </c>
      <c r="R898" s="37">
        <v>7508967.2799999993</v>
      </c>
      <c r="S898" s="37">
        <v>6154891.2131147562</v>
      </c>
    </row>
    <row r="899" spans="2:20" x14ac:dyDescent="0.25">
      <c r="B899" s="20" t="s">
        <v>38</v>
      </c>
      <c r="C899" s="37">
        <v>53994</v>
      </c>
      <c r="D899" s="37">
        <v>5900106.5399999944</v>
      </c>
      <c r="E899" s="37">
        <v>2182</v>
      </c>
      <c r="F899" s="37">
        <v>155709.02000000002</v>
      </c>
      <c r="G899" s="37">
        <v>3603</v>
      </c>
      <c r="H899" s="37">
        <v>558361.7899999998</v>
      </c>
      <c r="I899" s="37">
        <v>5231</v>
      </c>
      <c r="J899" s="37">
        <v>439669.33999999985</v>
      </c>
      <c r="K899" s="37">
        <v>1753</v>
      </c>
      <c r="L899" s="37">
        <v>281195.58999999997</v>
      </c>
      <c r="M899" s="37">
        <v>335</v>
      </c>
      <c r="N899" s="37">
        <v>66310.520000000019</v>
      </c>
      <c r="O899" s="37">
        <v>23718</v>
      </c>
      <c r="P899" s="37">
        <v>7393147.2400000039</v>
      </c>
      <c r="Q899" s="37">
        <v>90816</v>
      </c>
      <c r="R899" s="37">
        <v>14794500.039999995</v>
      </c>
      <c r="S899" s="37">
        <v>12126639.377049189</v>
      </c>
    </row>
    <row r="900" spans="2:20" x14ac:dyDescent="0.25">
      <c r="B900" s="20" t="s">
        <v>39</v>
      </c>
      <c r="C900" s="37">
        <v>96920</v>
      </c>
      <c r="D900" s="37">
        <v>11153079.83</v>
      </c>
      <c r="E900" s="37">
        <v>644</v>
      </c>
      <c r="F900" s="37">
        <v>68121.64999999998</v>
      </c>
      <c r="G900" s="37">
        <v>5061</v>
      </c>
      <c r="H900" s="37">
        <v>821642.33000000007</v>
      </c>
      <c r="I900" s="37">
        <v>2822</v>
      </c>
      <c r="J900" s="37">
        <v>397237</v>
      </c>
      <c r="K900" s="37">
        <v>3603</v>
      </c>
      <c r="L900" s="37">
        <v>521297.79000000004</v>
      </c>
      <c r="M900" s="37">
        <v>626</v>
      </c>
      <c r="N900" s="37">
        <v>122992.75000000009</v>
      </c>
      <c r="O900" s="37">
        <v>11367</v>
      </c>
      <c r="P900" s="37">
        <v>3434479.9600000009</v>
      </c>
      <c r="Q900" s="37">
        <v>121043</v>
      </c>
      <c r="R900" s="37">
        <v>16518851.310000004</v>
      </c>
      <c r="S900" s="37">
        <v>13540042.057377053</v>
      </c>
    </row>
    <row r="901" spans="2:20" x14ac:dyDescent="0.25">
      <c r="B901" s="20" t="s">
        <v>40</v>
      </c>
      <c r="C901" s="37">
        <v>80710</v>
      </c>
      <c r="D901" s="37">
        <v>9450041.3600000013</v>
      </c>
      <c r="E901" s="37">
        <v>208</v>
      </c>
      <c r="F901" s="37">
        <v>23008.629999999997</v>
      </c>
      <c r="G901" s="37">
        <v>2467</v>
      </c>
      <c r="H901" s="37">
        <v>421272.62999999989</v>
      </c>
      <c r="I901" s="37">
        <v>1279</v>
      </c>
      <c r="J901" s="37">
        <v>187856.72999999998</v>
      </c>
      <c r="K901" s="37">
        <v>1200</v>
      </c>
      <c r="L901" s="37">
        <v>201823.54999999996</v>
      </c>
      <c r="M901" s="37">
        <v>205</v>
      </c>
      <c r="N901" s="37">
        <v>39735.610000000015</v>
      </c>
      <c r="O901" s="37">
        <v>4763</v>
      </c>
      <c r="P901" s="37">
        <v>1588480.7800000005</v>
      </c>
      <c r="Q901" s="37">
        <v>90832</v>
      </c>
      <c r="R901" s="37">
        <v>11912219.289999988</v>
      </c>
      <c r="S901" s="37">
        <v>9764114.1721311565</v>
      </c>
    </row>
    <row r="902" spans="2:20" x14ac:dyDescent="0.25">
      <c r="B902" s="20" t="s">
        <v>41</v>
      </c>
      <c r="C902" s="37">
        <v>290851</v>
      </c>
      <c r="D902" s="37">
        <v>32726216.590000007</v>
      </c>
      <c r="E902" s="37">
        <v>2222</v>
      </c>
      <c r="F902" s="37">
        <v>214136.45999999996</v>
      </c>
      <c r="G902" s="37">
        <v>13972</v>
      </c>
      <c r="H902" s="37">
        <v>2356049.379999999</v>
      </c>
      <c r="I902" s="37">
        <v>15944</v>
      </c>
      <c r="J902" s="37">
        <v>1509466.6299999997</v>
      </c>
      <c r="K902" s="37">
        <v>5784</v>
      </c>
      <c r="L902" s="37">
        <v>881992.61999999976</v>
      </c>
      <c r="M902" s="37">
        <v>904</v>
      </c>
      <c r="N902" s="37">
        <v>177932.51</v>
      </c>
      <c r="O902" s="37">
        <v>39843</v>
      </c>
      <c r="P902" s="37">
        <v>12239688.190000011</v>
      </c>
      <c r="Q902" s="37">
        <v>369520</v>
      </c>
      <c r="R902" s="37">
        <v>50105482.380000025</v>
      </c>
      <c r="S902" s="37">
        <v>41070067.524590157</v>
      </c>
    </row>
    <row r="903" spans="2:20" x14ac:dyDescent="0.25">
      <c r="B903" s="20" t="s">
        <v>42</v>
      </c>
      <c r="C903" s="37">
        <v>30735</v>
      </c>
      <c r="D903" s="37">
        <v>3679474.1799999974</v>
      </c>
      <c r="E903" s="37">
        <v>499</v>
      </c>
      <c r="F903" s="37">
        <v>59912.689999999988</v>
      </c>
      <c r="G903" s="37">
        <v>1550</v>
      </c>
      <c r="H903" s="37">
        <v>261749.20999999996</v>
      </c>
      <c r="I903" s="37">
        <v>1278</v>
      </c>
      <c r="J903" s="37">
        <v>193812.33999999997</v>
      </c>
      <c r="K903" s="37">
        <v>1008</v>
      </c>
      <c r="L903" s="37">
        <v>168646.71999999994</v>
      </c>
      <c r="M903" s="37">
        <v>280</v>
      </c>
      <c r="N903" s="37">
        <v>56477.410000000011</v>
      </c>
      <c r="O903" s="37">
        <v>18148</v>
      </c>
      <c r="P903" s="37">
        <v>5752419.8100000005</v>
      </c>
      <c r="Q903" s="37">
        <v>53498</v>
      </c>
      <c r="R903" s="37">
        <v>10172492.359999994</v>
      </c>
      <c r="S903" s="37">
        <v>8338108.4918032773</v>
      </c>
    </row>
    <row r="904" spans="2:20" x14ac:dyDescent="0.25">
      <c r="B904" s="20" t="s">
        <v>43</v>
      </c>
      <c r="C904" s="37">
        <v>47896</v>
      </c>
      <c r="D904" s="37">
        <v>5246319.0899999952</v>
      </c>
      <c r="E904" s="37">
        <v>1197</v>
      </c>
      <c r="F904" s="37">
        <v>76579.589999999982</v>
      </c>
      <c r="G904" s="37">
        <v>3103</v>
      </c>
      <c r="H904" s="37">
        <v>474307.33000000007</v>
      </c>
      <c r="I904" s="37">
        <v>2056</v>
      </c>
      <c r="J904" s="37">
        <v>288914.58999999991</v>
      </c>
      <c r="K904" s="37">
        <v>1290</v>
      </c>
      <c r="L904" s="37">
        <v>178301.71000000008</v>
      </c>
      <c r="M904" s="37">
        <v>344</v>
      </c>
      <c r="N904" s="37">
        <v>66433.460000000021</v>
      </c>
      <c r="O904" s="37">
        <v>29668</v>
      </c>
      <c r="P904" s="37">
        <v>8291090.2600000054</v>
      </c>
      <c r="Q904" s="37">
        <v>85554</v>
      </c>
      <c r="R904" s="37">
        <v>14621946.030000005</v>
      </c>
      <c r="S904" s="37">
        <v>11985201.663934425</v>
      </c>
    </row>
    <row r="905" spans="2:20" x14ac:dyDescent="0.25">
      <c r="B905" s="20" t="s">
        <v>44</v>
      </c>
      <c r="C905" s="37">
        <v>743052</v>
      </c>
      <c r="D905" s="37">
        <v>75639007.659999996</v>
      </c>
      <c r="E905" s="37">
        <v>1555</v>
      </c>
      <c r="F905" s="37">
        <v>159923.21999999997</v>
      </c>
      <c r="G905" s="37">
        <v>15273</v>
      </c>
      <c r="H905" s="37">
        <v>2476597.5400000005</v>
      </c>
      <c r="I905" s="37">
        <v>21384</v>
      </c>
      <c r="J905" s="37">
        <v>2425758.9799999986</v>
      </c>
      <c r="K905" s="37">
        <v>3374</v>
      </c>
      <c r="L905" s="37">
        <v>517116.36999999994</v>
      </c>
      <c r="M905" s="37">
        <v>594</v>
      </c>
      <c r="N905" s="37">
        <v>104328.30000000003</v>
      </c>
      <c r="O905" s="37">
        <v>1546</v>
      </c>
      <c r="P905" s="37">
        <v>425063.75999999989</v>
      </c>
      <c r="Q905" s="37">
        <v>786778</v>
      </c>
      <c r="R905" s="37">
        <v>81747795.830000058</v>
      </c>
      <c r="S905" s="37">
        <v>67006390.024590194</v>
      </c>
    </row>
    <row r="906" spans="2:20" x14ac:dyDescent="0.25">
      <c r="B906" s="20" t="s">
        <v>45</v>
      </c>
      <c r="C906" s="37">
        <v>36694</v>
      </c>
      <c r="D906" s="37">
        <v>4294642.09</v>
      </c>
      <c r="E906" s="37">
        <v>318</v>
      </c>
      <c r="F906" s="37">
        <v>35112.509999999987</v>
      </c>
      <c r="G906" s="37">
        <v>1751</v>
      </c>
      <c r="H906" s="37">
        <v>294333.81999999995</v>
      </c>
      <c r="I906" s="37">
        <v>1507</v>
      </c>
      <c r="J906" s="37">
        <v>220890.30000000002</v>
      </c>
      <c r="K906" s="37">
        <v>721</v>
      </c>
      <c r="L906" s="37">
        <v>119131.13000000003</v>
      </c>
      <c r="M906" s="37">
        <v>210</v>
      </c>
      <c r="N906" s="37">
        <v>41184.370000000024</v>
      </c>
      <c r="O906" s="37">
        <v>15527</v>
      </c>
      <c r="P906" s="37">
        <v>4994883.7600000035</v>
      </c>
      <c r="Q906" s="37">
        <v>56728</v>
      </c>
      <c r="R906" s="37">
        <v>10000177.979999997</v>
      </c>
      <c r="S906" s="37">
        <v>8196867.19672132</v>
      </c>
    </row>
    <row r="907" spans="2:20" x14ac:dyDescent="0.25">
      <c r="B907" s="20" t="s">
        <v>46</v>
      </c>
      <c r="C907" s="37">
        <v>50089</v>
      </c>
      <c r="D907" s="37">
        <v>5970438.179999996</v>
      </c>
      <c r="E907" s="37">
        <v>366</v>
      </c>
      <c r="F907" s="37">
        <v>40625.759999999995</v>
      </c>
      <c r="G907" s="37">
        <v>2633</v>
      </c>
      <c r="H907" s="37">
        <v>458083.68000000005</v>
      </c>
      <c r="I907" s="37">
        <v>1220</v>
      </c>
      <c r="J907" s="37">
        <v>184150.65</v>
      </c>
      <c r="K907" s="37">
        <v>1039</v>
      </c>
      <c r="L907" s="37">
        <v>174716.96999999997</v>
      </c>
      <c r="M907" s="37">
        <v>394</v>
      </c>
      <c r="N907" s="37">
        <v>78548.950000000055</v>
      </c>
      <c r="O907" s="37">
        <v>20332</v>
      </c>
      <c r="P907" s="37">
        <v>6551260.7300000032</v>
      </c>
      <c r="Q907" s="37">
        <v>76073</v>
      </c>
      <c r="R907" s="37">
        <v>13457824.919999994</v>
      </c>
      <c r="S907" s="37">
        <v>11031004.032786891</v>
      </c>
    </row>
    <row r="908" spans="2:20" x14ac:dyDescent="0.25">
      <c r="B908" s="20" t="s">
        <v>13</v>
      </c>
      <c r="C908" s="37">
        <v>42651</v>
      </c>
      <c r="D908" s="37">
        <v>4879242.5800000029</v>
      </c>
      <c r="E908" s="37">
        <v>128</v>
      </c>
      <c r="F908" s="37">
        <v>14345.970000000003</v>
      </c>
      <c r="G908" s="37">
        <v>1765</v>
      </c>
      <c r="H908" s="37">
        <v>298887.68999999994</v>
      </c>
      <c r="I908" s="37">
        <v>221</v>
      </c>
      <c r="J908" s="37">
        <v>34345.170000000006</v>
      </c>
      <c r="K908" s="37">
        <v>1250</v>
      </c>
      <c r="L908" s="37">
        <v>206212.47999999998</v>
      </c>
      <c r="M908" s="37">
        <v>258</v>
      </c>
      <c r="N908" s="37">
        <v>50402.440000000039</v>
      </c>
      <c r="O908" s="37">
        <v>10100</v>
      </c>
      <c r="P908" s="37">
        <v>3274201.4700000011</v>
      </c>
      <c r="Q908" s="37">
        <v>56373</v>
      </c>
      <c r="R908" s="37">
        <v>8757637.799999997</v>
      </c>
      <c r="S908" s="37">
        <v>7178391.6393442592</v>
      </c>
    </row>
    <row r="909" spans="2:20" x14ac:dyDescent="0.25">
      <c r="B909" s="20" t="s">
        <v>47</v>
      </c>
      <c r="C909" s="37">
        <v>70058</v>
      </c>
      <c r="D909" s="37">
        <v>8195749.1900000013</v>
      </c>
      <c r="E909" s="37">
        <v>1050</v>
      </c>
      <c r="F909" s="37">
        <v>74779.129999999961</v>
      </c>
      <c r="G909" s="37">
        <v>4070</v>
      </c>
      <c r="H909" s="37">
        <v>679628.50999999989</v>
      </c>
      <c r="I909" s="37">
        <v>1618</v>
      </c>
      <c r="J909" s="37">
        <v>163418.52000000002</v>
      </c>
      <c r="K909" s="37">
        <v>1793</v>
      </c>
      <c r="L909" s="37">
        <v>282294.62999999995</v>
      </c>
      <c r="M909" s="37">
        <v>757</v>
      </c>
      <c r="N909" s="37">
        <v>151221.28000000003</v>
      </c>
      <c r="O909" s="37">
        <v>13512</v>
      </c>
      <c r="P909" s="37">
        <v>4104802.9100000015</v>
      </c>
      <c r="Q909" s="37">
        <v>92858</v>
      </c>
      <c r="R909" s="37">
        <v>13651894.170000002</v>
      </c>
      <c r="S909" s="37">
        <v>11190077.1885246</v>
      </c>
    </row>
    <row r="910" spans="2:20" x14ac:dyDescent="0.25">
      <c r="B910" s="20" t="s">
        <v>48</v>
      </c>
      <c r="C910" s="37">
        <v>396615</v>
      </c>
      <c r="D910" s="37">
        <v>44678900.929999977</v>
      </c>
      <c r="E910" s="37">
        <v>986</v>
      </c>
      <c r="F910" s="37">
        <v>110755.64999999997</v>
      </c>
      <c r="G910" s="37">
        <v>11082</v>
      </c>
      <c r="H910" s="37">
        <v>1869924.8300000005</v>
      </c>
      <c r="I910" s="37">
        <v>4362</v>
      </c>
      <c r="J910" s="37">
        <v>630125.96999999986</v>
      </c>
      <c r="K910" s="37">
        <v>2795</v>
      </c>
      <c r="L910" s="37">
        <v>438456.18999999994</v>
      </c>
      <c r="M910" s="37">
        <v>549</v>
      </c>
      <c r="N910" s="37">
        <v>106524.31000000006</v>
      </c>
      <c r="O910" s="37">
        <v>932</v>
      </c>
      <c r="P910" s="37">
        <v>270526.13999999996</v>
      </c>
      <c r="Q910" s="37">
        <v>417321</v>
      </c>
      <c r="R910" s="37">
        <v>48105214.019999996</v>
      </c>
      <c r="S910" s="37">
        <v>39430503.295081981</v>
      </c>
    </row>
    <row r="911" spans="2:20" x14ac:dyDescent="0.25">
      <c r="B911" s="47" t="s">
        <v>127</v>
      </c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>
        <f>R911/1.22</f>
        <v>0</v>
      </c>
      <c r="T911" s="12"/>
    </row>
    <row r="912" spans="2:20" x14ac:dyDescent="0.25">
      <c r="B912" s="47" t="s">
        <v>126</v>
      </c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>
        <v>345606.53</v>
      </c>
      <c r="S912" s="48">
        <f>R912/1.22</f>
        <v>283284.0409836066</v>
      </c>
      <c r="T912" s="10" t="s">
        <v>144</v>
      </c>
    </row>
    <row r="913" spans="2:20" x14ac:dyDescent="0.25">
      <c r="B913" s="47" t="s">
        <v>122</v>
      </c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>
        <v>674170</v>
      </c>
      <c r="S913" s="48">
        <f>R913/1.22</f>
        <v>552598.36065573769</v>
      </c>
      <c r="T913" s="10" t="s">
        <v>123</v>
      </c>
    </row>
    <row r="914" spans="2:20" x14ac:dyDescent="0.25">
      <c r="B914" s="47" t="s">
        <v>118</v>
      </c>
      <c r="C914" s="48">
        <f>SUM(C898:C913)</f>
        <v>1971083</v>
      </c>
      <c r="D914" s="48">
        <f t="shared" ref="D914:S914" si="67">SUM(D898:D913)</f>
        <v>215475855.79999998</v>
      </c>
      <c r="E914" s="48">
        <f t="shared" si="67"/>
        <v>11473</v>
      </c>
      <c r="F914" s="48">
        <f t="shared" si="67"/>
        <v>1046456.2699999998</v>
      </c>
      <c r="G914" s="48">
        <f t="shared" si="67"/>
        <v>67833</v>
      </c>
      <c r="H914" s="48">
        <f t="shared" si="67"/>
        <v>11231448.169999998</v>
      </c>
      <c r="I914" s="48">
        <f t="shared" si="67"/>
        <v>60098</v>
      </c>
      <c r="J914" s="48">
        <f t="shared" si="67"/>
        <v>6846198.2399999974</v>
      </c>
      <c r="K914" s="48">
        <f t="shared" si="67"/>
        <v>26344</v>
      </c>
      <c r="L914" s="48">
        <f t="shared" si="67"/>
        <v>4095987.4799999995</v>
      </c>
      <c r="M914" s="48">
        <f t="shared" si="67"/>
        <v>5727</v>
      </c>
      <c r="N914" s="48">
        <f t="shared" si="67"/>
        <v>1116375.8100000005</v>
      </c>
      <c r="O914" s="48">
        <f t="shared" si="67"/>
        <v>199350</v>
      </c>
      <c r="P914" s="48">
        <f t="shared" si="67"/>
        <v>61542681.640000038</v>
      </c>
      <c r="Q914" s="48">
        <f t="shared" si="67"/>
        <v>2341908</v>
      </c>
      <c r="R914" s="48">
        <f t="shared" si="67"/>
        <v>302374779.94</v>
      </c>
      <c r="S914" s="48">
        <f t="shared" si="67"/>
        <v>247848180.27868858</v>
      </c>
    </row>
    <row r="915" spans="2:20" x14ac:dyDescent="0.25">
      <c r="B915" s="20" t="s">
        <v>37</v>
      </c>
      <c r="C915" s="37">
        <v>33721</v>
      </c>
      <c r="D915" s="37">
        <v>4247707.3000000007</v>
      </c>
      <c r="E915" s="37">
        <v>91</v>
      </c>
      <c r="F915" s="37">
        <v>10678.81</v>
      </c>
      <c r="G915" s="37">
        <v>1554</v>
      </c>
      <c r="H915" s="37">
        <v>277494.05000000005</v>
      </c>
      <c r="I915" s="37">
        <v>1340</v>
      </c>
      <c r="J915" s="37">
        <v>197745.07</v>
      </c>
      <c r="K915" s="37">
        <v>729</v>
      </c>
      <c r="L915" s="37">
        <v>127443.43</v>
      </c>
      <c r="M915" s="37">
        <v>244</v>
      </c>
      <c r="N915" s="37">
        <v>50443.28</v>
      </c>
      <c r="O915" s="37">
        <v>10026</v>
      </c>
      <c r="P915" s="37">
        <v>3335271.700000003</v>
      </c>
      <c r="Q915" s="37">
        <v>47705</v>
      </c>
      <c r="R915" s="37">
        <v>8246783.6399999987</v>
      </c>
      <c r="S915" s="37">
        <v>6759658.7213114677</v>
      </c>
    </row>
    <row r="916" spans="2:20" x14ac:dyDescent="0.25">
      <c r="B916" s="20" t="s">
        <v>38</v>
      </c>
      <c r="C916" s="37">
        <v>56856</v>
      </c>
      <c r="D916" s="37">
        <v>6619880.1500000004</v>
      </c>
      <c r="E916" s="37">
        <v>2029</v>
      </c>
      <c r="F916" s="37">
        <v>139454.80000000002</v>
      </c>
      <c r="G916" s="37">
        <v>3498</v>
      </c>
      <c r="H916" s="37">
        <v>573473.43999999994</v>
      </c>
      <c r="I916" s="37">
        <v>5769</v>
      </c>
      <c r="J916" s="37">
        <v>487275.18</v>
      </c>
      <c r="K916" s="37">
        <v>1756</v>
      </c>
      <c r="L916" s="37">
        <v>295909.39</v>
      </c>
      <c r="M916" s="37">
        <v>302</v>
      </c>
      <c r="N916" s="37">
        <v>61012.94</v>
      </c>
      <c r="O916" s="37">
        <v>23267</v>
      </c>
      <c r="P916" s="37">
        <v>7336710.1300000027</v>
      </c>
      <c r="Q916" s="37">
        <v>93477</v>
      </c>
      <c r="R916" s="37">
        <v>15513716.030000009</v>
      </c>
      <c r="S916" s="37">
        <v>12716160.680327874</v>
      </c>
    </row>
    <row r="917" spans="2:20" x14ac:dyDescent="0.25">
      <c r="B917" s="20" t="s">
        <v>39</v>
      </c>
      <c r="C917" s="37">
        <v>93848</v>
      </c>
      <c r="D917" s="37">
        <v>11318209.479999999</v>
      </c>
      <c r="E917" s="37">
        <v>397</v>
      </c>
      <c r="F917" s="37">
        <v>43740.560000000012</v>
      </c>
      <c r="G917" s="37">
        <v>5095</v>
      </c>
      <c r="H917" s="37">
        <v>855047.29</v>
      </c>
      <c r="I917" s="37">
        <v>3187</v>
      </c>
      <c r="J917" s="37">
        <v>464310.04</v>
      </c>
      <c r="K917" s="37">
        <v>2418</v>
      </c>
      <c r="L917" s="37">
        <v>369734.28</v>
      </c>
      <c r="M917" s="37">
        <v>438</v>
      </c>
      <c r="N917" s="37">
        <v>88266.03</v>
      </c>
      <c r="O917" s="37">
        <v>12347</v>
      </c>
      <c r="P917" s="37">
        <v>3799149.8900000015</v>
      </c>
      <c r="Q917" s="37">
        <v>117730</v>
      </c>
      <c r="R917" s="37">
        <v>16938457.570000011</v>
      </c>
      <c r="S917" s="37">
        <v>13883981.614754098</v>
      </c>
    </row>
    <row r="918" spans="2:20" x14ac:dyDescent="0.25">
      <c r="B918" s="20" t="s">
        <v>40</v>
      </c>
      <c r="C918" s="37">
        <v>93501</v>
      </c>
      <c r="D918" s="37">
        <v>11417806.219999997</v>
      </c>
      <c r="E918" s="37">
        <v>181</v>
      </c>
      <c r="F918" s="37">
        <v>21137.040000000001</v>
      </c>
      <c r="G918" s="37">
        <v>2768</v>
      </c>
      <c r="H918" s="37">
        <v>498338.99</v>
      </c>
      <c r="I918" s="37">
        <v>2052</v>
      </c>
      <c r="J918" s="37">
        <v>302560.66000000003</v>
      </c>
      <c r="K918" s="37">
        <v>1292</v>
      </c>
      <c r="L918" s="37">
        <v>224897.26</v>
      </c>
      <c r="M918" s="37">
        <v>201</v>
      </c>
      <c r="N918" s="37">
        <v>41907.449999999997</v>
      </c>
      <c r="O918" s="37">
        <v>5232</v>
      </c>
      <c r="P918" s="37">
        <v>1822090.4399999997</v>
      </c>
      <c r="Q918" s="37">
        <v>105227</v>
      </c>
      <c r="R918" s="37">
        <v>14328738.059999993</v>
      </c>
      <c r="S918" s="37">
        <v>11744867.262295092</v>
      </c>
    </row>
    <row r="919" spans="2:20" x14ac:dyDescent="0.25">
      <c r="B919" s="20" t="s">
        <v>41</v>
      </c>
      <c r="C919" s="37">
        <v>282752</v>
      </c>
      <c r="D919" s="37">
        <v>33356521.439999994</v>
      </c>
      <c r="E919" s="37">
        <v>2007</v>
      </c>
      <c r="F919" s="37">
        <v>197847.38</v>
      </c>
      <c r="G919" s="37">
        <v>14409</v>
      </c>
      <c r="H919" s="37">
        <v>2538671.84</v>
      </c>
      <c r="I919" s="37">
        <v>16831</v>
      </c>
      <c r="J919" s="37">
        <v>1701194.16</v>
      </c>
      <c r="K919" s="37">
        <v>5921</v>
      </c>
      <c r="L919" s="37">
        <v>947446.18</v>
      </c>
      <c r="M919" s="37">
        <v>846</v>
      </c>
      <c r="N919" s="37">
        <v>175825.14</v>
      </c>
      <c r="O919" s="37">
        <v>36482</v>
      </c>
      <c r="P919" s="37">
        <v>11747973.080000006</v>
      </c>
      <c r="Q919" s="37">
        <v>359248</v>
      </c>
      <c r="R919" s="37">
        <v>50665479.219999984</v>
      </c>
      <c r="S919" s="37">
        <v>41529081.327868924</v>
      </c>
    </row>
    <row r="920" spans="2:20" x14ac:dyDescent="0.25">
      <c r="B920" s="20" t="s">
        <v>42</v>
      </c>
      <c r="C920" s="37">
        <v>34602</v>
      </c>
      <c r="D920" s="37">
        <v>4416757.5600000033</v>
      </c>
      <c r="E920" s="37">
        <v>460</v>
      </c>
      <c r="F920" s="37">
        <v>58384.47000000003</v>
      </c>
      <c r="G920" s="37">
        <v>1695</v>
      </c>
      <c r="H920" s="37">
        <v>304730.49</v>
      </c>
      <c r="I920" s="37">
        <v>1621</v>
      </c>
      <c r="J920" s="37">
        <v>247040.49000000002</v>
      </c>
      <c r="K920" s="37">
        <v>1071</v>
      </c>
      <c r="L920" s="37">
        <v>187770.19</v>
      </c>
      <c r="M920" s="37">
        <v>310</v>
      </c>
      <c r="N920" s="37">
        <v>66094.94</v>
      </c>
      <c r="O920" s="37">
        <v>18806</v>
      </c>
      <c r="P920" s="37">
        <v>6138501.4300000016</v>
      </c>
      <c r="Q920" s="37">
        <v>58565</v>
      </c>
      <c r="R920" s="37">
        <v>11419279.570000011</v>
      </c>
      <c r="S920" s="37">
        <v>9360065.2213114779</v>
      </c>
    </row>
    <row r="921" spans="2:20" x14ac:dyDescent="0.25">
      <c r="B921" s="20" t="s">
        <v>43</v>
      </c>
      <c r="C921" s="37">
        <v>43847</v>
      </c>
      <c r="D921" s="37">
        <v>5047422.2300000051</v>
      </c>
      <c r="E921" s="37">
        <v>1192</v>
      </c>
      <c r="F921" s="37">
        <v>78488.800000000047</v>
      </c>
      <c r="G921" s="37">
        <v>3099</v>
      </c>
      <c r="H921" s="37">
        <v>485680.96</v>
      </c>
      <c r="I921" s="37">
        <v>2307</v>
      </c>
      <c r="J921" s="37">
        <v>325980.04000000004</v>
      </c>
      <c r="K921" s="37">
        <v>1284</v>
      </c>
      <c r="L921" s="37">
        <v>181638.67</v>
      </c>
      <c r="M921" s="37">
        <v>257</v>
      </c>
      <c r="N921" s="37">
        <v>51453.62</v>
      </c>
      <c r="O921" s="37">
        <v>23117</v>
      </c>
      <c r="P921" s="37">
        <v>6809220.7700000042</v>
      </c>
      <c r="Q921" s="37">
        <v>75103</v>
      </c>
      <c r="R921" s="37">
        <v>12979885.090000005</v>
      </c>
      <c r="S921" s="37">
        <v>10639250.073770482</v>
      </c>
    </row>
    <row r="922" spans="2:20" x14ac:dyDescent="0.25">
      <c r="B922" s="20" t="s">
        <v>44</v>
      </c>
      <c r="C922" s="37">
        <v>822603</v>
      </c>
      <c r="D922" s="37">
        <v>88443777.670000002</v>
      </c>
      <c r="E922" s="37">
        <v>1853</v>
      </c>
      <c r="F922" s="37">
        <v>198873.06</v>
      </c>
      <c r="G922" s="37">
        <v>17946</v>
      </c>
      <c r="H922" s="37">
        <v>3039114.55</v>
      </c>
      <c r="I922" s="37">
        <v>23925</v>
      </c>
      <c r="J922" s="37">
        <v>2774741.2999999989</v>
      </c>
      <c r="K922" s="37">
        <v>4104</v>
      </c>
      <c r="L922" s="37">
        <v>652315.59000000008</v>
      </c>
      <c r="M922" s="37">
        <v>671</v>
      </c>
      <c r="N922" s="37">
        <v>121229.95</v>
      </c>
      <c r="O922" s="37">
        <v>1651</v>
      </c>
      <c r="P922" s="37">
        <v>473320.05999999994</v>
      </c>
      <c r="Q922" s="37">
        <v>872753</v>
      </c>
      <c r="R922" s="37">
        <v>95703372.179999948</v>
      </c>
      <c r="S922" s="37">
        <v>78445387.032786906</v>
      </c>
    </row>
    <row r="923" spans="2:20" x14ac:dyDescent="0.25">
      <c r="B923" s="20" t="s">
        <v>45</v>
      </c>
      <c r="C923" s="37">
        <v>34399</v>
      </c>
      <c r="D923" s="37">
        <v>4236087.92</v>
      </c>
      <c r="E923" s="37">
        <v>187</v>
      </c>
      <c r="F923" s="37">
        <v>21932.32</v>
      </c>
      <c r="G923" s="37">
        <v>1773</v>
      </c>
      <c r="H923" s="37">
        <v>309911.78000000003</v>
      </c>
      <c r="I923" s="37">
        <v>1684</v>
      </c>
      <c r="J923" s="37">
        <v>247277.45</v>
      </c>
      <c r="K923" s="37">
        <v>730</v>
      </c>
      <c r="L923" s="37">
        <v>123257.34</v>
      </c>
      <c r="M923" s="37">
        <v>222</v>
      </c>
      <c r="N923" s="37">
        <v>43642.43</v>
      </c>
      <c r="O923" s="37">
        <v>12611</v>
      </c>
      <c r="P923" s="37">
        <v>4249238.6700000018</v>
      </c>
      <c r="Q923" s="37">
        <v>51606</v>
      </c>
      <c r="R923" s="37">
        <v>9231347.9100000057</v>
      </c>
      <c r="S923" s="37">
        <v>7566678.614754091</v>
      </c>
    </row>
    <row r="924" spans="2:20" x14ac:dyDescent="0.25">
      <c r="B924" s="20" t="s">
        <v>46</v>
      </c>
      <c r="C924" s="37">
        <v>46273</v>
      </c>
      <c r="D924" s="37">
        <v>5866470.6200000048</v>
      </c>
      <c r="E924" s="37">
        <v>217</v>
      </c>
      <c r="F924" s="37">
        <v>26233.670000000013</v>
      </c>
      <c r="G924" s="37">
        <v>2660</v>
      </c>
      <c r="H924" s="37">
        <v>483501.86</v>
      </c>
      <c r="I924" s="37">
        <v>1253</v>
      </c>
      <c r="J924" s="37">
        <v>190785.69</v>
      </c>
      <c r="K924" s="37">
        <v>1077</v>
      </c>
      <c r="L924" s="37">
        <v>187397.79</v>
      </c>
      <c r="M924" s="37">
        <v>421</v>
      </c>
      <c r="N924" s="37">
        <v>88479.9</v>
      </c>
      <c r="O924" s="37">
        <v>16934</v>
      </c>
      <c r="P924" s="37">
        <v>5660701.7600000016</v>
      </c>
      <c r="Q924" s="37">
        <v>68835</v>
      </c>
      <c r="R924" s="37">
        <v>12503571.290000008</v>
      </c>
      <c r="S924" s="37">
        <v>10248828.926229505</v>
      </c>
    </row>
    <row r="925" spans="2:20" x14ac:dyDescent="0.25">
      <c r="B925" s="20" t="s">
        <v>13</v>
      </c>
      <c r="C925" s="37">
        <v>42480</v>
      </c>
      <c r="D925" s="37">
        <v>5117473.8299999982</v>
      </c>
      <c r="E925" s="37">
        <v>105</v>
      </c>
      <c r="F925" s="37">
        <v>12924.109999999999</v>
      </c>
      <c r="G925" s="37">
        <v>1991</v>
      </c>
      <c r="H925" s="37">
        <v>351948.13</v>
      </c>
      <c r="I925" s="37">
        <v>305</v>
      </c>
      <c r="J925" s="37">
        <v>48435.69</v>
      </c>
      <c r="K925" s="37">
        <v>1356</v>
      </c>
      <c r="L925" s="37">
        <v>230687.09</v>
      </c>
      <c r="M925" s="37">
        <v>232</v>
      </c>
      <c r="N925" s="37">
        <v>47950.11</v>
      </c>
      <c r="O925" s="37">
        <v>10865</v>
      </c>
      <c r="P925" s="37">
        <v>3656078.8000000017</v>
      </c>
      <c r="Q925" s="37">
        <v>57334</v>
      </c>
      <c r="R925" s="37">
        <v>9465497.7600000072</v>
      </c>
      <c r="S925" s="37">
        <v>7758604.7213114668</v>
      </c>
    </row>
    <row r="926" spans="2:20" x14ac:dyDescent="0.25">
      <c r="B926" s="20" t="s">
        <v>47</v>
      </c>
      <c r="C926" s="37">
        <v>67517</v>
      </c>
      <c r="D926" s="37">
        <v>8319458.1499999976</v>
      </c>
      <c r="E926" s="37">
        <v>872</v>
      </c>
      <c r="F926" s="37">
        <v>58701.130000000012</v>
      </c>
      <c r="G926" s="37">
        <v>4219</v>
      </c>
      <c r="H926" s="37">
        <v>738617.33000000007</v>
      </c>
      <c r="I926" s="37">
        <v>1708</v>
      </c>
      <c r="J926" s="37">
        <v>173520.37</v>
      </c>
      <c r="K926" s="37">
        <v>1818</v>
      </c>
      <c r="L926" s="37">
        <v>294835.7</v>
      </c>
      <c r="M926" s="37">
        <v>544</v>
      </c>
      <c r="N926" s="37">
        <v>114324.51999999999</v>
      </c>
      <c r="O926" s="37">
        <v>14566</v>
      </c>
      <c r="P926" s="37">
        <v>4570090.0700000031</v>
      </c>
      <c r="Q926" s="37">
        <v>91244</v>
      </c>
      <c r="R926" s="37">
        <v>14269547.270000013</v>
      </c>
      <c r="S926" s="37">
        <v>11696350.22131147</v>
      </c>
    </row>
    <row r="927" spans="2:20" x14ac:dyDescent="0.25">
      <c r="B927" s="20" t="s">
        <v>48</v>
      </c>
      <c r="C927" s="37">
        <v>455224</v>
      </c>
      <c r="D927" s="37">
        <v>53544934.399999976</v>
      </c>
      <c r="E927" s="37">
        <v>959</v>
      </c>
      <c r="F927" s="37">
        <v>109920.05000000003</v>
      </c>
      <c r="G927" s="37">
        <v>13183</v>
      </c>
      <c r="H927" s="37">
        <v>2335799.88</v>
      </c>
      <c r="I927" s="37">
        <v>5974</v>
      </c>
      <c r="J927" s="37">
        <v>874731.11</v>
      </c>
      <c r="K927" s="37">
        <v>3310</v>
      </c>
      <c r="L927" s="37">
        <v>555164.74</v>
      </c>
      <c r="M927" s="37">
        <v>605</v>
      </c>
      <c r="N927" s="37">
        <v>123427.93000000001</v>
      </c>
      <c r="O927" s="37">
        <v>1112</v>
      </c>
      <c r="P927" s="37">
        <v>331978.78999999998</v>
      </c>
      <c r="Q927" s="37">
        <v>480367</v>
      </c>
      <c r="R927" s="37">
        <v>57875956.899999976</v>
      </c>
      <c r="S927" s="37">
        <v>47439308.934426218</v>
      </c>
    </row>
    <row r="928" spans="2:20" x14ac:dyDescent="0.25">
      <c r="B928" s="47" t="s">
        <v>127</v>
      </c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>
        <f>R928/1.22</f>
        <v>0</v>
      </c>
      <c r="T928" s="12"/>
    </row>
    <row r="929" spans="2:20" x14ac:dyDescent="0.25">
      <c r="B929" s="47" t="s">
        <v>126</v>
      </c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>
        <v>74182.58</v>
      </c>
      <c r="S929" s="48">
        <f>R929/1.22</f>
        <v>60805.393442622953</v>
      </c>
      <c r="T929" s="10" t="s">
        <v>145</v>
      </c>
    </row>
    <row r="930" spans="2:20" x14ac:dyDescent="0.25">
      <c r="B930" s="47" t="s">
        <v>122</v>
      </c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>
        <v>748070</v>
      </c>
      <c r="S930" s="48">
        <f>R930/1.22</f>
        <v>613172.13114754099</v>
      </c>
      <c r="T930" s="10" t="s">
        <v>123</v>
      </c>
    </row>
    <row r="931" spans="2:20" x14ac:dyDescent="0.25">
      <c r="B931" s="47" t="s">
        <v>119</v>
      </c>
      <c r="C931" s="48">
        <f>SUM(C915:C930)</f>
        <v>2107623</v>
      </c>
      <c r="D931" s="48">
        <f t="shared" ref="D931:S931" si="68">SUM(D915:D930)</f>
        <v>241952506.97</v>
      </c>
      <c r="E931" s="48">
        <f t="shared" si="68"/>
        <v>10550</v>
      </c>
      <c r="F931" s="48">
        <f t="shared" si="68"/>
        <v>978316.20000000019</v>
      </c>
      <c r="G931" s="48">
        <f t="shared" si="68"/>
        <v>73890</v>
      </c>
      <c r="H931" s="48">
        <f t="shared" si="68"/>
        <v>12792330.59</v>
      </c>
      <c r="I931" s="48">
        <f t="shared" si="68"/>
        <v>67956</v>
      </c>
      <c r="J931" s="48">
        <f t="shared" si="68"/>
        <v>8035597.2500000009</v>
      </c>
      <c r="K931" s="48">
        <f t="shared" si="68"/>
        <v>26866</v>
      </c>
      <c r="L931" s="48">
        <f t="shared" si="68"/>
        <v>4378497.6500000004</v>
      </c>
      <c r="M931" s="48">
        <f t="shared" si="68"/>
        <v>5293</v>
      </c>
      <c r="N931" s="48">
        <f t="shared" si="68"/>
        <v>1074058.24</v>
      </c>
      <c r="O931" s="48">
        <f t="shared" si="68"/>
        <v>187016</v>
      </c>
      <c r="P931" s="48">
        <f t="shared" si="68"/>
        <v>59930325.590000026</v>
      </c>
      <c r="Q931" s="48">
        <f t="shared" si="68"/>
        <v>2479194</v>
      </c>
      <c r="R931" s="48">
        <f t="shared" si="68"/>
        <v>329963885.06999999</v>
      </c>
      <c r="S931" s="48">
        <f t="shared" si="68"/>
        <v>270462200.87704927</v>
      </c>
      <c r="T931" s="10"/>
    </row>
    <row r="932" spans="2:20" x14ac:dyDescent="0.25">
      <c r="B932" s="16" t="s">
        <v>120</v>
      </c>
      <c r="C932" s="19">
        <f t="shared" ref="C932:S932" si="69">+C744+C761+C778+C795+C812+C829+C846+C863+C880+C897+C914+C931</f>
        <v>21648482</v>
      </c>
      <c r="D932" s="19">
        <f t="shared" si="69"/>
        <v>2350972227.1799994</v>
      </c>
      <c r="E932" s="19">
        <f t="shared" si="69"/>
        <v>117154</v>
      </c>
      <c r="F932" s="19">
        <f t="shared" si="69"/>
        <v>10601221.16</v>
      </c>
      <c r="G932" s="19">
        <f t="shared" si="69"/>
        <v>738040</v>
      </c>
      <c r="H932" s="19">
        <f t="shared" si="69"/>
        <v>120947141.52</v>
      </c>
      <c r="I932" s="19">
        <f t="shared" si="69"/>
        <v>732255</v>
      </c>
      <c r="J932" s="19">
        <f t="shared" si="69"/>
        <v>86080989.019999996</v>
      </c>
      <c r="K932" s="19">
        <f t="shared" si="69"/>
        <v>275238</v>
      </c>
      <c r="L932" s="19">
        <f t="shared" si="69"/>
        <v>42470984.840000004</v>
      </c>
      <c r="M932" s="19">
        <f t="shared" si="69"/>
        <v>56170</v>
      </c>
      <c r="N932" s="19">
        <f t="shared" si="69"/>
        <v>10843089.140000002</v>
      </c>
      <c r="O932" s="19">
        <f t="shared" si="69"/>
        <v>2085272</v>
      </c>
      <c r="P932" s="19">
        <f t="shared" si="69"/>
        <v>636374560.39000022</v>
      </c>
      <c r="Q932" s="19">
        <f t="shared" si="69"/>
        <v>25652611</v>
      </c>
      <c r="R932" s="19">
        <f t="shared" si="69"/>
        <v>3299675930.3000002</v>
      </c>
      <c r="S932" s="19">
        <f t="shared" si="69"/>
        <v>2704652401.8852468</v>
      </c>
      <c r="T932" s="12"/>
    </row>
    <row r="934" spans="2:20" x14ac:dyDescent="0.25">
      <c r="B934" s="22" t="s">
        <v>130</v>
      </c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</row>
    <row r="935" spans="2:20" x14ac:dyDescent="0.25">
      <c r="B935" s="1" t="s">
        <v>37</v>
      </c>
      <c r="C935" s="38">
        <v>32927</v>
      </c>
      <c r="D935" s="39">
        <v>4245750.83</v>
      </c>
      <c r="E935" s="39">
        <v>81</v>
      </c>
      <c r="F935" s="39">
        <v>10087.259999999998</v>
      </c>
      <c r="G935" s="39">
        <v>1410</v>
      </c>
      <c r="H935" s="39">
        <v>255518</v>
      </c>
      <c r="I935" s="39">
        <v>1341</v>
      </c>
      <c r="J935" s="39">
        <v>200859.5</v>
      </c>
      <c r="K935" s="39">
        <v>597</v>
      </c>
      <c r="L935" s="39">
        <v>104215.5</v>
      </c>
      <c r="M935" s="39">
        <v>176</v>
      </c>
      <c r="N935" s="39">
        <v>37212</v>
      </c>
      <c r="O935" s="39">
        <v>8908</v>
      </c>
      <c r="P935" s="39">
        <v>2960697.7300000004</v>
      </c>
      <c r="Q935" s="39">
        <v>45440</v>
      </c>
      <c r="R935" s="39">
        <v>7814340.8200000022</v>
      </c>
      <c r="S935" s="40">
        <v>6405197.3934426298</v>
      </c>
    </row>
    <row r="936" spans="2:20" x14ac:dyDescent="0.25">
      <c r="B936" s="1" t="s">
        <v>38</v>
      </c>
      <c r="C936" s="41">
        <v>53599</v>
      </c>
      <c r="D936" s="37">
        <v>6403333.1399999987</v>
      </c>
      <c r="E936" s="37">
        <v>1929</v>
      </c>
      <c r="F936" s="37">
        <v>132672.85000000003</v>
      </c>
      <c r="G936" s="37">
        <v>2852</v>
      </c>
      <c r="H936" s="37">
        <v>471236.5</v>
      </c>
      <c r="I936" s="37">
        <v>5698</v>
      </c>
      <c r="J936" s="37">
        <v>517716</v>
      </c>
      <c r="K936" s="37">
        <v>3034</v>
      </c>
      <c r="L936" s="37">
        <v>487064</v>
      </c>
      <c r="M936" s="37">
        <v>222</v>
      </c>
      <c r="N936" s="37">
        <v>46701</v>
      </c>
      <c r="O936" s="37">
        <v>23860</v>
      </c>
      <c r="P936" s="37">
        <v>7580660.3000000035</v>
      </c>
      <c r="Q936" s="37">
        <v>91194</v>
      </c>
      <c r="R936" s="37">
        <v>15639383.790000007</v>
      </c>
      <c r="S936" s="42">
        <v>12819167.040983599</v>
      </c>
    </row>
    <row r="937" spans="2:20" x14ac:dyDescent="0.25">
      <c r="B937" s="1" t="s">
        <v>39</v>
      </c>
      <c r="C937" s="41">
        <v>107778</v>
      </c>
      <c r="D937" s="37">
        <v>13315843.629999997</v>
      </c>
      <c r="E937" s="37">
        <v>369</v>
      </c>
      <c r="F937" s="37">
        <v>41061.290000000015</v>
      </c>
      <c r="G937" s="37">
        <v>4390</v>
      </c>
      <c r="H937" s="37">
        <v>745311.5</v>
      </c>
      <c r="I937" s="37">
        <v>3245</v>
      </c>
      <c r="J937" s="37">
        <v>466337.75</v>
      </c>
      <c r="K937" s="37">
        <v>2182</v>
      </c>
      <c r="L937" s="37">
        <v>340962</v>
      </c>
      <c r="M937" s="37">
        <v>382</v>
      </c>
      <c r="N937" s="37">
        <v>79675</v>
      </c>
      <c r="O937" s="37">
        <v>8626</v>
      </c>
      <c r="P937" s="37">
        <v>2727031.370000001</v>
      </c>
      <c r="Q937" s="37">
        <v>126972</v>
      </c>
      <c r="R937" s="37">
        <v>17716222.540000003</v>
      </c>
      <c r="S937" s="42">
        <v>14521493.885245884</v>
      </c>
    </row>
    <row r="938" spans="2:20" x14ac:dyDescent="0.25">
      <c r="B938" s="1" t="s">
        <v>40</v>
      </c>
      <c r="C938" s="41">
        <v>152991</v>
      </c>
      <c r="D938" s="37">
        <v>18821463.849999994</v>
      </c>
      <c r="E938" s="37">
        <v>282</v>
      </c>
      <c r="F938" s="37">
        <v>32851.24000000002</v>
      </c>
      <c r="G938" s="37">
        <v>2667</v>
      </c>
      <c r="H938" s="37">
        <v>483027</v>
      </c>
      <c r="I938" s="37">
        <v>3929</v>
      </c>
      <c r="J938" s="37">
        <v>579446.75</v>
      </c>
      <c r="K938" s="37">
        <v>1175</v>
      </c>
      <c r="L938" s="37">
        <v>205297.5</v>
      </c>
      <c r="M938" s="37">
        <v>162</v>
      </c>
      <c r="N938" s="37">
        <v>34393</v>
      </c>
      <c r="O938" s="37">
        <v>4946</v>
      </c>
      <c r="P938" s="37">
        <v>1696485.11</v>
      </c>
      <c r="Q938" s="37">
        <v>166152</v>
      </c>
      <c r="R938" s="37">
        <v>21852964.450000003</v>
      </c>
      <c r="S938" s="42">
        <v>17912265.942622952</v>
      </c>
    </row>
    <row r="939" spans="2:20" x14ac:dyDescent="0.25">
      <c r="B939" s="1" t="s">
        <v>41</v>
      </c>
      <c r="C939" s="41">
        <v>264383</v>
      </c>
      <c r="D939" s="37">
        <v>31783278.489999995</v>
      </c>
      <c r="E939" s="37">
        <v>1662</v>
      </c>
      <c r="F939" s="37">
        <v>164613.62000000002</v>
      </c>
      <c r="G939" s="37">
        <v>12412</v>
      </c>
      <c r="H939" s="37">
        <v>2210873</v>
      </c>
      <c r="I939" s="37">
        <v>15950</v>
      </c>
      <c r="J939" s="37">
        <v>1671661.75</v>
      </c>
      <c r="K939" s="37">
        <v>5305</v>
      </c>
      <c r="L939" s="37">
        <v>856098.16</v>
      </c>
      <c r="M939" s="37">
        <v>632</v>
      </c>
      <c r="N939" s="37">
        <v>132217</v>
      </c>
      <c r="O939" s="37">
        <v>30327</v>
      </c>
      <c r="P939" s="37">
        <v>9730271.2400000077</v>
      </c>
      <c r="Q939" s="37">
        <v>330671</v>
      </c>
      <c r="R939" s="37">
        <v>46549013.25999999</v>
      </c>
      <c r="S939" s="42">
        <v>38154928.901639424</v>
      </c>
    </row>
    <row r="940" spans="2:20" x14ac:dyDescent="0.25">
      <c r="B940" s="1" t="s">
        <v>42</v>
      </c>
      <c r="C940" s="41">
        <v>31154</v>
      </c>
      <c r="D940" s="37">
        <v>4042754.0199999986</v>
      </c>
      <c r="E940" s="37">
        <v>371</v>
      </c>
      <c r="F940" s="37">
        <v>48675.450000000019</v>
      </c>
      <c r="G940" s="37">
        <v>1418</v>
      </c>
      <c r="H940" s="37">
        <v>256079.5</v>
      </c>
      <c r="I940" s="37">
        <v>1745</v>
      </c>
      <c r="J940" s="37">
        <v>261742.5</v>
      </c>
      <c r="K940" s="37">
        <v>873</v>
      </c>
      <c r="L940" s="37">
        <v>157303.5</v>
      </c>
      <c r="M940" s="37">
        <v>221</v>
      </c>
      <c r="N940" s="37">
        <v>47970</v>
      </c>
      <c r="O940" s="37">
        <v>18122</v>
      </c>
      <c r="P940" s="37">
        <v>5977352.4400000023</v>
      </c>
      <c r="Q940" s="37">
        <v>53904</v>
      </c>
      <c r="R940" s="37">
        <v>10791877.410000004</v>
      </c>
      <c r="S940" s="42">
        <v>8845801.1557377055</v>
      </c>
    </row>
    <row r="941" spans="2:20" x14ac:dyDescent="0.25">
      <c r="B941" s="1" t="s">
        <v>43</v>
      </c>
      <c r="C941" s="41">
        <v>41781</v>
      </c>
      <c r="D941" s="37">
        <v>4930826.870000001</v>
      </c>
      <c r="E941" s="37">
        <v>1200</v>
      </c>
      <c r="F941" s="37">
        <v>80930.270000000062</v>
      </c>
      <c r="G941" s="37">
        <v>2526</v>
      </c>
      <c r="H941" s="37">
        <v>413060</v>
      </c>
      <c r="I941" s="37">
        <v>2199</v>
      </c>
      <c r="J941" s="37">
        <v>322065.25</v>
      </c>
      <c r="K941" s="37">
        <v>1387</v>
      </c>
      <c r="L941" s="37">
        <v>179518.5</v>
      </c>
      <c r="M941" s="37">
        <v>180</v>
      </c>
      <c r="N941" s="37">
        <v>37837</v>
      </c>
      <c r="O941" s="37">
        <v>25918</v>
      </c>
      <c r="P941" s="37">
        <v>7276962.5700000068</v>
      </c>
      <c r="Q941" s="37">
        <v>75191</v>
      </c>
      <c r="R941" s="37">
        <v>13241200.46000001</v>
      </c>
      <c r="S941" s="42">
        <v>10853442.999999998</v>
      </c>
    </row>
    <row r="942" spans="2:20" x14ac:dyDescent="0.25">
      <c r="B942" s="1" t="s">
        <v>44</v>
      </c>
      <c r="C942" s="41">
        <v>962752</v>
      </c>
      <c r="D942" s="37">
        <v>107986841.08999993</v>
      </c>
      <c r="E942" s="37">
        <v>1748</v>
      </c>
      <c r="F942" s="37">
        <v>186976.56999999992</v>
      </c>
      <c r="G942" s="37">
        <v>15831</v>
      </c>
      <c r="H942" s="37">
        <v>2691958.3999999994</v>
      </c>
      <c r="I942" s="37">
        <v>33045</v>
      </c>
      <c r="J942" s="37">
        <v>3958334.7500000023</v>
      </c>
      <c r="K942" s="37">
        <v>3404</v>
      </c>
      <c r="L942" s="37">
        <v>529602.5</v>
      </c>
      <c r="M942" s="37">
        <v>456</v>
      </c>
      <c r="N942" s="37">
        <v>87702</v>
      </c>
      <c r="O942" s="37">
        <v>1334</v>
      </c>
      <c r="P942" s="37">
        <v>393210.04000000004</v>
      </c>
      <c r="Q942" s="37">
        <v>1018570</v>
      </c>
      <c r="R942" s="37">
        <v>115834625.34999985</v>
      </c>
      <c r="S942" s="42">
        <v>94946414.221311495</v>
      </c>
    </row>
    <row r="943" spans="2:20" x14ac:dyDescent="0.25">
      <c r="B943" s="1" t="s">
        <v>45</v>
      </c>
      <c r="C943" s="41">
        <v>37391</v>
      </c>
      <c r="D943" s="37">
        <v>4706727.4800000023</v>
      </c>
      <c r="E943" s="37">
        <v>164</v>
      </c>
      <c r="F943" s="37">
        <v>19648.999999999996</v>
      </c>
      <c r="G943" s="37">
        <v>1493</v>
      </c>
      <c r="H943" s="37">
        <v>263064</v>
      </c>
      <c r="I943" s="37">
        <v>1734</v>
      </c>
      <c r="J943" s="37">
        <v>256182.25</v>
      </c>
      <c r="K943" s="37">
        <v>595</v>
      </c>
      <c r="L943" s="37">
        <v>100732.5</v>
      </c>
      <c r="M943" s="37">
        <v>168</v>
      </c>
      <c r="N943" s="37">
        <v>34283</v>
      </c>
      <c r="O943" s="37">
        <v>10402</v>
      </c>
      <c r="P943" s="37">
        <v>3578728.5700000012</v>
      </c>
      <c r="Q943" s="37">
        <v>51947</v>
      </c>
      <c r="R943" s="37">
        <v>8959366.8000000045</v>
      </c>
      <c r="S943" s="42">
        <v>7343743.2786885221</v>
      </c>
    </row>
    <row r="944" spans="2:20" x14ac:dyDescent="0.25">
      <c r="B944" s="1" t="s">
        <v>46</v>
      </c>
      <c r="C944" s="41">
        <v>49816</v>
      </c>
      <c r="D944" s="37">
        <v>6454653.3200000012</v>
      </c>
      <c r="E944" s="37">
        <v>148</v>
      </c>
      <c r="F944" s="37">
        <v>18094.109999999997</v>
      </c>
      <c r="G944" s="37">
        <v>2022</v>
      </c>
      <c r="H944" s="37">
        <v>376202.5</v>
      </c>
      <c r="I944" s="37">
        <v>1309</v>
      </c>
      <c r="J944" s="37">
        <v>198119.75</v>
      </c>
      <c r="K944" s="37">
        <v>848</v>
      </c>
      <c r="L944" s="37">
        <v>149097.33000000002</v>
      </c>
      <c r="M944" s="37">
        <v>306</v>
      </c>
      <c r="N944" s="37">
        <v>66420</v>
      </c>
      <c r="O944" s="37">
        <v>15572</v>
      </c>
      <c r="P944" s="37">
        <v>5267808.3800000027</v>
      </c>
      <c r="Q944" s="37">
        <v>70021</v>
      </c>
      <c r="R944" s="37">
        <v>12530395.390000017</v>
      </c>
      <c r="S944" s="42">
        <v>10270815.893442612</v>
      </c>
    </row>
    <row r="945" spans="2:20" x14ac:dyDescent="0.25">
      <c r="B945" s="1" t="s">
        <v>13</v>
      </c>
      <c r="C945" s="41">
        <v>72431</v>
      </c>
      <c r="D945" s="37">
        <v>8893880.1999999955</v>
      </c>
      <c r="E945" s="37">
        <v>146</v>
      </c>
      <c r="F945" s="37">
        <v>17701.780000000002</v>
      </c>
      <c r="G945" s="37">
        <v>1854</v>
      </c>
      <c r="H945" s="37">
        <v>326468.5</v>
      </c>
      <c r="I945" s="37">
        <v>522</v>
      </c>
      <c r="J945" s="37">
        <v>83754.5</v>
      </c>
      <c r="K945" s="37">
        <v>1292</v>
      </c>
      <c r="L945" s="37">
        <v>219727</v>
      </c>
      <c r="M945" s="37">
        <v>189</v>
      </c>
      <c r="N945" s="37">
        <v>39365</v>
      </c>
      <c r="O945" s="37">
        <v>9626</v>
      </c>
      <c r="P945" s="37">
        <v>3233745.5100000002</v>
      </c>
      <c r="Q945" s="37">
        <v>86060</v>
      </c>
      <c r="R945" s="37">
        <v>12814642.490000004</v>
      </c>
      <c r="S945" s="42">
        <v>10503805.319672121</v>
      </c>
    </row>
    <row r="946" spans="2:20" x14ac:dyDescent="0.25">
      <c r="B946" s="1" t="s">
        <v>47</v>
      </c>
      <c r="C946" s="41">
        <v>80848</v>
      </c>
      <c r="D946" s="37">
        <v>10195059.730000002</v>
      </c>
      <c r="E946" s="37">
        <v>826</v>
      </c>
      <c r="F946" s="37">
        <v>48093.330000000024</v>
      </c>
      <c r="G946" s="37">
        <v>3611</v>
      </c>
      <c r="H946" s="37">
        <v>640657</v>
      </c>
      <c r="I946" s="37">
        <v>1494</v>
      </c>
      <c r="J946" s="37">
        <v>159917.25</v>
      </c>
      <c r="K946" s="37">
        <v>1449</v>
      </c>
      <c r="L946" s="37">
        <v>243133.16</v>
      </c>
      <c r="M946" s="37">
        <v>490</v>
      </c>
      <c r="N946" s="37">
        <v>105935</v>
      </c>
      <c r="O946" s="37">
        <v>12777</v>
      </c>
      <c r="P946" s="37">
        <v>4052619.0300000017</v>
      </c>
      <c r="Q946" s="37">
        <v>101495</v>
      </c>
      <c r="R946" s="37">
        <v>15445414.499999998</v>
      </c>
      <c r="S946" s="42">
        <v>12660175.819672124</v>
      </c>
    </row>
    <row r="947" spans="2:20" x14ac:dyDescent="0.25">
      <c r="B947" s="1" t="s">
        <v>48</v>
      </c>
      <c r="C947" s="41">
        <v>621100</v>
      </c>
      <c r="D947" s="37">
        <v>74467750.599999934</v>
      </c>
      <c r="E947" s="37">
        <v>1018</v>
      </c>
      <c r="F947" s="37">
        <v>118358.1700000001</v>
      </c>
      <c r="G947" s="37">
        <v>11626</v>
      </c>
      <c r="H947" s="37">
        <v>2059222.99</v>
      </c>
      <c r="I947" s="37">
        <v>10916</v>
      </c>
      <c r="J947" s="37">
        <v>1605656</v>
      </c>
      <c r="K947" s="37">
        <v>2633</v>
      </c>
      <c r="L947" s="37">
        <v>447625</v>
      </c>
      <c r="M947" s="37">
        <v>473</v>
      </c>
      <c r="N947" s="37">
        <v>99302</v>
      </c>
      <c r="O947" s="37">
        <v>908</v>
      </c>
      <c r="P947" s="37">
        <v>283894.28999999992</v>
      </c>
      <c r="Q947" s="37">
        <v>648674</v>
      </c>
      <c r="R947" s="37">
        <v>79081809.049999982</v>
      </c>
      <c r="S947" s="42">
        <v>64821154.959016494</v>
      </c>
    </row>
    <row r="948" spans="2:20" x14ac:dyDescent="0.25">
      <c r="B948" s="47" t="s">
        <v>127</v>
      </c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>
        <v>7149835</v>
      </c>
      <c r="S948" s="48">
        <f>R948/1.22</f>
        <v>5860520.4918032791</v>
      </c>
    </row>
    <row r="949" spans="2:20" x14ac:dyDescent="0.25">
      <c r="B949" s="47" t="s">
        <v>126</v>
      </c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>
        <v>864253.62</v>
      </c>
      <c r="S949" s="48">
        <f>R949/1.22</f>
        <v>708404.60655737703</v>
      </c>
      <c r="T949" s="10" t="s">
        <v>146</v>
      </c>
    </row>
    <row r="950" spans="2:20" x14ac:dyDescent="0.25">
      <c r="B950" s="47" t="s">
        <v>122</v>
      </c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>
        <v>651040</v>
      </c>
      <c r="S950" s="48">
        <f>R950/1.22</f>
        <v>533639.34426229505</v>
      </c>
      <c r="T950" s="10" t="s">
        <v>123</v>
      </c>
    </row>
    <row r="951" spans="2:20" x14ac:dyDescent="0.25">
      <c r="B951" s="47" t="s">
        <v>143</v>
      </c>
      <c r="C951" s="48">
        <f>SUM(C935:C950)</f>
        <v>2508951</v>
      </c>
      <c r="D951" s="48">
        <f t="shared" ref="D951:S951" si="70">SUM(D935:D950)</f>
        <v>296248163.24999976</v>
      </c>
      <c r="E951" s="48">
        <f t="shared" si="70"/>
        <v>9944</v>
      </c>
      <c r="F951" s="48">
        <f t="shared" si="70"/>
        <v>919764.94000000041</v>
      </c>
      <c r="G951" s="48">
        <f t="shared" si="70"/>
        <v>64112</v>
      </c>
      <c r="H951" s="48">
        <f t="shared" si="70"/>
        <v>11192678.889999999</v>
      </c>
      <c r="I951" s="48">
        <f t="shared" si="70"/>
        <v>83127</v>
      </c>
      <c r="J951" s="48">
        <f t="shared" si="70"/>
        <v>10281794.000000002</v>
      </c>
      <c r="K951" s="48">
        <f t="shared" si="70"/>
        <v>24774</v>
      </c>
      <c r="L951" s="48">
        <f t="shared" si="70"/>
        <v>4020376.6500000004</v>
      </c>
      <c r="M951" s="48">
        <f t="shared" si="70"/>
        <v>4057</v>
      </c>
      <c r="N951" s="48">
        <f t="shared" si="70"/>
        <v>849012</v>
      </c>
      <c r="O951" s="48">
        <f t="shared" si="70"/>
        <v>171326</v>
      </c>
      <c r="P951" s="48">
        <f t="shared" si="70"/>
        <v>54759466.580000021</v>
      </c>
      <c r="Q951" s="48">
        <f t="shared" si="70"/>
        <v>2866291</v>
      </c>
      <c r="R951" s="48">
        <f t="shared" si="70"/>
        <v>386936384.92999995</v>
      </c>
      <c r="S951" s="48">
        <f t="shared" si="70"/>
        <v>317160971.25409847</v>
      </c>
    </row>
    <row r="952" spans="2:20" x14ac:dyDescent="0.25">
      <c r="B952" s="1" t="s">
        <v>37</v>
      </c>
      <c r="C952" s="44">
        <v>33243</v>
      </c>
      <c r="D952" s="45">
        <v>4238345.41</v>
      </c>
      <c r="E952" s="45">
        <v>128</v>
      </c>
      <c r="F952" s="45">
        <v>15742.369999999997</v>
      </c>
      <c r="G952" s="45">
        <v>1434</v>
      </c>
      <c r="H952" s="45">
        <v>257155</v>
      </c>
      <c r="I952" s="45">
        <v>1372</v>
      </c>
      <c r="J952" s="45">
        <v>205769.5</v>
      </c>
      <c r="K952" s="45">
        <v>614</v>
      </c>
      <c r="L952" s="45">
        <v>109160.16</v>
      </c>
      <c r="M952" s="45">
        <v>199</v>
      </c>
      <c r="N952" s="45">
        <v>42463</v>
      </c>
      <c r="O952" s="45">
        <v>6803</v>
      </c>
      <c r="P952" s="45">
        <v>2286335.9000000008</v>
      </c>
      <c r="Q952" s="45">
        <v>43793</v>
      </c>
      <c r="R952" s="45">
        <v>7154971.3399999989</v>
      </c>
      <c r="S952" s="46">
        <v>5864730.6065573692</v>
      </c>
    </row>
    <row r="953" spans="2:20" x14ac:dyDescent="0.25">
      <c r="B953" s="1" t="s">
        <v>38</v>
      </c>
      <c r="C953" s="44">
        <v>59321</v>
      </c>
      <c r="D953" s="45">
        <v>6966768.3200000003</v>
      </c>
      <c r="E953" s="45">
        <v>2539</v>
      </c>
      <c r="F953" s="45">
        <v>146444.28000000003</v>
      </c>
      <c r="G953" s="45">
        <v>3324</v>
      </c>
      <c r="H953" s="45">
        <v>553211.5</v>
      </c>
      <c r="I953" s="45">
        <v>7247</v>
      </c>
      <c r="J953" s="45">
        <v>573721.15999999992</v>
      </c>
      <c r="K953" s="45">
        <v>1751</v>
      </c>
      <c r="L953" s="45">
        <v>282749.66000000003</v>
      </c>
      <c r="M953" s="45">
        <v>406</v>
      </c>
      <c r="N953" s="45">
        <v>83246</v>
      </c>
      <c r="O953" s="45">
        <v>23392</v>
      </c>
      <c r="P953" s="45">
        <v>7465177.0000000047</v>
      </c>
      <c r="Q953" s="45">
        <v>97980</v>
      </c>
      <c r="R953" s="45">
        <v>16071317.92</v>
      </c>
      <c r="S953" s="46">
        <v>13173211.409836054</v>
      </c>
    </row>
    <row r="954" spans="2:20" x14ac:dyDescent="0.25">
      <c r="B954" s="1" t="s">
        <v>39</v>
      </c>
      <c r="C954" s="44">
        <v>108692</v>
      </c>
      <c r="D954" s="45">
        <v>13318167.07</v>
      </c>
      <c r="E954" s="45">
        <v>385</v>
      </c>
      <c r="F954" s="45">
        <v>42247.410000000011</v>
      </c>
      <c r="G954" s="45">
        <v>4439</v>
      </c>
      <c r="H954" s="45">
        <v>748992.16</v>
      </c>
      <c r="I954" s="45">
        <v>3062</v>
      </c>
      <c r="J954" s="45">
        <v>440609.75</v>
      </c>
      <c r="K954" s="45">
        <v>2063</v>
      </c>
      <c r="L954" s="45">
        <v>317298.5</v>
      </c>
      <c r="M954" s="45">
        <v>453</v>
      </c>
      <c r="N954" s="45">
        <v>94811</v>
      </c>
      <c r="O954" s="45">
        <v>7079</v>
      </c>
      <c r="P954" s="45">
        <v>2248437.98</v>
      </c>
      <c r="Q954" s="45">
        <v>126173</v>
      </c>
      <c r="R954" s="45">
        <v>17210563.869999994</v>
      </c>
      <c r="S954" s="46">
        <v>14107019.565573769</v>
      </c>
    </row>
    <row r="955" spans="2:20" x14ac:dyDescent="0.25">
      <c r="B955" s="1" t="s">
        <v>40</v>
      </c>
      <c r="C955" s="44">
        <v>127748</v>
      </c>
      <c r="D955" s="45">
        <v>15690958.789999999</v>
      </c>
      <c r="E955" s="45">
        <v>314</v>
      </c>
      <c r="F955" s="45">
        <v>35850.860000000008</v>
      </c>
      <c r="G955" s="45">
        <v>2405</v>
      </c>
      <c r="H955" s="45">
        <v>433402</v>
      </c>
      <c r="I955" s="45">
        <v>2811</v>
      </c>
      <c r="J955" s="45">
        <v>414948.75</v>
      </c>
      <c r="K955" s="45">
        <v>965</v>
      </c>
      <c r="L955" s="45">
        <v>168421</v>
      </c>
      <c r="M955" s="45">
        <v>181</v>
      </c>
      <c r="N955" s="45">
        <v>38643</v>
      </c>
      <c r="O955" s="45">
        <v>5398</v>
      </c>
      <c r="P955" s="45">
        <v>1836800.4500000004</v>
      </c>
      <c r="Q955" s="45">
        <v>139822</v>
      </c>
      <c r="R955" s="45">
        <v>18619024.850000005</v>
      </c>
      <c r="S955" s="46">
        <v>15261495.778688535</v>
      </c>
    </row>
    <row r="956" spans="2:20" x14ac:dyDescent="0.25">
      <c r="B956" s="1" t="s">
        <v>41</v>
      </c>
      <c r="C956" s="44">
        <v>252395</v>
      </c>
      <c r="D956" s="45">
        <v>29604798.850000001</v>
      </c>
      <c r="E956" s="45">
        <v>1727</v>
      </c>
      <c r="F956" s="45">
        <v>163632.16999999995</v>
      </c>
      <c r="G956" s="45">
        <v>11457</v>
      </c>
      <c r="H956" s="45">
        <v>1965549.82</v>
      </c>
      <c r="I956" s="45">
        <v>14692</v>
      </c>
      <c r="J956" s="45">
        <v>1878526.25</v>
      </c>
      <c r="K956" s="45">
        <v>5083</v>
      </c>
      <c r="L956" s="45">
        <v>804068.66</v>
      </c>
      <c r="M956" s="45">
        <v>637</v>
      </c>
      <c r="N956" s="45">
        <v>131057</v>
      </c>
      <c r="O956" s="45">
        <v>29542</v>
      </c>
      <c r="P956" s="45">
        <v>9186040.5800000038</v>
      </c>
      <c r="Q956" s="45">
        <v>315533</v>
      </c>
      <c r="R956" s="45">
        <v>43733673.329999983</v>
      </c>
      <c r="S956" s="46">
        <v>35847273.221311517</v>
      </c>
    </row>
    <row r="957" spans="2:20" x14ac:dyDescent="0.25">
      <c r="B957" s="1" t="s">
        <v>42</v>
      </c>
      <c r="C957" s="44">
        <v>34704</v>
      </c>
      <c r="D957" s="45">
        <v>4468267.9600000009</v>
      </c>
      <c r="E957" s="45">
        <v>419</v>
      </c>
      <c r="F957" s="45">
        <v>56144.270000000026</v>
      </c>
      <c r="G957" s="45">
        <v>1355</v>
      </c>
      <c r="H957" s="45">
        <v>243296.5</v>
      </c>
      <c r="I957" s="45">
        <v>1593</v>
      </c>
      <c r="J957" s="45">
        <v>240816.25</v>
      </c>
      <c r="K957" s="45">
        <v>866</v>
      </c>
      <c r="L957" s="45">
        <v>152244</v>
      </c>
      <c r="M957" s="45">
        <v>358</v>
      </c>
      <c r="N957" s="45">
        <v>75015</v>
      </c>
      <c r="O957" s="45">
        <v>17747</v>
      </c>
      <c r="P957" s="45">
        <v>5853483.0500000035</v>
      </c>
      <c r="Q957" s="45">
        <v>57042</v>
      </c>
      <c r="R957" s="45">
        <v>11089267.030000001</v>
      </c>
      <c r="S957" s="46">
        <v>9089563.1393442582</v>
      </c>
    </row>
    <row r="958" spans="2:20" x14ac:dyDescent="0.25">
      <c r="B958" s="1" t="s">
        <v>43</v>
      </c>
      <c r="C958" s="44">
        <v>44487</v>
      </c>
      <c r="D958" s="45">
        <v>5252198.2300000023</v>
      </c>
      <c r="E958" s="45">
        <v>1266</v>
      </c>
      <c r="F958" s="45">
        <v>89796.760000000082</v>
      </c>
      <c r="G958" s="45">
        <v>2426</v>
      </c>
      <c r="H958" s="45">
        <v>396441.5</v>
      </c>
      <c r="I958" s="45">
        <v>2095</v>
      </c>
      <c r="J958" s="45">
        <v>296061.75</v>
      </c>
      <c r="K958" s="45">
        <v>1077</v>
      </c>
      <c r="L958" s="45">
        <v>155089</v>
      </c>
      <c r="M958" s="45">
        <v>222</v>
      </c>
      <c r="N958" s="45">
        <v>43844</v>
      </c>
      <c r="O958" s="45">
        <v>22294</v>
      </c>
      <c r="P958" s="45">
        <v>6428010.5100000035</v>
      </c>
      <c r="Q958" s="45">
        <v>73867</v>
      </c>
      <c r="R958" s="45">
        <v>12661441.750000011</v>
      </c>
      <c r="S958" s="46">
        <v>10378230.942622956</v>
      </c>
    </row>
    <row r="959" spans="2:20" x14ac:dyDescent="0.25">
      <c r="B959" s="1" t="s">
        <v>44</v>
      </c>
      <c r="C959" s="44">
        <v>826207</v>
      </c>
      <c r="D959" s="45">
        <v>90515112.229999974</v>
      </c>
      <c r="E959" s="45">
        <v>1680</v>
      </c>
      <c r="F959" s="45">
        <v>171869.22999999998</v>
      </c>
      <c r="G959" s="45">
        <v>14021</v>
      </c>
      <c r="H959" s="45">
        <v>2348494.54</v>
      </c>
      <c r="I959" s="45">
        <v>27466</v>
      </c>
      <c r="J959" s="45">
        <v>3277006.05</v>
      </c>
      <c r="K959" s="45">
        <v>3046</v>
      </c>
      <c r="L959" s="45">
        <v>462117.5</v>
      </c>
      <c r="M959" s="45">
        <v>431</v>
      </c>
      <c r="N959" s="45">
        <v>80587</v>
      </c>
      <c r="O959" s="45">
        <v>1147</v>
      </c>
      <c r="P959" s="45">
        <v>327779.27999999997</v>
      </c>
      <c r="Q959" s="45">
        <v>873998</v>
      </c>
      <c r="R959" s="45">
        <v>97182965.829999983</v>
      </c>
      <c r="S959" s="46">
        <v>79658168.713114694</v>
      </c>
    </row>
    <row r="960" spans="2:20" x14ac:dyDescent="0.25">
      <c r="B960" s="1" t="s">
        <v>45</v>
      </c>
      <c r="C960" s="44">
        <v>41323</v>
      </c>
      <c r="D960" s="45">
        <v>5147941.59</v>
      </c>
      <c r="E960" s="45">
        <v>204</v>
      </c>
      <c r="F960" s="45">
        <v>24441.29</v>
      </c>
      <c r="G960" s="45">
        <v>1487</v>
      </c>
      <c r="H960" s="45">
        <v>262001.83000000002</v>
      </c>
      <c r="I960" s="45">
        <v>1672</v>
      </c>
      <c r="J960" s="45">
        <v>248253.5</v>
      </c>
      <c r="K960" s="45">
        <v>622</v>
      </c>
      <c r="L960" s="45">
        <v>107770.5</v>
      </c>
      <c r="M960" s="45">
        <v>204</v>
      </c>
      <c r="N960" s="45">
        <v>42859</v>
      </c>
      <c r="O960" s="45">
        <v>9970</v>
      </c>
      <c r="P960" s="45">
        <v>3412136.4300000011</v>
      </c>
      <c r="Q960" s="45">
        <v>55482</v>
      </c>
      <c r="R960" s="45">
        <v>9245404.139999995</v>
      </c>
      <c r="S960" s="46">
        <v>7578200.1147540966</v>
      </c>
    </row>
    <row r="961" spans="2:20" x14ac:dyDescent="0.25">
      <c r="B961" s="1" t="s">
        <v>46</v>
      </c>
      <c r="C961" s="44">
        <v>54953</v>
      </c>
      <c r="D961" s="45">
        <v>7043407.2699999968</v>
      </c>
      <c r="E961" s="45">
        <v>175</v>
      </c>
      <c r="F961" s="45">
        <v>20865</v>
      </c>
      <c r="G961" s="45">
        <v>2135</v>
      </c>
      <c r="H961" s="45">
        <v>396855.5</v>
      </c>
      <c r="I961" s="45">
        <v>1300</v>
      </c>
      <c r="J961" s="45">
        <v>197993.25</v>
      </c>
      <c r="K961" s="45">
        <v>814</v>
      </c>
      <c r="L961" s="45">
        <v>142998.5</v>
      </c>
      <c r="M961" s="45">
        <v>320</v>
      </c>
      <c r="N961" s="45">
        <v>69530</v>
      </c>
      <c r="O961" s="45">
        <v>13013</v>
      </c>
      <c r="P961" s="45">
        <v>4416249.4000000022</v>
      </c>
      <c r="Q961" s="45">
        <v>72710</v>
      </c>
      <c r="R961" s="45">
        <v>12287898.92</v>
      </c>
      <c r="S961" s="46">
        <v>10072048.295081962</v>
      </c>
    </row>
    <row r="962" spans="2:20" x14ac:dyDescent="0.25">
      <c r="B962" s="1" t="s">
        <v>13</v>
      </c>
      <c r="C962" s="44">
        <v>65497</v>
      </c>
      <c r="D962" s="45">
        <v>7943912.0100000007</v>
      </c>
      <c r="E962" s="45">
        <v>142</v>
      </c>
      <c r="F962" s="45">
        <v>16783.39</v>
      </c>
      <c r="G962" s="45">
        <v>1664</v>
      </c>
      <c r="H962" s="45">
        <v>290532</v>
      </c>
      <c r="I962" s="45">
        <v>378</v>
      </c>
      <c r="J962" s="45">
        <v>60453.25</v>
      </c>
      <c r="K962" s="45">
        <v>994</v>
      </c>
      <c r="L962" s="45">
        <v>169122.5</v>
      </c>
      <c r="M962" s="45">
        <v>205</v>
      </c>
      <c r="N962" s="45">
        <v>44097</v>
      </c>
      <c r="O962" s="45">
        <v>9805</v>
      </c>
      <c r="P962" s="45">
        <v>3287585.65</v>
      </c>
      <c r="Q962" s="45">
        <v>78685</v>
      </c>
      <c r="R962" s="45">
        <v>11812485.800000003</v>
      </c>
      <c r="S962" s="46">
        <v>9682365.4098360632</v>
      </c>
    </row>
    <row r="963" spans="2:20" x14ac:dyDescent="0.25">
      <c r="B963" s="1" t="s">
        <v>47</v>
      </c>
      <c r="C963" s="44">
        <v>79572</v>
      </c>
      <c r="D963" s="45">
        <v>9926026.9999999981</v>
      </c>
      <c r="E963" s="45">
        <v>786</v>
      </c>
      <c r="F963" s="45">
        <v>50639.330000000024</v>
      </c>
      <c r="G963" s="45">
        <v>3745</v>
      </c>
      <c r="H963" s="45">
        <v>656465.5</v>
      </c>
      <c r="I963" s="45">
        <v>1473</v>
      </c>
      <c r="J963" s="45">
        <v>150978.25</v>
      </c>
      <c r="K963" s="45">
        <v>1427</v>
      </c>
      <c r="L963" s="45">
        <v>233725.5</v>
      </c>
      <c r="M963" s="45">
        <v>617</v>
      </c>
      <c r="N963" s="45">
        <v>130965</v>
      </c>
      <c r="O963" s="45">
        <v>13205</v>
      </c>
      <c r="P963" s="45">
        <v>4200302.3500000034</v>
      </c>
      <c r="Q963" s="45">
        <v>100825</v>
      </c>
      <c r="R963" s="45">
        <v>15349102.92999999</v>
      </c>
      <c r="S963" s="46">
        <v>12581231.909836071</v>
      </c>
    </row>
    <row r="964" spans="2:20" x14ac:dyDescent="0.25">
      <c r="B964" s="1" t="s">
        <v>48</v>
      </c>
      <c r="C964" s="44">
        <v>509862</v>
      </c>
      <c r="D964" s="45">
        <v>60517188.730000012</v>
      </c>
      <c r="E964" s="45">
        <v>1015</v>
      </c>
      <c r="F964" s="45">
        <v>118673.02000000003</v>
      </c>
      <c r="G964" s="45">
        <v>9891</v>
      </c>
      <c r="H964" s="45">
        <v>1735306.5</v>
      </c>
      <c r="I964" s="45">
        <v>8934</v>
      </c>
      <c r="J964" s="45">
        <v>1316230.75</v>
      </c>
      <c r="K964" s="45">
        <v>2325</v>
      </c>
      <c r="L964" s="45">
        <v>388878</v>
      </c>
      <c r="M964" s="45">
        <v>415</v>
      </c>
      <c r="N964" s="45">
        <v>86313</v>
      </c>
      <c r="O964" s="45">
        <v>828</v>
      </c>
      <c r="P964" s="45">
        <v>250778.64999999997</v>
      </c>
      <c r="Q964" s="45">
        <v>533270</v>
      </c>
      <c r="R964" s="45">
        <v>64413368.650000006</v>
      </c>
      <c r="S964" s="46">
        <v>52797843.155737735</v>
      </c>
    </row>
    <row r="965" spans="2:20" x14ac:dyDescent="0.25">
      <c r="B965" s="47" t="s">
        <v>127</v>
      </c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>
        <v>0</v>
      </c>
      <c r="S965" s="48">
        <f>R965/1.22</f>
        <v>0</v>
      </c>
    </row>
    <row r="966" spans="2:20" x14ac:dyDescent="0.25">
      <c r="B966" s="47" t="s">
        <v>126</v>
      </c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>
        <v>226313.57</v>
      </c>
      <c r="S966" s="48">
        <f>R966/1.22</f>
        <v>185502.92622950822</v>
      </c>
      <c r="T966" s="10" t="s">
        <v>146</v>
      </c>
    </row>
    <row r="967" spans="2:20" x14ac:dyDescent="0.25">
      <c r="B967" s="47" t="s">
        <v>122</v>
      </c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>
        <v>631670</v>
      </c>
      <c r="S967" s="48">
        <f>R967/1.22</f>
        <v>517762.2950819672</v>
      </c>
      <c r="T967" s="10" t="s">
        <v>123</v>
      </c>
    </row>
    <row r="968" spans="2:20" x14ac:dyDescent="0.25">
      <c r="B968" s="47" t="s">
        <v>142</v>
      </c>
      <c r="C968" s="48">
        <f>SUM(C952:C967)</f>
        <v>2238004</v>
      </c>
      <c r="D968" s="48">
        <f t="shared" ref="D968:S968" si="71">SUM(D952:D967)</f>
        <v>260633093.46000001</v>
      </c>
      <c r="E968" s="48">
        <f t="shared" si="71"/>
        <v>10780</v>
      </c>
      <c r="F968" s="48">
        <f t="shared" si="71"/>
        <v>953129.38000000024</v>
      </c>
      <c r="G968" s="48">
        <f t="shared" si="71"/>
        <v>59783</v>
      </c>
      <c r="H968" s="48">
        <f t="shared" si="71"/>
        <v>10287704.350000001</v>
      </c>
      <c r="I968" s="48">
        <f t="shared" si="71"/>
        <v>74095</v>
      </c>
      <c r="J968" s="48">
        <f t="shared" si="71"/>
        <v>9301368.4600000009</v>
      </c>
      <c r="K968" s="48">
        <f t="shared" si="71"/>
        <v>21647</v>
      </c>
      <c r="L968" s="48">
        <f t="shared" si="71"/>
        <v>3493643.48</v>
      </c>
      <c r="M968" s="48">
        <f t="shared" si="71"/>
        <v>4648</v>
      </c>
      <c r="N968" s="48">
        <f t="shared" si="71"/>
        <v>963430</v>
      </c>
      <c r="O968" s="48">
        <f t="shared" si="71"/>
        <v>160223</v>
      </c>
      <c r="P968" s="48">
        <f t="shared" si="71"/>
        <v>51199117.230000027</v>
      </c>
      <c r="Q968" s="48">
        <f t="shared" si="71"/>
        <v>2569180</v>
      </c>
      <c r="R968" s="48">
        <f t="shared" si="71"/>
        <v>337689469.93000001</v>
      </c>
      <c r="S968" s="48">
        <f t="shared" si="71"/>
        <v>276794647.48360664</v>
      </c>
    </row>
    <row r="969" spans="2:20" x14ac:dyDescent="0.25">
      <c r="B969" s="20" t="s">
        <v>37</v>
      </c>
      <c r="C969" s="44">
        <v>30101</v>
      </c>
      <c r="D969" s="45">
        <v>3807776.5300000026</v>
      </c>
      <c r="E969" s="45">
        <v>138</v>
      </c>
      <c r="F969" s="45">
        <v>16591.799999999996</v>
      </c>
      <c r="G969" s="45">
        <v>1701</v>
      </c>
      <c r="H969" s="45">
        <v>302349</v>
      </c>
      <c r="I969" s="45">
        <v>1366</v>
      </c>
      <c r="J969" s="45">
        <v>204230</v>
      </c>
      <c r="K969" s="45">
        <v>720</v>
      </c>
      <c r="L969" s="45">
        <v>125915</v>
      </c>
      <c r="M969" s="45">
        <v>257</v>
      </c>
      <c r="N969" s="45">
        <v>53820</v>
      </c>
      <c r="O969" s="45">
        <v>12126</v>
      </c>
      <c r="P969" s="45">
        <v>4033617.5300000021</v>
      </c>
      <c r="Q969" s="45">
        <v>46409</v>
      </c>
      <c r="R969" s="45">
        <v>8544299.8600000087</v>
      </c>
      <c r="S969" s="46">
        <v>7003524.4754098384</v>
      </c>
    </row>
    <row r="970" spans="2:20" x14ac:dyDescent="0.25">
      <c r="B970" s="20" t="s">
        <v>38</v>
      </c>
      <c r="C970" s="44">
        <v>57086</v>
      </c>
      <c r="D970" s="45">
        <v>6558687.9600000018</v>
      </c>
      <c r="E970" s="45">
        <v>3089</v>
      </c>
      <c r="F970" s="45">
        <v>174622.78000000006</v>
      </c>
      <c r="G970" s="45">
        <v>3648</v>
      </c>
      <c r="H970" s="45">
        <v>597493</v>
      </c>
      <c r="I970" s="45">
        <v>7284</v>
      </c>
      <c r="J970" s="45">
        <v>529779.75</v>
      </c>
      <c r="K970" s="45">
        <v>1923</v>
      </c>
      <c r="L970" s="45">
        <v>304810.66000000003</v>
      </c>
      <c r="M970" s="45">
        <v>431</v>
      </c>
      <c r="N970" s="45">
        <v>89337</v>
      </c>
      <c r="O970" s="45">
        <v>27806</v>
      </c>
      <c r="P970" s="45">
        <v>8764190.570000004</v>
      </c>
      <c r="Q970" s="45">
        <v>101267</v>
      </c>
      <c r="R970" s="45">
        <v>17018921.720000006</v>
      </c>
      <c r="S970" s="46">
        <v>13949935.836065555</v>
      </c>
    </row>
    <row r="971" spans="2:20" x14ac:dyDescent="0.25">
      <c r="B971" s="20" t="s">
        <v>39</v>
      </c>
      <c r="C971" s="44">
        <v>92411</v>
      </c>
      <c r="D971" s="45">
        <v>11201855.360000001</v>
      </c>
      <c r="E971" s="45">
        <v>407</v>
      </c>
      <c r="F971" s="45">
        <v>43118.650000000031</v>
      </c>
      <c r="G971" s="45">
        <v>5144</v>
      </c>
      <c r="H971" s="45">
        <v>862311</v>
      </c>
      <c r="I971" s="45">
        <v>3028</v>
      </c>
      <c r="J971" s="45">
        <v>432763.5</v>
      </c>
      <c r="K971" s="45">
        <v>2525</v>
      </c>
      <c r="L971" s="45">
        <v>387565</v>
      </c>
      <c r="M971" s="45">
        <v>425</v>
      </c>
      <c r="N971" s="45">
        <v>88985</v>
      </c>
      <c r="O971" s="45">
        <v>9888</v>
      </c>
      <c r="P971" s="45">
        <v>3133085.36</v>
      </c>
      <c r="Q971" s="45">
        <v>113828</v>
      </c>
      <c r="R971" s="45">
        <v>16149683.869999995</v>
      </c>
      <c r="S971" s="46">
        <v>13237445.795081969</v>
      </c>
    </row>
    <row r="972" spans="2:20" x14ac:dyDescent="0.25">
      <c r="B972" s="20" t="s">
        <v>40</v>
      </c>
      <c r="C972" s="44">
        <v>81612</v>
      </c>
      <c r="D972" s="45">
        <v>10125457.030000003</v>
      </c>
      <c r="E972" s="45">
        <v>184</v>
      </c>
      <c r="F972" s="45">
        <v>20991.37</v>
      </c>
      <c r="G972" s="45">
        <v>2552</v>
      </c>
      <c r="H972" s="45">
        <v>458855</v>
      </c>
      <c r="I972" s="45">
        <v>1564</v>
      </c>
      <c r="J972" s="45">
        <v>233354.75</v>
      </c>
      <c r="K972" s="45">
        <v>1268</v>
      </c>
      <c r="L972" s="45">
        <v>223980</v>
      </c>
      <c r="M972" s="45">
        <v>211</v>
      </c>
      <c r="N972" s="45">
        <v>44663</v>
      </c>
      <c r="O972" s="45">
        <v>6017</v>
      </c>
      <c r="P972" s="45">
        <v>2074668.11</v>
      </c>
      <c r="Q972" s="45">
        <v>93408</v>
      </c>
      <c r="R972" s="45">
        <v>13181969.259999998</v>
      </c>
      <c r="S972" s="46">
        <v>10804892.836065587</v>
      </c>
    </row>
    <row r="973" spans="2:20" x14ac:dyDescent="0.25">
      <c r="B973" s="20" t="s">
        <v>41</v>
      </c>
      <c r="C973" s="44">
        <v>271714</v>
      </c>
      <c r="D973" s="45">
        <v>31956842.09999999</v>
      </c>
      <c r="E973" s="45">
        <v>2174</v>
      </c>
      <c r="F973" s="45">
        <v>210801.92999999996</v>
      </c>
      <c r="G973" s="45">
        <v>14381</v>
      </c>
      <c r="H973" s="45">
        <v>2512479.16</v>
      </c>
      <c r="I973" s="45">
        <v>16514</v>
      </c>
      <c r="J973" s="45">
        <v>1647327.5</v>
      </c>
      <c r="K973" s="45">
        <v>6292</v>
      </c>
      <c r="L973" s="45">
        <v>996466.15999999992</v>
      </c>
      <c r="M973" s="45">
        <v>864</v>
      </c>
      <c r="N973" s="45">
        <v>178780</v>
      </c>
      <c r="O973" s="45">
        <v>38798</v>
      </c>
      <c r="P973" s="45">
        <v>12182654.470000006</v>
      </c>
      <c r="Q973" s="45">
        <v>350737</v>
      </c>
      <c r="R973" s="45">
        <v>49685351.320000008</v>
      </c>
      <c r="S973" s="46">
        <v>40725697.803278811</v>
      </c>
    </row>
    <row r="974" spans="2:20" x14ac:dyDescent="0.25">
      <c r="B974" s="20" t="s">
        <v>42</v>
      </c>
      <c r="C974" s="44">
        <v>30096</v>
      </c>
      <c r="D974" s="45">
        <v>3844189.689999999</v>
      </c>
      <c r="E974" s="45">
        <v>444</v>
      </c>
      <c r="F974" s="45">
        <v>59001.660000000033</v>
      </c>
      <c r="G974" s="45">
        <v>1593</v>
      </c>
      <c r="H974" s="45">
        <v>283331.5</v>
      </c>
      <c r="I974" s="45">
        <v>1460</v>
      </c>
      <c r="J974" s="45">
        <v>221457.75</v>
      </c>
      <c r="K974" s="45">
        <v>1039</v>
      </c>
      <c r="L974" s="45">
        <v>180423.5</v>
      </c>
      <c r="M974" s="45">
        <v>334</v>
      </c>
      <c r="N974" s="45">
        <v>70199</v>
      </c>
      <c r="O974" s="45">
        <v>20043</v>
      </c>
      <c r="P974" s="45">
        <v>6596227.5600000042</v>
      </c>
      <c r="Q974" s="45">
        <v>55009</v>
      </c>
      <c r="R974" s="45">
        <v>11254830.660000009</v>
      </c>
      <c r="S974" s="46">
        <v>9225271.0327868816</v>
      </c>
    </row>
    <row r="975" spans="2:20" x14ac:dyDescent="0.25">
      <c r="B975" s="20" t="s">
        <v>43</v>
      </c>
      <c r="C975" s="44">
        <v>39656</v>
      </c>
      <c r="D975" s="45">
        <v>4576657.910000002</v>
      </c>
      <c r="E975" s="45">
        <v>1347</v>
      </c>
      <c r="F975" s="45">
        <v>76920.95000000007</v>
      </c>
      <c r="G975" s="45">
        <v>2916</v>
      </c>
      <c r="H975" s="45">
        <v>463648</v>
      </c>
      <c r="I975" s="45">
        <v>2179</v>
      </c>
      <c r="J975" s="45">
        <v>305730.25</v>
      </c>
      <c r="K975" s="45">
        <v>1269</v>
      </c>
      <c r="L975" s="45">
        <v>179270.5</v>
      </c>
      <c r="M975" s="45">
        <v>264</v>
      </c>
      <c r="N975" s="45">
        <v>50551</v>
      </c>
      <c r="O975" s="45">
        <v>26178</v>
      </c>
      <c r="P975" s="45">
        <v>7569644.8500000071</v>
      </c>
      <c r="Q975" s="45">
        <v>73809</v>
      </c>
      <c r="R975" s="45">
        <v>13222423.460000012</v>
      </c>
      <c r="S975" s="46">
        <v>10838052.016393436</v>
      </c>
    </row>
    <row r="976" spans="2:20" x14ac:dyDescent="0.25">
      <c r="B976" s="20" t="s">
        <v>44</v>
      </c>
      <c r="C976" s="44">
        <v>667637</v>
      </c>
      <c r="D976" s="45">
        <v>70556418.35999997</v>
      </c>
      <c r="E976" s="45">
        <v>1599</v>
      </c>
      <c r="F976" s="45">
        <v>161082.58000000005</v>
      </c>
      <c r="G976" s="45">
        <v>15133</v>
      </c>
      <c r="H976" s="45">
        <v>2509700.9</v>
      </c>
      <c r="I976" s="45">
        <v>22714</v>
      </c>
      <c r="J976" s="45">
        <v>2643177.7799999998</v>
      </c>
      <c r="K976" s="45">
        <v>3111</v>
      </c>
      <c r="L976" s="45">
        <v>475703</v>
      </c>
      <c r="M976" s="45">
        <v>446</v>
      </c>
      <c r="N976" s="45">
        <v>80529</v>
      </c>
      <c r="O976" s="45">
        <v>1353</v>
      </c>
      <c r="P976" s="45">
        <v>385955.50999999995</v>
      </c>
      <c r="Q976" s="45">
        <v>711993</v>
      </c>
      <c r="R976" s="45">
        <v>76812567.129999906</v>
      </c>
      <c r="S976" s="46">
        <v>62961120.598360613</v>
      </c>
    </row>
    <row r="977" spans="2:20" x14ac:dyDescent="0.25">
      <c r="B977" s="20" t="s">
        <v>45</v>
      </c>
      <c r="C977" s="44">
        <v>32746</v>
      </c>
      <c r="D977" s="45">
        <v>4059438.1699999995</v>
      </c>
      <c r="E977" s="45">
        <v>270</v>
      </c>
      <c r="F977" s="45">
        <v>31363.440000000017</v>
      </c>
      <c r="G977" s="45">
        <v>1750</v>
      </c>
      <c r="H977" s="45">
        <v>306596.66000000003</v>
      </c>
      <c r="I977" s="45">
        <v>1431</v>
      </c>
      <c r="J977" s="45">
        <v>212575.5</v>
      </c>
      <c r="K977" s="45">
        <v>747</v>
      </c>
      <c r="L977" s="45">
        <v>125237.5</v>
      </c>
      <c r="M977" s="45">
        <v>245</v>
      </c>
      <c r="N977" s="45">
        <v>50822</v>
      </c>
      <c r="O977" s="45">
        <v>12118</v>
      </c>
      <c r="P977" s="45">
        <v>4109030.0300000021</v>
      </c>
      <c r="Q977" s="45">
        <v>49307</v>
      </c>
      <c r="R977" s="45">
        <v>8895063.3000000063</v>
      </c>
      <c r="S977" s="46">
        <v>7291035.4918032754</v>
      </c>
    </row>
    <row r="978" spans="2:20" x14ac:dyDescent="0.25">
      <c r="B978" s="20" t="s">
        <v>46</v>
      </c>
      <c r="C978" s="44">
        <v>45492</v>
      </c>
      <c r="D978" s="45">
        <v>5789223.9900000021</v>
      </c>
      <c r="E978" s="45">
        <v>220</v>
      </c>
      <c r="F978" s="45">
        <v>26313.430000000011</v>
      </c>
      <c r="G978" s="45">
        <v>2416</v>
      </c>
      <c r="H978" s="45">
        <v>447327.5</v>
      </c>
      <c r="I978" s="45">
        <v>1093</v>
      </c>
      <c r="J978" s="45">
        <v>167268.5</v>
      </c>
      <c r="K978" s="45">
        <v>989</v>
      </c>
      <c r="L978" s="45">
        <v>172358.5</v>
      </c>
      <c r="M978" s="45">
        <v>397</v>
      </c>
      <c r="N978" s="45">
        <v>85150</v>
      </c>
      <c r="O978" s="45">
        <v>13841</v>
      </c>
      <c r="P978" s="45">
        <v>4703091.2300000004</v>
      </c>
      <c r="Q978" s="45">
        <v>64448</v>
      </c>
      <c r="R978" s="45">
        <v>11390733.150000006</v>
      </c>
      <c r="S978" s="46">
        <v>9336666.5163934436</v>
      </c>
    </row>
    <row r="979" spans="2:20" x14ac:dyDescent="0.25">
      <c r="B979" s="20" t="s">
        <v>13</v>
      </c>
      <c r="C979" s="44">
        <v>38586</v>
      </c>
      <c r="D979" s="45">
        <v>4655790.0800000019</v>
      </c>
      <c r="E979" s="45">
        <v>107</v>
      </c>
      <c r="F979" s="45">
        <v>13001.859999999997</v>
      </c>
      <c r="G979" s="45">
        <v>1884</v>
      </c>
      <c r="H979" s="45">
        <v>332695.5</v>
      </c>
      <c r="I979" s="45">
        <v>235</v>
      </c>
      <c r="J979" s="45">
        <v>37640</v>
      </c>
      <c r="K979" s="45">
        <v>1204</v>
      </c>
      <c r="L979" s="45">
        <v>203702</v>
      </c>
      <c r="M979" s="45">
        <v>228</v>
      </c>
      <c r="N979" s="45">
        <v>47242</v>
      </c>
      <c r="O979" s="45">
        <v>11456</v>
      </c>
      <c r="P979" s="45">
        <v>3850701.3800000018</v>
      </c>
      <c r="Q979" s="45">
        <v>53700</v>
      </c>
      <c r="R979" s="45">
        <v>9140772.8200000022</v>
      </c>
      <c r="S979" s="46">
        <v>7492436.7377049159</v>
      </c>
    </row>
    <row r="980" spans="2:20" x14ac:dyDescent="0.25">
      <c r="B980" s="20" t="s">
        <v>47</v>
      </c>
      <c r="C980" s="44">
        <v>66861</v>
      </c>
      <c r="D980" s="45">
        <v>8250846.959999999</v>
      </c>
      <c r="E980" s="45">
        <v>700</v>
      </c>
      <c r="F980" s="45">
        <v>43554.730000000025</v>
      </c>
      <c r="G980" s="45">
        <v>4352</v>
      </c>
      <c r="H980" s="45">
        <v>758570.65999999992</v>
      </c>
      <c r="I980" s="45">
        <v>1796</v>
      </c>
      <c r="J980" s="45">
        <v>182989.75</v>
      </c>
      <c r="K980" s="45">
        <v>1817</v>
      </c>
      <c r="L980" s="45">
        <v>288963</v>
      </c>
      <c r="M980" s="45">
        <v>623</v>
      </c>
      <c r="N980" s="45">
        <v>129829</v>
      </c>
      <c r="O980" s="45">
        <v>17592</v>
      </c>
      <c r="P980" s="45">
        <v>5586008.9400000032</v>
      </c>
      <c r="Q980" s="45">
        <v>93741</v>
      </c>
      <c r="R980" s="45">
        <v>15240763.040000005</v>
      </c>
      <c r="S980" s="46">
        <v>12492428.721311472</v>
      </c>
    </row>
    <row r="981" spans="2:20" x14ac:dyDescent="0.25">
      <c r="B981" s="20" t="s">
        <v>48</v>
      </c>
      <c r="C981" s="44">
        <v>357785</v>
      </c>
      <c r="D981" s="45">
        <v>42096136.849999987</v>
      </c>
      <c r="E981" s="45">
        <v>767</v>
      </c>
      <c r="F981" s="45">
        <v>89752.250000000029</v>
      </c>
      <c r="G981" s="45">
        <v>10743</v>
      </c>
      <c r="H981" s="45">
        <v>1897400.33</v>
      </c>
      <c r="I981" s="45">
        <v>5134</v>
      </c>
      <c r="J981" s="45">
        <v>755836.75</v>
      </c>
      <c r="K981" s="45">
        <v>2627</v>
      </c>
      <c r="L981" s="45">
        <v>424737.5</v>
      </c>
      <c r="M981" s="45">
        <v>490</v>
      </c>
      <c r="N981" s="45">
        <v>102140</v>
      </c>
      <c r="O981" s="45">
        <v>1111</v>
      </c>
      <c r="P981" s="45">
        <v>337782.39999999997</v>
      </c>
      <c r="Q981" s="45">
        <v>378657</v>
      </c>
      <c r="R981" s="45">
        <v>45703786.079999961</v>
      </c>
      <c r="S981" s="46">
        <v>37462119.737704888</v>
      </c>
    </row>
    <row r="982" spans="2:20" x14ac:dyDescent="0.25">
      <c r="B982" s="47" t="s">
        <v>127</v>
      </c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>
        <v>0</v>
      </c>
      <c r="S982" s="48">
        <f>R982/1.22</f>
        <v>0</v>
      </c>
    </row>
    <row r="983" spans="2:20" x14ac:dyDescent="0.25">
      <c r="B983" s="47" t="s">
        <v>126</v>
      </c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>
        <v>145682.16999999998</v>
      </c>
      <c r="S983" s="48">
        <f>R983/1.22</f>
        <v>119411.61475409835</v>
      </c>
      <c r="T983" s="10" t="s">
        <v>146</v>
      </c>
    </row>
    <row r="984" spans="2:20" x14ac:dyDescent="0.25">
      <c r="B984" s="47" t="s">
        <v>122</v>
      </c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>
        <v>644800</v>
      </c>
      <c r="S984" s="48">
        <f>R984/1.22</f>
        <v>528524.59016393439</v>
      </c>
      <c r="T984" s="10" t="s">
        <v>123</v>
      </c>
    </row>
    <row r="985" spans="2:20" x14ac:dyDescent="0.25">
      <c r="B985" s="47" t="s">
        <v>141</v>
      </c>
      <c r="C985" s="48">
        <f>SUM(C969:C984)</f>
        <v>1811783</v>
      </c>
      <c r="D985" s="48">
        <f t="shared" ref="D985:S985" si="72">SUM(D969:D984)</f>
        <v>207479320.98999998</v>
      </c>
      <c r="E985" s="48">
        <f t="shared" si="72"/>
        <v>11446</v>
      </c>
      <c r="F985" s="48">
        <f t="shared" si="72"/>
        <v>967117.43000000028</v>
      </c>
      <c r="G985" s="48">
        <f t="shared" si="72"/>
        <v>68213</v>
      </c>
      <c r="H985" s="48">
        <f t="shared" si="72"/>
        <v>11732758.210000001</v>
      </c>
      <c r="I985" s="48">
        <f t="shared" si="72"/>
        <v>65798</v>
      </c>
      <c r="J985" s="48">
        <f t="shared" si="72"/>
        <v>7574131.7799999993</v>
      </c>
      <c r="K985" s="48">
        <f t="shared" si="72"/>
        <v>25531</v>
      </c>
      <c r="L985" s="48">
        <f t="shared" si="72"/>
        <v>4089132.32</v>
      </c>
      <c r="M985" s="48">
        <f t="shared" si="72"/>
        <v>5215</v>
      </c>
      <c r="N985" s="48">
        <f t="shared" si="72"/>
        <v>1072047</v>
      </c>
      <c r="O985" s="48">
        <f t="shared" si="72"/>
        <v>198327</v>
      </c>
      <c r="P985" s="48">
        <f t="shared" si="72"/>
        <v>63326657.940000035</v>
      </c>
      <c r="Q985" s="48">
        <f t="shared" si="72"/>
        <v>2186313</v>
      </c>
      <c r="R985" s="48">
        <f t="shared" si="72"/>
        <v>297031647.83999991</v>
      </c>
      <c r="S985" s="48">
        <f t="shared" si="72"/>
        <v>243468563.80327877</v>
      </c>
    </row>
    <row r="986" spans="2:20" x14ac:dyDescent="0.25">
      <c r="B986" s="20" t="s">
        <v>37</v>
      </c>
      <c r="C986" s="44">
        <v>25784</v>
      </c>
      <c r="D986" s="45">
        <v>3251210.4899999998</v>
      </c>
      <c r="E986" s="45">
        <v>105</v>
      </c>
      <c r="F986" s="45">
        <v>12126.849999999997</v>
      </c>
      <c r="G986" s="45">
        <v>1483</v>
      </c>
      <c r="H986" s="45">
        <v>264182</v>
      </c>
      <c r="I986" s="45">
        <v>1273</v>
      </c>
      <c r="J986" s="45">
        <v>193796</v>
      </c>
      <c r="K986" s="45">
        <v>651</v>
      </c>
      <c r="L986" s="45">
        <v>113619.5</v>
      </c>
      <c r="M986" s="45">
        <v>243</v>
      </c>
      <c r="N986" s="45">
        <v>50142</v>
      </c>
      <c r="O986" s="45">
        <v>13822</v>
      </c>
      <c r="P986" s="45">
        <v>4573451.8600000022</v>
      </c>
      <c r="Q986" s="45">
        <v>43361</v>
      </c>
      <c r="R986" s="45">
        <v>8458528.7000000067</v>
      </c>
      <c r="S986" s="46">
        <v>6933220.2459016312</v>
      </c>
    </row>
    <row r="987" spans="2:20" x14ac:dyDescent="0.25">
      <c r="B987" s="20" t="s">
        <v>38</v>
      </c>
      <c r="C987" s="44">
        <v>57402</v>
      </c>
      <c r="D987" s="45">
        <v>6553651.5100000016</v>
      </c>
      <c r="E987" s="45">
        <v>3002</v>
      </c>
      <c r="F987" s="45">
        <v>185173.83</v>
      </c>
      <c r="G987" s="45">
        <v>3112</v>
      </c>
      <c r="H987" s="45">
        <v>519495.5</v>
      </c>
      <c r="I987" s="45">
        <v>7385</v>
      </c>
      <c r="J987" s="45">
        <v>548380.25</v>
      </c>
      <c r="K987" s="45">
        <v>1613</v>
      </c>
      <c r="L987" s="45">
        <v>269277.5</v>
      </c>
      <c r="M987" s="45">
        <v>332</v>
      </c>
      <c r="N987" s="45">
        <v>69835</v>
      </c>
      <c r="O987" s="45">
        <v>28383</v>
      </c>
      <c r="P987" s="45">
        <v>9153771.9200000055</v>
      </c>
      <c r="Q987" s="45">
        <v>101229</v>
      </c>
      <c r="R987" s="45">
        <v>17299585.510000005</v>
      </c>
      <c r="S987" s="46">
        <v>14179988.122950818</v>
      </c>
    </row>
    <row r="988" spans="2:20" x14ac:dyDescent="0.25">
      <c r="B988" s="20" t="s">
        <v>39</v>
      </c>
      <c r="C988" s="44">
        <v>79758</v>
      </c>
      <c r="D988" s="45">
        <v>9646239.1899999995</v>
      </c>
      <c r="E988" s="45">
        <v>252</v>
      </c>
      <c r="F988" s="45">
        <v>28270.410000000014</v>
      </c>
      <c r="G988" s="45">
        <v>4708</v>
      </c>
      <c r="H988" s="45">
        <v>780293</v>
      </c>
      <c r="I988" s="45">
        <v>2636</v>
      </c>
      <c r="J988" s="45">
        <v>376242.25</v>
      </c>
      <c r="K988" s="45">
        <v>2240</v>
      </c>
      <c r="L988" s="45">
        <v>340544.5</v>
      </c>
      <c r="M988" s="45">
        <v>415</v>
      </c>
      <c r="N988" s="45">
        <v>85733</v>
      </c>
      <c r="O988" s="45">
        <v>10191</v>
      </c>
      <c r="P988" s="45">
        <v>3225334.77</v>
      </c>
      <c r="Q988" s="45">
        <v>100200</v>
      </c>
      <c r="R988" s="45">
        <v>14482657.119999997</v>
      </c>
      <c r="S988" s="46">
        <v>11871030.426229503</v>
      </c>
    </row>
    <row r="989" spans="2:20" x14ac:dyDescent="0.25">
      <c r="B989" s="20" t="s">
        <v>40</v>
      </c>
      <c r="C989" s="44">
        <v>69181</v>
      </c>
      <c r="D989" s="45">
        <v>8567457.0299999975</v>
      </c>
      <c r="E989" s="45">
        <v>120</v>
      </c>
      <c r="F989" s="45">
        <v>13271.369999999995</v>
      </c>
      <c r="G989" s="45">
        <v>2511</v>
      </c>
      <c r="H989" s="45">
        <v>447985</v>
      </c>
      <c r="I989" s="45">
        <v>1466</v>
      </c>
      <c r="J989" s="45">
        <v>218885</v>
      </c>
      <c r="K989" s="45">
        <v>1175</v>
      </c>
      <c r="L989" s="45">
        <v>205680</v>
      </c>
      <c r="M989" s="45">
        <v>156</v>
      </c>
      <c r="N989" s="45">
        <v>32635</v>
      </c>
      <c r="O989" s="45">
        <v>4847</v>
      </c>
      <c r="P989" s="45">
        <v>1683093.1500000001</v>
      </c>
      <c r="Q989" s="45">
        <v>79456</v>
      </c>
      <c r="R989" s="45">
        <v>11169006.550000006</v>
      </c>
      <c r="S989" s="46">
        <v>9154923.4016393442</v>
      </c>
    </row>
    <row r="990" spans="2:20" x14ac:dyDescent="0.25">
      <c r="B990" s="20" t="s">
        <v>41</v>
      </c>
      <c r="C990" s="44">
        <v>239285</v>
      </c>
      <c r="D990" s="45">
        <v>28074242.330000006</v>
      </c>
      <c r="E990" s="45">
        <v>1665</v>
      </c>
      <c r="F990" s="45">
        <v>160148.54999999999</v>
      </c>
      <c r="G990" s="45">
        <v>12879</v>
      </c>
      <c r="H990" s="45">
        <v>2246222</v>
      </c>
      <c r="I990" s="45">
        <v>14533</v>
      </c>
      <c r="J990" s="45">
        <v>1422855.75</v>
      </c>
      <c r="K990" s="45">
        <v>5722</v>
      </c>
      <c r="L990" s="45">
        <v>906169.16</v>
      </c>
      <c r="M990" s="45">
        <v>781</v>
      </c>
      <c r="N990" s="45">
        <v>159642</v>
      </c>
      <c r="O990" s="45">
        <v>36792</v>
      </c>
      <c r="P990" s="45">
        <v>11402097.619999999</v>
      </c>
      <c r="Q990" s="45">
        <v>311657</v>
      </c>
      <c r="R990" s="45">
        <v>44371377.409999996</v>
      </c>
      <c r="S990" s="46">
        <v>36369981.483606651</v>
      </c>
    </row>
    <row r="991" spans="2:20" x14ac:dyDescent="0.25">
      <c r="B991" s="20" t="s">
        <v>42</v>
      </c>
      <c r="C991" s="44">
        <v>27530</v>
      </c>
      <c r="D991" s="45">
        <v>3503890.0099999993</v>
      </c>
      <c r="E991" s="45">
        <v>484</v>
      </c>
      <c r="F991" s="45">
        <v>61212.04</v>
      </c>
      <c r="G991" s="45">
        <v>1382</v>
      </c>
      <c r="H991" s="45">
        <v>246723.5</v>
      </c>
      <c r="I991" s="45">
        <v>1394</v>
      </c>
      <c r="J991" s="45">
        <v>209931.75</v>
      </c>
      <c r="K991" s="45">
        <v>831</v>
      </c>
      <c r="L991" s="45">
        <v>143944</v>
      </c>
      <c r="M991" s="45">
        <v>293</v>
      </c>
      <c r="N991" s="45">
        <v>62495</v>
      </c>
      <c r="O991" s="45">
        <v>19488</v>
      </c>
      <c r="P991" s="45">
        <v>6407767.8600000041</v>
      </c>
      <c r="Q991" s="45">
        <v>51402</v>
      </c>
      <c r="R991" s="45">
        <v>10635964.160000009</v>
      </c>
      <c r="S991" s="46">
        <v>8718003.4098360669</v>
      </c>
    </row>
    <row r="992" spans="2:20" x14ac:dyDescent="0.25">
      <c r="B992" s="20" t="s">
        <v>43</v>
      </c>
      <c r="C992" s="44">
        <v>35327</v>
      </c>
      <c r="D992" s="45">
        <v>4051986.22</v>
      </c>
      <c r="E992" s="45">
        <v>1503</v>
      </c>
      <c r="F992" s="45">
        <v>82390.47000000003</v>
      </c>
      <c r="G992" s="45">
        <v>2790</v>
      </c>
      <c r="H992" s="45">
        <v>464093.5</v>
      </c>
      <c r="I992" s="45">
        <v>2260</v>
      </c>
      <c r="J992" s="45">
        <v>319315.5</v>
      </c>
      <c r="K992" s="45">
        <v>1090</v>
      </c>
      <c r="L992" s="45">
        <v>169379</v>
      </c>
      <c r="M992" s="45">
        <v>254</v>
      </c>
      <c r="N992" s="45">
        <v>52378</v>
      </c>
      <c r="O992" s="45">
        <v>23591</v>
      </c>
      <c r="P992" s="45">
        <v>7038933.4700000035</v>
      </c>
      <c r="Q992" s="45">
        <v>66815</v>
      </c>
      <c r="R992" s="45">
        <v>12178476.160000006</v>
      </c>
      <c r="S992" s="46">
        <v>9982357.5081967153</v>
      </c>
    </row>
    <row r="993" spans="2:20" x14ac:dyDescent="0.25">
      <c r="B993" s="20" t="s">
        <v>44</v>
      </c>
      <c r="C993" s="44">
        <v>611810</v>
      </c>
      <c r="D993" s="45">
        <v>65204916.889999978</v>
      </c>
      <c r="E993" s="45">
        <v>1423</v>
      </c>
      <c r="F993" s="45">
        <v>139474.17000000013</v>
      </c>
      <c r="G993" s="45">
        <v>14097</v>
      </c>
      <c r="H993" s="45">
        <v>2376454.5999999996</v>
      </c>
      <c r="I993" s="45">
        <v>21379</v>
      </c>
      <c r="J993" s="45">
        <v>2508797.39</v>
      </c>
      <c r="K993" s="45">
        <v>2859</v>
      </c>
      <c r="L993" s="45">
        <v>443104</v>
      </c>
      <c r="M993" s="45">
        <v>439</v>
      </c>
      <c r="N993" s="45">
        <v>78094</v>
      </c>
      <c r="O993" s="45">
        <v>1127</v>
      </c>
      <c r="P993" s="45">
        <v>330853.85000000003</v>
      </c>
      <c r="Q993" s="45">
        <v>653134</v>
      </c>
      <c r="R993" s="45">
        <v>71081694.899999991</v>
      </c>
      <c r="S993" s="46">
        <v>58263684.34426225</v>
      </c>
    </row>
    <row r="994" spans="2:20" x14ac:dyDescent="0.25">
      <c r="B994" s="20" t="s">
        <v>45</v>
      </c>
      <c r="C994" s="44">
        <v>26347</v>
      </c>
      <c r="D994" s="45">
        <v>3241305.9799999995</v>
      </c>
      <c r="E994" s="45">
        <v>161</v>
      </c>
      <c r="F994" s="45">
        <v>18739.349999999999</v>
      </c>
      <c r="G994" s="45">
        <v>1553</v>
      </c>
      <c r="H994" s="45">
        <v>270031.5</v>
      </c>
      <c r="I994" s="45">
        <v>1285</v>
      </c>
      <c r="J994" s="45">
        <v>189862.5</v>
      </c>
      <c r="K994" s="45">
        <v>739</v>
      </c>
      <c r="L994" s="45">
        <v>125271.5</v>
      </c>
      <c r="M994" s="45">
        <v>237</v>
      </c>
      <c r="N994" s="45">
        <v>49665</v>
      </c>
      <c r="O994" s="45">
        <v>11585</v>
      </c>
      <c r="P994" s="45">
        <v>3880057.350000001</v>
      </c>
      <c r="Q994" s="45">
        <v>41907</v>
      </c>
      <c r="R994" s="45">
        <v>7774933.1800000034</v>
      </c>
      <c r="S994" s="46">
        <v>6372896.0491803335</v>
      </c>
    </row>
    <row r="995" spans="2:20" x14ac:dyDescent="0.25">
      <c r="B995" s="20" t="s">
        <v>46</v>
      </c>
      <c r="C995" s="44">
        <v>37265</v>
      </c>
      <c r="D995" s="45">
        <v>4721098.4800000014</v>
      </c>
      <c r="E995" s="45">
        <v>151</v>
      </c>
      <c r="F995" s="45">
        <v>18374.439999999999</v>
      </c>
      <c r="G995" s="45">
        <v>2287</v>
      </c>
      <c r="H995" s="45">
        <v>422127.83</v>
      </c>
      <c r="I995" s="45">
        <v>1057</v>
      </c>
      <c r="J995" s="45">
        <v>165962.5</v>
      </c>
      <c r="K995" s="45">
        <v>967</v>
      </c>
      <c r="L995" s="45">
        <v>169353.16</v>
      </c>
      <c r="M995" s="45">
        <v>350</v>
      </c>
      <c r="N995" s="45">
        <v>74223</v>
      </c>
      <c r="O995" s="45">
        <v>13842</v>
      </c>
      <c r="P995" s="45">
        <v>4665422.07</v>
      </c>
      <c r="Q995" s="45">
        <v>55919</v>
      </c>
      <c r="R995" s="45">
        <v>10236561.480000008</v>
      </c>
      <c r="S995" s="46">
        <v>8390624.1639344264</v>
      </c>
    </row>
    <row r="996" spans="2:20" x14ac:dyDescent="0.25">
      <c r="B996" s="20" t="s">
        <v>13</v>
      </c>
      <c r="C996" s="44">
        <v>31625</v>
      </c>
      <c r="D996" s="45">
        <v>3822782.2399999998</v>
      </c>
      <c r="E996" s="45">
        <v>74</v>
      </c>
      <c r="F996" s="45">
        <v>8879.92</v>
      </c>
      <c r="G996" s="45">
        <v>1661</v>
      </c>
      <c r="H996" s="45">
        <v>289902</v>
      </c>
      <c r="I996" s="45">
        <v>185</v>
      </c>
      <c r="J996" s="45">
        <v>29281.25</v>
      </c>
      <c r="K996" s="45">
        <v>1443</v>
      </c>
      <c r="L996" s="45">
        <v>242619.5</v>
      </c>
      <c r="M996" s="45">
        <v>217</v>
      </c>
      <c r="N996" s="45">
        <v>44402</v>
      </c>
      <c r="O996" s="45">
        <v>9473</v>
      </c>
      <c r="P996" s="45">
        <v>3204837.6500000018</v>
      </c>
      <c r="Q996" s="45">
        <v>44678</v>
      </c>
      <c r="R996" s="45">
        <v>7642704.5600000015</v>
      </c>
      <c r="S996" s="46">
        <v>6264511.9344262313</v>
      </c>
    </row>
    <row r="997" spans="2:20" x14ac:dyDescent="0.25">
      <c r="B997" s="20" t="s">
        <v>47</v>
      </c>
      <c r="C997" s="44">
        <v>59588</v>
      </c>
      <c r="D997" s="45">
        <v>7355486.700000002</v>
      </c>
      <c r="E997" s="45">
        <v>810</v>
      </c>
      <c r="F997" s="45">
        <v>45196.480000000018</v>
      </c>
      <c r="G997" s="45">
        <v>3974</v>
      </c>
      <c r="H997" s="45">
        <v>694126.5</v>
      </c>
      <c r="I997" s="45">
        <v>1412</v>
      </c>
      <c r="J997" s="45">
        <v>152632.25</v>
      </c>
      <c r="K997" s="45">
        <v>1763</v>
      </c>
      <c r="L997" s="45">
        <v>287226.5</v>
      </c>
      <c r="M997" s="45">
        <v>579</v>
      </c>
      <c r="N997" s="45">
        <v>121228</v>
      </c>
      <c r="O997" s="45">
        <v>15807</v>
      </c>
      <c r="P997" s="45">
        <v>5016343.9400000051</v>
      </c>
      <c r="Q997" s="45">
        <v>83933</v>
      </c>
      <c r="R997" s="45">
        <v>13672240.369999994</v>
      </c>
      <c r="S997" s="46">
        <v>11206754.401639329</v>
      </c>
    </row>
    <row r="998" spans="2:20" x14ac:dyDescent="0.25">
      <c r="B998" s="20" t="s">
        <v>48</v>
      </c>
      <c r="C998" s="44">
        <v>325276</v>
      </c>
      <c r="D998" s="45">
        <v>38272744.660000011</v>
      </c>
      <c r="E998" s="45">
        <v>624</v>
      </c>
      <c r="F998" s="45">
        <v>73104.130000000048</v>
      </c>
      <c r="G998" s="45">
        <v>9678</v>
      </c>
      <c r="H998" s="45">
        <v>1701241.12</v>
      </c>
      <c r="I998" s="45">
        <v>4534</v>
      </c>
      <c r="J998" s="45">
        <v>662863</v>
      </c>
      <c r="K998" s="45">
        <v>2490</v>
      </c>
      <c r="L998" s="45">
        <v>398296.5</v>
      </c>
      <c r="M998" s="45">
        <v>410</v>
      </c>
      <c r="N998" s="45">
        <v>84950</v>
      </c>
      <c r="O998" s="45">
        <v>889</v>
      </c>
      <c r="P998" s="45">
        <v>270900.90999999992</v>
      </c>
      <c r="Q998" s="45">
        <v>343901</v>
      </c>
      <c r="R998" s="45">
        <v>41464100.319999963</v>
      </c>
      <c r="S998" s="46">
        <v>33986967.475409798</v>
      </c>
    </row>
    <row r="999" spans="2:20" x14ac:dyDescent="0.25">
      <c r="B999" s="47" t="s">
        <v>127</v>
      </c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>
        <v>12265970</v>
      </c>
      <c r="S999" s="48">
        <f>R999/1.22</f>
        <v>10054073.770491803</v>
      </c>
    </row>
    <row r="1000" spans="2:20" x14ac:dyDescent="0.25">
      <c r="B1000" s="47" t="s">
        <v>126</v>
      </c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>
        <v>1173271.2</v>
      </c>
      <c r="S1000" s="48">
        <f>R1000/1.22</f>
        <v>961697.70491803274</v>
      </c>
      <c r="T1000" s="10" t="s">
        <v>146</v>
      </c>
    </row>
    <row r="1001" spans="2:20" x14ac:dyDescent="0.25">
      <c r="B1001" s="47" t="s">
        <v>122</v>
      </c>
      <c r="C1001" s="48"/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  <c r="Q1001" s="48"/>
      <c r="R1001" s="48">
        <v>652600</v>
      </c>
      <c r="S1001" s="48">
        <f>R1001/1.22</f>
        <v>534918.03278688528</v>
      </c>
      <c r="T1001" s="10" t="s">
        <v>123</v>
      </c>
    </row>
    <row r="1002" spans="2:20" x14ac:dyDescent="0.25">
      <c r="B1002" s="47" t="s">
        <v>140</v>
      </c>
      <c r="C1002" s="48">
        <f>SUM(C986:C1001)</f>
        <v>1626178</v>
      </c>
      <c r="D1002" s="48">
        <f t="shared" ref="D1002:S1002" si="73">SUM(D986:D1001)</f>
        <v>186267011.73000002</v>
      </c>
      <c r="E1002" s="48">
        <f t="shared" si="73"/>
        <v>10374</v>
      </c>
      <c r="F1002" s="48">
        <f t="shared" si="73"/>
        <v>846362.01000000013</v>
      </c>
      <c r="G1002" s="48">
        <f t="shared" si="73"/>
        <v>62115</v>
      </c>
      <c r="H1002" s="48">
        <f t="shared" si="73"/>
        <v>10722878.050000001</v>
      </c>
      <c r="I1002" s="48">
        <f t="shared" si="73"/>
        <v>60799</v>
      </c>
      <c r="J1002" s="48">
        <f t="shared" si="73"/>
        <v>6998805.3900000006</v>
      </c>
      <c r="K1002" s="48">
        <f t="shared" si="73"/>
        <v>23583</v>
      </c>
      <c r="L1002" s="48">
        <f t="shared" si="73"/>
        <v>3814484.8200000003</v>
      </c>
      <c r="M1002" s="48">
        <f t="shared" si="73"/>
        <v>4706</v>
      </c>
      <c r="N1002" s="48">
        <f t="shared" si="73"/>
        <v>965422</v>
      </c>
      <c r="O1002" s="48">
        <f t="shared" si="73"/>
        <v>189837</v>
      </c>
      <c r="P1002" s="48">
        <f t="shared" si="73"/>
        <v>60852866.420000024</v>
      </c>
      <c r="Q1002" s="48">
        <f t="shared" si="73"/>
        <v>1977592</v>
      </c>
      <c r="R1002" s="48">
        <f t="shared" si="73"/>
        <v>284559671.62000006</v>
      </c>
      <c r="S1002" s="48">
        <f t="shared" si="73"/>
        <v>233245632.47540984</v>
      </c>
    </row>
    <row r="1003" spans="2:20" x14ac:dyDescent="0.25">
      <c r="B1003" s="20" t="s">
        <v>37</v>
      </c>
      <c r="C1003" s="44">
        <v>28696</v>
      </c>
      <c r="D1003" s="45">
        <v>3595161.24</v>
      </c>
      <c r="E1003" s="45">
        <v>134</v>
      </c>
      <c r="F1003" s="45">
        <v>15330.069999999996</v>
      </c>
      <c r="G1003" s="45">
        <v>1512</v>
      </c>
      <c r="H1003" s="45">
        <v>268384.5</v>
      </c>
      <c r="I1003" s="45">
        <v>1369</v>
      </c>
      <c r="J1003" s="45">
        <v>206004.75</v>
      </c>
      <c r="K1003" s="45">
        <v>597</v>
      </c>
      <c r="L1003" s="45">
        <v>102971</v>
      </c>
      <c r="M1003" s="45">
        <v>249</v>
      </c>
      <c r="N1003" s="45">
        <v>51594</v>
      </c>
      <c r="O1003" s="45">
        <v>15095</v>
      </c>
      <c r="P1003" s="45">
        <v>4952501.7100000028</v>
      </c>
      <c r="Q1003" s="45">
        <v>47652</v>
      </c>
      <c r="R1003" s="45">
        <v>9191947.2700000014</v>
      </c>
      <c r="S1003" s="46">
        <v>7534383.0081967246</v>
      </c>
    </row>
    <row r="1004" spans="2:20" x14ac:dyDescent="0.25">
      <c r="B1004" s="20" t="s">
        <v>38</v>
      </c>
      <c r="C1004" s="44">
        <v>61132</v>
      </c>
      <c r="D1004" s="45">
        <v>6810615.6500000013</v>
      </c>
      <c r="E1004" s="45">
        <v>3852</v>
      </c>
      <c r="F1004" s="45">
        <v>237959.78</v>
      </c>
      <c r="G1004" s="45">
        <v>3153</v>
      </c>
      <c r="H1004" s="45">
        <v>501714</v>
      </c>
      <c r="I1004" s="45">
        <v>8997</v>
      </c>
      <c r="J1004" s="45">
        <v>652477.75</v>
      </c>
      <c r="K1004" s="45">
        <v>1679</v>
      </c>
      <c r="L1004" s="45">
        <v>272013</v>
      </c>
      <c r="M1004" s="45">
        <v>353</v>
      </c>
      <c r="N1004" s="45">
        <v>70450</v>
      </c>
      <c r="O1004" s="45">
        <v>29740</v>
      </c>
      <c r="P1004" s="45">
        <v>9558676.6600000057</v>
      </c>
      <c r="Q1004" s="45">
        <v>108906</v>
      </c>
      <c r="R1004" s="45">
        <v>18103906.839999996</v>
      </c>
      <c r="S1004" s="46">
        <v>14839267.901639342</v>
      </c>
    </row>
    <row r="1005" spans="2:20" x14ac:dyDescent="0.25">
      <c r="B1005" s="20" t="s">
        <v>39</v>
      </c>
      <c r="C1005" s="44">
        <v>86737</v>
      </c>
      <c r="D1005" s="45">
        <v>10424626.629999999</v>
      </c>
      <c r="E1005" s="45">
        <v>375</v>
      </c>
      <c r="F1005" s="45">
        <v>38709.270000000019</v>
      </c>
      <c r="G1005" s="45">
        <v>4885</v>
      </c>
      <c r="H1005" s="45">
        <v>824455.5</v>
      </c>
      <c r="I1005" s="45">
        <v>2794</v>
      </c>
      <c r="J1005" s="45">
        <v>402585.25</v>
      </c>
      <c r="K1005" s="45">
        <v>2279</v>
      </c>
      <c r="L1005" s="45">
        <v>354792.5</v>
      </c>
      <c r="M1005" s="45">
        <v>449</v>
      </c>
      <c r="N1005" s="45">
        <v>92160</v>
      </c>
      <c r="O1005" s="45">
        <v>11775</v>
      </c>
      <c r="P1005" s="45">
        <v>3681464.760000003</v>
      </c>
      <c r="Q1005" s="45">
        <v>109294</v>
      </c>
      <c r="R1005" s="45">
        <v>15818793.909999995</v>
      </c>
      <c r="S1005" s="46">
        <v>12966224.516393445</v>
      </c>
    </row>
    <row r="1006" spans="2:20" x14ac:dyDescent="0.25">
      <c r="B1006" s="20" t="s">
        <v>40</v>
      </c>
      <c r="C1006" s="44">
        <v>60193</v>
      </c>
      <c r="D1006" s="45">
        <v>7437321.799999998</v>
      </c>
      <c r="E1006" s="45">
        <v>130</v>
      </c>
      <c r="F1006" s="45">
        <v>14461.529999999995</v>
      </c>
      <c r="G1006" s="45">
        <v>2302</v>
      </c>
      <c r="H1006" s="45">
        <v>406041.5</v>
      </c>
      <c r="I1006" s="45">
        <v>1377</v>
      </c>
      <c r="J1006" s="45">
        <v>205246.25</v>
      </c>
      <c r="K1006" s="45">
        <v>1183</v>
      </c>
      <c r="L1006" s="45">
        <v>204205</v>
      </c>
      <c r="M1006" s="45">
        <v>172</v>
      </c>
      <c r="N1006" s="45">
        <v>36040</v>
      </c>
      <c r="O1006" s="45">
        <v>6046</v>
      </c>
      <c r="P1006" s="45">
        <v>2057302.4399999997</v>
      </c>
      <c r="Q1006" s="45">
        <v>71403</v>
      </c>
      <c r="R1006" s="45">
        <v>10360618.520000003</v>
      </c>
      <c r="S1006" s="46">
        <v>8492310.2622950822</v>
      </c>
    </row>
    <row r="1007" spans="2:20" x14ac:dyDescent="0.25">
      <c r="B1007" s="20" t="s">
        <v>41</v>
      </c>
      <c r="C1007" s="44">
        <v>250573</v>
      </c>
      <c r="D1007" s="45">
        <v>29150121.409999996</v>
      </c>
      <c r="E1007" s="45">
        <v>1679</v>
      </c>
      <c r="F1007" s="45">
        <v>165426.92000000001</v>
      </c>
      <c r="G1007" s="45">
        <v>12891</v>
      </c>
      <c r="H1007" s="45">
        <v>2231865.3199999998</v>
      </c>
      <c r="I1007" s="45">
        <v>15708</v>
      </c>
      <c r="J1007" s="45">
        <v>1618279.75</v>
      </c>
      <c r="K1007" s="45">
        <v>5572</v>
      </c>
      <c r="L1007" s="45">
        <v>882754.5</v>
      </c>
      <c r="M1007" s="45">
        <v>837</v>
      </c>
      <c r="N1007" s="45">
        <v>169238</v>
      </c>
      <c r="O1007" s="45">
        <v>39063</v>
      </c>
      <c r="P1007" s="45">
        <v>12239545.850000005</v>
      </c>
      <c r="Q1007" s="45">
        <v>326323</v>
      </c>
      <c r="R1007" s="45">
        <v>46457231.749999993</v>
      </c>
      <c r="S1007" s="46">
        <v>38079698.155737728</v>
      </c>
    </row>
    <row r="1008" spans="2:20" x14ac:dyDescent="0.25">
      <c r="B1008" s="20" t="s">
        <v>42</v>
      </c>
      <c r="C1008" s="44">
        <v>29713</v>
      </c>
      <c r="D1008" s="45">
        <v>3736735.7500000019</v>
      </c>
      <c r="E1008" s="45">
        <v>478</v>
      </c>
      <c r="F1008" s="45">
        <v>61232.57</v>
      </c>
      <c r="G1008" s="45">
        <v>1412</v>
      </c>
      <c r="H1008" s="45">
        <v>246693.5</v>
      </c>
      <c r="I1008" s="45">
        <v>1571</v>
      </c>
      <c r="J1008" s="45">
        <v>236325</v>
      </c>
      <c r="K1008" s="45">
        <v>881</v>
      </c>
      <c r="L1008" s="45">
        <v>150930.5</v>
      </c>
      <c r="M1008" s="45">
        <v>338</v>
      </c>
      <c r="N1008" s="45">
        <v>69875</v>
      </c>
      <c r="O1008" s="45">
        <v>17961</v>
      </c>
      <c r="P1008" s="45">
        <v>5904809.1100000041</v>
      </c>
      <c r="Q1008" s="45">
        <v>52354</v>
      </c>
      <c r="R1008" s="45">
        <v>10406601.430000003</v>
      </c>
      <c r="S1008" s="46">
        <v>8530001.172131151</v>
      </c>
    </row>
    <row r="1009" spans="2:20" x14ac:dyDescent="0.25">
      <c r="B1009" s="20" t="s">
        <v>43</v>
      </c>
      <c r="C1009" s="44">
        <v>38034</v>
      </c>
      <c r="D1009" s="45">
        <v>4352512.2300000042</v>
      </c>
      <c r="E1009" s="45">
        <v>1435</v>
      </c>
      <c r="F1009" s="45">
        <v>73318.2</v>
      </c>
      <c r="G1009" s="45">
        <v>2927</v>
      </c>
      <c r="H1009" s="45">
        <v>467029</v>
      </c>
      <c r="I1009" s="45">
        <v>2226</v>
      </c>
      <c r="J1009" s="45">
        <v>312788.5</v>
      </c>
      <c r="K1009" s="45">
        <v>1440</v>
      </c>
      <c r="L1009" s="45">
        <v>221961.5</v>
      </c>
      <c r="M1009" s="45">
        <v>260</v>
      </c>
      <c r="N1009" s="45">
        <v>53090</v>
      </c>
      <c r="O1009" s="45">
        <v>32411</v>
      </c>
      <c r="P1009" s="45">
        <v>9661319.5100000072</v>
      </c>
      <c r="Q1009" s="45">
        <v>78733</v>
      </c>
      <c r="R1009" s="45">
        <v>15142018.940000003</v>
      </c>
      <c r="S1009" s="46">
        <v>12411490.934426235</v>
      </c>
    </row>
    <row r="1010" spans="2:20" x14ac:dyDescent="0.25">
      <c r="B1010" s="20" t="s">
        <v>44</v>
      </c>
      <c r="C1010" s="44">
        <v>616549</v>
      </c>
      <c r="D1010" s="45">
        <v>64721711.949999958</v>
      </c>
      <c r="E1010" s="45">
        <v>1419</v>
      </c>
      <c r="F1010" s="45">
        <v>137992.18000000002</v>
      </c>
      <c r="G1010" s="45">
        <v>13593</v>
      </c>
      <c r="H1010" s="45">
        <v>2308023.54</v>
      </c>
      <c r="I1010" s="45">
        <v>21485</v>
      </c>
      <c r="J1010" s="45">
        <v>2519001.3499999996</v>
      </c>
      <c r="K1010" s="45">
        <v>2933</v>
      </c>
      <c r="L1010" s="45">
        <v>481927</v>
      </c>
      <c r="M1010" s="45">
        <v>439</v>
      </c>
      <c r="N1010" s="45">
        <v>80747</v>
      </c>
      <c r="O1010" s="45">
        <v>1410</v>
      </c>
      <c r="P1010" s="45">
        <v>411275.5799999999</v>
      </c>
      <c r="Q1010" s="45">
        <v>657828</v>
      </c>
      <c r="R1010" s="45">
        <v>70660678.599999905</v>
      </c>
      <c r="S1010" s="46">
        <v>57918589.016393341</v>
      </c>
    </row>
    <row r="1011" spans="2:20" x14ac:dyDescent="0.25">
      <c r="B1011" s="20" t="s">
        <v>45</v>
      </c>
      <c r="C1011" s="44">
        <v>26986</v>
      </c>
      <c r="D1011" s="45">
        <v>3250085.8600000013</v>
      </c>
      <c r="E1011" s="45">
        <v>155</v>
      </c>
      <c r="F1011" s="45">
        <v>17755.349999999999</v>
      </c>
      <c r="G1011" s="45">
        <v>1686</v>
      </c>
      <c r="H1011" s="45">
        <v>287046</v>
      </c>
      <c r="I1011" s="45">
        <v>1379</v>
      </c>
      <c r="J1011" s="45">
        <v>204467.75</v>
      </c>
      <c r="K1011" s="45">
        <v>660</v>
      </c>
      <c r="L1011" s="45">
        <v>109048.5</v>
      </c>
      <c r="M1011" s="45">
        <v>225</v>
      </c>
      <c r="N1011" s="45">
        <v>46018</v>
      </c>
      <c r="O1011" s="45">
        <v>12434</v>
      </c>
      <c r="P1011" s="45">
        <v>4133982.7600000016</v>
      </c>
      <c r="Q1011" s="45">
        <v>43525</v>
      </c>
      <c r="R1011" s="45">
        <v>8048404.2200000025</v>
      </c>
      <c r="S1011" s="46">
        <v>6597052.6393442694</v>
      </c>
    </row>
    <row r="1012" spans="2:20" x14ac:dyDescent="0.25">
      <c r="B1012" s="20" t="s">
        <v>46</v>
      </c>
      <c r="C1012" s="44">
        <v>38207</v>
      </c>
      <c r="D1012" s="45">
        <v>4763526.7300000014</v>
      </c>
      <c r="E1012" s="45">
        <v>189</v>
      </c>
      <c r="F1012" s="45">
        <v>22643.64</v>
      </c>
      <c r="G1012" s="45">
        <v>2369</v>
      </c>
      <c r="H1012" s="45">
        <v>428527.5</v>
      </c>
      <c r="I1012" s="45">
        <v>1154</v>
      </c>
      <c r="J1012" s="45">
        <v>179409</v>
      </c>
      <c r="K1012" s="45">
        <v>973</v>
      </c>
      <c r="L1012" s="45">
        <v>165046.5</v>
      </c>
      <c r="M1012" s="45">
        <v>348</v>
      </c>
      <c r="N1012" s="45">
        <v>75186</v>
      </c>
      <c r="O1012" s="45">
        <v>16685</v>
      </c>
      <c r="P1012" s="45">
        <v>5557475.7400000049</v>
      </c>
      <c r="Q1012" s="45">
        <v>59925</v>
      </c>
      <c r="R1012" s="45">
        <v>11191815.110000007</v>
      </c>
      <c r="S1012" s="46">
        <v>9173618.942622954</v>
      </c>
    </row>
    <row r="1013" spans="2:20" x14ac:dyDescent="0.25">
      <c r="B1013" s="20" t="s">
        <v>13</v>
      </c>
      <c r="C1013" s="44">
        <v>28811</v>
      </c>
      <c r="D1013" s="45">
        <v>3464451.7100000009</v>
      </c>
      <c r="E1013" s="45">
        <v>88</v>
      </c>
      <c r="F1013" s="45">
        <v>10025.159999999998</v>
      </c>
      <c r="G1013" s="45">
        <v>1690</v>
      </c>
      <c r="H1013" s="45">
        <v>293337.5</v>
      </c>
      <c r="I1013" s="45">
        <v>208</v>
      </c>
      <c r="J1013" s="45">
        <v>34242.5</v>
      </c>
      <c r="K1013" s="45">
        <v>1614</v>
      </c>
      <c r="L1013" s="45">
        <v>269216</v>
      </c>
      <c r="M1013" s="45">
        <v>155</v>
      </c>
      <c r="N1013" s="45">
        <v>32680</v>
      </c>
      <c r="O1013" s="45">
        <v>13300</v>
      </c>
      <c r="P1013" s="45">
        <v>4412571.7000000011</v>
      </c>
      <c r="Q1013" s="45">
        <v>45866</v>
      </c>
      <c r="R1013" s="45">
        <v>8516524.5700000022</v>
      </c>
      <c r="S1013" s="46">
        <v>6980757.8442622889</v>
      </c>
    </row>
    <row r="1014" spans="2:20" x14ac:dyDescent="0.25">
      <c r="B1014" s="20" t="s">
        <v>47</v>
      </c>
      <c r="C1014" s="44">
        <v>64969</v>
      </c>
      <c r="D1014" s="45">
        <v>7954874.6000000024</v>
      </c>
      <c r="E1014" s="45">
        <v>799</v>
      </c>
      <c r="F1014" s="45">
        <v>51722.98000000004</v>
      </c>
      <c r="G1014" s="45">
        <v>4430</v>
      </c>
      <c r="H1014" s="45">
        <v>774378</v>
      </c>
      <c r="I1014" s="45">
        <v>1623</v>
      </c>
      <c r="J1014" s="45">
        <v>162505.75</v>
      </c>
      <c r="K1014" s="45">
        <v>1835</v>
      </c>
      <c r="L1014" s="45">
        <v>302377</v>
      </c>
      <c r="M1014" s="45">
        <v>557</v>
      </c>
      <c r="N1014" s="45">
        <v>118148</v>
      </c>
      <c r="O1014" s="45">
        <v>18037</v>
      </c>
      <c r="P1014" s="45">
        <v>5742440.1200000057</v>
      </c>
      <c r="Q1014" s="45">
        <v>92250</v>
      </c>
      <c r="R1014" s="45">
        <v>15106446.44999999</v>
      </c>
      <c r="S1014" s="46">
        <v>12382333.155737698</v>
      </c>
    </row>
    <row r="1015" spans="2:20" x14ac:dyDescent="0.25">
      <c r="B1015" s="20" t="s">
        <v>48</v>
      </c>
      <c r="C1015" s="44">
        <v>306517</v>
      </c>
      <c r="D1015" s="45">
        <v>35907491.389999978</v>
      </c>
      <c r="E1015" s="45">
        <v>646</v>
      </c>
      <c r="F1015" s="45">
        <v>75665.400000000052</v>
      </c>
      <c r="G1015" s="45">
        <v>9725</v>
      </c>
      <c r="H1015" s="45">
        <v>1704818</v>
      </c>
      <c r="I1015" s="45">
        <v>4564</v>
      </c>
      <c r="J1015" s="45">
        <v>670825</v>
      </c>
      <c r="K1015" s="45">
        <v>2899</v>
      </c>
      <c r="L1015" s="45">
        <v>448958</v>
      </c>
      <c r="M1015" s="45">
        <v>453</v>
      </c>
      <c r="N1015" s="45">
        <v>93097</v>
      </c>
      <c r="O1015" s="45">
        <v>902</v>
      </c>
      <c r="P1015" s="45">
        <v>265512.76000000007</v>
      </c>
      <c r="Q1015" s="45">
        <v>325706</v>
      </c>
      <c r="R1015" s="45">
        <v>39166367.54999999</v>
      </c>
      <c r="S1015" s="46">
        <v>32103579.959016364</v>
      </c>
    </row>
    <row r="1016" spans="2:20" x14ac:dyDescent="0.25">
      <c r="B1016" s="47" t="s">
        <v>127</v>
      </c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>
        <v>7425892</v>
      </c>
      <c r="S1016" s="48">
        <f>R1016/1.22</f>
        <v>6086796.7213114752</v>
      </c>
    </row>
    <row r="1017" spans="2:20" x14ac:dyDescent="0.25">
      <c r="B1017" s="47" t="s">
        <v>126</v>
      </c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>
        <v>306914.24</v>
      </c>
      <c r="S1017" s="48">
        <f>R1017/1.22</f>
        <v>251569.04918032786</v>
      </c>
      <c r="T1017" s="10" t="s">
        <v>146</v>
      </c>
    </row>
    <row r="1018" spans="2:20" x14ac:dyDescent="0.25">
      <c r="B1018" s="47" t="s">
        <v>122</v>
      </c>
      <c r="C1018" s="48"/>
      <c r="D1018" s="48"/>
      <c r="E1018" s="48"/>
      <c r="F1018" s="48"/>
      <c r="G1018" s="48"/>
      <c r="H1018" s="48"/>
      <c r="I1018" s="48"/>
      <c r="J1018" s="48"/>
      <c r="K1018" s="48"/>
      <c r="L1018" s="48"/>
      <c r="M1018" s="48"/>
      <c r="N1018" s="48"/>
      <c r="O1018" s="48"/>
      <c r="P1018" s="48"/>
      <c r="Q1018" s="48"/>
      <c r="R1018" s="48">
        <v>675350</v>
      </c>
      <c r="S1018" s="48">
        <f>R1018/1.22</f>
        <v>553565.57377049187</v>
      </c>
      <c r="T1018" s="10" t="s">
        <v>123</v>
      </c>
    </row>
    <row r="1019" spans="2:20" x14ac:dyDescent="0.25">
      <c r="B1019" s="47" t="s">
        <v>139</v>
      </c>
      <c r="C1019" s="48">
        <f>SUM(C1003:C1018)</f>
        <v>1637117</v>
      </c>
      <c r="D1019" s="48">
        <f t="shared" ref="D1019:S1019" si="74">SUM(D1003:D1018)</f>
        <v>185569236.94999993</v>
      </c>
      <c r="E1019" s="48">
        <f t="shared" si="74"/>
        <v>11379</v>
      </c>
      <c r="F1019" s="48">
        <f t="shared" si="74"/>
        <v>922243.04999999993</v>
      </c>
      <c r="G1019" s="48">
        <f t="shared" si="74"/>
        <v>62575</v>
      </c>
      <c r="H1019" s="48">
        <f t="shared" si="74"/>
        <v>10742313.859999999</v>
      </c>
      <c r="I1019" s="48">
        <f t="shared" si="74"/>
        <v>64455</v>
      </c>
      <c r="J1019" s="48">
        <f t="shared" si="74"/>
        <v>7404158.5999999996</v>
      </c>
      <c r="K1019" s="48">
        <f t="shared" si="74"/>
        <v>24545</v>
      </c>
      <c r="L1019" s="48">
        <f t="shared" si="74"/>
        <v>3966201</v>
      </c>
      <c r="M1019" s="48">
        <f t="shared" si="74"/>
        <v>4835</v>
      </c>
      <c r="N1019" s="48">
        <f t="shared" si="74"/>
        <v>988323</v>
      </c>
      <c r="O1019" s="48">
        <f t="shared" si="74"/>
        <v>214859</v>
      </c>
      <c r="P1019" s="48">
        <f t="shared" si="74"/>
        <v>68578878.700000048</v>
      </c>
      <c r="Q1019" s="48">
        <f t="shared" si="74"/>
        <v>2019765</v>
      </c>
      <c r="R1019" s="48">
        <f t="shared" si="74"/>
        <v>286579511.39999992</v>
      </c>
      <c r="S1019" s="48">
        <f t="shared" si="74"/>
        <v>234901238.85245895</v>
      </c>
    </row>
    <row r="1020" spans="2:20" x14ac:dyDescent="0.25">
      <c r="B1020" s="20" t="s">
        <v>37</v>
      </c>
      <c r="C1020" s="44">
        <v>20613</v>
      </c>
      <c r="D1020" s="45">
        <v>2445681.2100000004</v>
      </c>
      <c r="E1020" s="45">
        <v>125</v>
      </c>
      <c r="F1020" s="45">
        <v>14143.519999999995</v>
      </c>
      <c r="G1020" s="45">
        <v>1283</v>
      </c>
      <c r="H1020" s="45">
        <v>214641.5</v>
      </c>
      <c r="I1020" s="45">
        <v>1349</v>
      </c>
      <c r="J1020" s="45">
        <v>201215</v>
      </c>
      <c r="K1020" s="45">
        <v>542</v>
      </c>
      <c r="L1020" s="45">
        <v>88686</v>
      </c>
      <c r="M1020" s="45">
        <v>183</v>
      </c>
      <c r="N1020" s="45">
        <v>34445</v>
      </c>
      <c r="O1020" s="45">
        <v>11021</v>
      </c>
      <c r="P1020" s="45">
        <v>3578154.0200000014</v>
      </c>
      <c r="Q1020" s="45">
        <v>35116</v>
      </c>
      <c r="R1020" s="45">
        <v>6576966.2500000009</v>
      </c>
      <c r="S1020" s="46">
        <v>5390955.9426229615</v>
      </c>
    </row>
    <row r="1021" spans="2:20" x14ac:dyDescent="0.25">
      <c r="B1021" s="20" t="s">
        <v>38</v>
      </c>
      <c r="C1021" s="44">
        <v>64300</v>
      </c>
      <c r="D1021" s="45">
        <v>7246898.2000000002</v>
      </c>
      <c r="E1021" s="45">
        <v>3457</v>
      </c>
      <c r="F1021" s="45">
        <v>232864.54999999993</v>
      </c>
      <c r="G1021" s="45">
        <v>2981</v>
      </c>
      <c r="H1021" s="45">
        <v>473098</v>
      </c>
      <c r="I1021" s="45">
        <v>8468</v>
      </c>
      <c r="J1021" s="45">
        <v>642554.75</v>
      </c>
      <c r="K1021" s="45">
        <v>1862</v>
      </c>
      <c r="L1021" s="45">
        <v>283911.16000000003</v>
      </c>
      <c r="M1021" s="45">
        <v>306</v>
      </c>
      <c r="N1021" s="45">
        <v>63110</v>
      </c>
      <c r="O1021" s="45">
        <v>28936</v>
      </c>
      <c r="P1021" s="45">
        <v>9268533.3100000042</v>
      </c>
      <c r="Q1021" s="45">
        <v>110310</v>
      </c>
      <c r="R1021" s="45">
        <v>18210969.970000006</v>
      </c>
      <c r="S1021" s="46">
        <v>14927024.565573765</v>
      </c>
    </row>
    <row r="1022" spans="2:20" x14ac:dyDescent="0.25">
      <c r="B1022" s="20" t="s">
        <v>39</v>
      </c>
      <c r="C1022" s="44">
        <v>82465</v>
      </c>
      <c r="D1022" s="45">
        <v>9808768.6899999995</v>
      </c>
      <c r="E1022" s="45">
        <v>457</v>
      </c>
      <c r="F1022" s="45">
        <v>47441.540000000008</v>
      </c>
      <c r="G1022" s="45">
        <v>4901</v>
      </c>
      <c r="H1022" s="45">
        <v>800948</v>
      </c>
      <c r="I1022" s="45">
        <v>2871</v>
      </c>
      <c r="J1022" s="45">
        <v>415248.75</v>
      </c>
      <c r="K1022" s="45">
        <v>2294</v>
      </c>
      <c r="L1022" s="45">
        <v>345899.5</v>
      </c>
      <c r="M1022" s="45">
        <v>412</v>
      </c>
      <c r="N1022" s="45">
        <v>82425</v>
      </c>
      <c r="O1022" s="45">
        <v>12452</v>
      </c>
      <c r="P1022" s="45">
        <v>3928041.3500000006</v>
      </c>
      <c r="Q1022" s="45">
        <v>105852</v>
      </c>
      <c r="R1022" s="45">
        <v>15428772.829999996</v>
      </c>
      <c r="S1022" s="46">
        <v>12646535.106557373</v>
      </c>
    </row>
    <row r="1023" spans="2:20" x14ac:dyDescent="0.25">
      <c r="B1023" s="20" t="s">
        <v>40</v>
      </c>
      <c r="C1023" s="44">
        <v>50890</v>
      </c>
      <c r="D1023" s="45">
        <v>6187201.9899999993</v>
      </c>
      <c r="E1023" s="45">
        <v>104</v>
      </c>
      <c r="F1023" s="45">
        <v>11400.249999999996</v>
      </c>
      <c r="G1023" s="45">
        <v>2161</v>
      </c>
      <c r="H1023" s="45">
        <v>368748.5</v>
      </c>
      <c r="I1023" s="45">
        <v>1302</v>
      </c>
      <c r="J1023" s="45">
        <v>193982.5</v>
      </c>
      <c r="K1023" s="45">
        <v>1079</v>
      </c>
      <c r="L1023" s="45">
        <v>185000.5</v>
      </c>
      <c r="M1023" s="45">
        <v>135</v>
      </c>
      <c r="N1023" s="45">
        <v>28520</v>
      </c>
      <c r="O1023" s="45">
        <v>5111</v>
      </c>
      <c r="P1023" s="45">
        <v>1725499.3000000003</v>
      </c>
      <c r="Q1023" s="45">
        <v>60782</v>
      </c>
      <c r="R1023" s="45">
        <v>8700353.0399999991</v>
      </c>
      <c r="S1023" s="46">
        <v>7131436.9180327905</v>
      </c>
    </row>
    <row r="1024" spans="2:20" x14ac:dyDescent="0.25">
      <c r="B1024" s="20" t="s">
        <v>41</v>
      </c>
      <c r="C1024" s="44">
        <v>243720</v>
      </c>
      <c r="D1024" s="45">
        <v>28046465.169999998</v>
      </c>
      <c r="E1024" s="45">
        <v>1861</v>
      </c>
      <c r="F1024" s="45">
        <v>181155.07000000007</v>
      </c>
      <c r="G1024" s="45">
        <v>12921</v>
      </c>
      <c r="H1024" s="45">
        <v>2199666.5</v>
      </c>
      <c r="I1024" s="45">
        <v>16214</v>
      </c>
      <c r="J1024" s="45">
        <v>1567693.75</v>
      </c>
      <c r="K1024" s="45">
        <v>5605</v>
      </c>
      <c r="L1024" s="45">
        <v>880896.32</v>
      </c>
      <c r="M1024" s="45">
        <v>726</v>
      </c>
      <c r="N1024" s="45">
        <v>145461</v>
      </c>
      <c r="O1024" s="45">
        <v>37228</v>
      </c>
      <c r="P1024" s="45">
        <v>11924671.180000005</v>
      </c>
      <c r="Q1024" s="45">
        <v>318275</v>
      </c>
      <c r="R1024" s="45">
        <v>44946008.990000002</v>
      </c>
      <c r="S1024" s="46">
        <v>36840990.975409828</v>
      </c>
    </row>
    <row r="1025" spans="2:19" x14ac:dyDescent="0.25">
      <c r="B1025" s="20" t="s">
        <v>42</v>
      </c>
      <c r="C1025" s="44">
        <v>29865</v>
      </c>
      <c r="D1025" s="45">
        <v>3699776.58</v>
      </c>
      <c r="E1025" s="45">
        <v>390</v>
      </c>
      <c r="F1025" s="45">
        <v>48828.260000000031</v>
      </c>
      <c r="G1025" s="45">
        <v>1418</v>
      </c>
      <c r="H1025" s="45">
        <v>248639.5</v>
      </c>
      <c r="I1025" s="45">
        <v>1592</v>
      </c>
      <c r="J1025" s="45">
        <v>238710</v>
      </c>
      <c r="K1025" s="45">
        <v>855</v>
      </c>
      <c r="L1025" s="45">
        <v>143973.5</v>
      </c>
      <c r="M1025" s="45">
        <v>236</v>
      </c>
      <c r="N1025" s="45">
        <v>49206</v>
      </c>
      <c r="O1025" s="45">
        <v>18700</v>
      </c>
      <c r="P1025" s="45">
        <v>6093438.780000004</v>
      </c>
      <c r="Q1025" s="45">
        <v>53056</v>
      </c>
      <c r="R1025" s="45">
        <v>10522572.619999999</v>
      </c>
      <c r="S1025" s="46">
        <v>8625059.5245901588</v>
      </c>
    </row>
    <row r="1026" spans="2:19" x14ac:dyDescent="0.25">
      <c r="B1026" s="20" t="s">
        <v>43</v>
      </c>
      <c r="C1026" s="44">
        <v>36975</v>
      </c>
      <c r="D1026" s="45">
        <v>4158881.5900000008</v>
      </c>
      <c r="E1026" s="45">
        <v>1414</v>
      </c>
      <c r="F1026" s="45">
        <v>83874.05</v>
      </c>
      <c r="G1026" s="45">
        <v>3037</v>
      </c>
      <c r="H1026" s="45">
        <v>468326.5</v>
      </c>
      <c r="I1026" s="45">
        <v>2094</v>
      </c>
      <c r="J1026" s="45">
        <v>300989</v>
      </c>
      <c r="K1026" s="45">
        <v>1144</v>
      </c>
      <c r="L1026" s="45">
        <v>160712</v>
      </c>
      <c r="M1026" s="45">
        <v>252</v>
      </c>
      <c r="N1026" s="45">
        <v>50976</v>
      </c>
      <c r="O1026" s="45">
        <v>27512</v>
      </c>
      <c r="P1026" s="45">
        <v>8182774.1600000001</v>
      </c>
      <c r="Q1026" s="45">
        <v>72428</v>
      </c>
      <c r="R1026" s="45">
        <v>13406533.300000004</v>
      </c>
      <c r="S1026" s="46">
        <v>10988961.721311472</v>
      </c>
    </row>
    <row r="1027" spans="2:19" x14ac:dyDescent="0.25">
      <c r="B1027" s="20" t="s">
        <v>44</v>
      </c>
      <c r="C1027" s="44">
        <v>557353</v>
      </c>
      <c r="D1027" s="45">
        <v>57210715.520000011</v>
      </c>
      <c r="E1027" s="45">
        <v>1422</v>
      </c>
      <c r="F1027" s="45">
        <v>144799.67000000001</v>
      </c>
      <c r="G1027" s="45">
        <v>13507</v>
      </c>
      <c r="H1027" s="45">
        <v>2235809.5600000005</v>
      </c>
      <c r="I1027" s="45">
        <v>21476</v>
      </c>
      <c r="J1027" s="45">
        <v>2534932.4</v>
      </c>
      <c r="K1027" s="45">
        <v>3181</v>
      </c>
      <c r="L1027" s="45">
        <v>508416</v>
      </c>
      <c r="M1027" s="45">
        <v>378</v>
      </c>
      <c r="N1027" s="45">
        <v>69694</v>
      </c>
      <c r="O1027" s="45">
        <v>1303</v>
      </c>
      <c r="P1027" s="45">
        <v>368759.20999999985</v>
      </c>
      <c r="Q1027" s="45">
        <v>598620</v>
      </c>
      <c r="R1027" s="45">
        <v>63073126.359999992</v>
      </c>
      <c r="S1027" s="46">
        <v>51699283.901639298</v>
      </c>
    </row>
    <row r="1028" spans="2:19" x14ac:dyDescent="0.25">
      <c r="B1028" s="20" t="s">
        <v>45</v>
      </c>
      <c r="C1028" s="44">
        <v>23969</v>
      </c>
      <c r="D1028" s="45">
        <v>2814001.9100000011</v>
      </c>
      <c r="E1028" s="45">
        <v>190</v>
      </c>
      <c r="F1028" s="45">
        <v>21473.54</v>
      </c>
      <c r="G1028" s="45">
        <v>1685</v>
      </c>
      <c r="H1028" s="45">
        <v>279606.5</v>
      </c>
      <c r="I1028" s="45">
        <v>1410</v>
      </c>
      <c r="J1028" s="45">
        <v>208232.75</v>
      </c>
      <c r="K1028" s="45">
        <v>715</v>
      </c>
      <c r="L1028" s="45">
        <v>115589.5</v>
      </c>
      <c r="M1028" s="45">
        <v>199</v>
      </c>
      <c r="N1028" s="45">
        <v>37597</v>
      </c>
      <c r="O1028" s="45">
        <v>12600</v>
      </c>
      <c r="P1028" s="45">
        <v>4121114.9400000023</v>
      </c>
      <c r="Q1028" s="45">
        <v>40768</v>
      </c>
      <c r="R1028" s="45">
        <v>7597616.1400000053</v>
      </c>
      <c r="S1028" s="46">
        <v>6227554.213114758</v>
      </c>
    </row>
    <row r="1029" spans="2:19" x14ac:dyDescent="0.25">
      <c r="B1029" s="20" t="s">
        <v>46</v>
      </c>
      <c r="C1029" s="44">
        <v>35318</v>
      </c>
      <c r="D1029" s="45">
        <v>4317839.3999999985</v>
      </c>
      <c r="E1029" s="45">
        <v>259</v>
      </c>
      <c r="F1029" s="45">
        <v>29367.069999999996</v>
      </c>
      <c r="G1029" s="45">
        <v>2173</v>
      </c>
      <c r="H1029" s="45">
        <v>384727.5</v>
      </c>
      <c r="I1029" s="45">
        <v>1035</v>
      </c>
      <c r="J1029" s="45">
        <v>158655.25</v>
      </c>
      <c r="K1029" s="45">
        <v>1056</v>
      </c>
      <c r="L1029" s="45">
        <v>177435</v>
      </c>
      <c r="M1029" s="45">
        <v>308</v>
      </c>
      <c r="N1029" s="45">
        <v>64343</v>
      </c>
      <c r="O1029" s="45">
        <v>17721</v>
      </c>
      <c r="P1029" s="45">
        <v>5854062.6000000006</v>
      </c>
      <c r="Q1029" s="45">
        <v>57870</v>
      </c>
      <c r="R1029" s="45">
        <v>10986429.819999997</v>
      </c>
      <c r="S1029" s="46">
        <v>9005270.3442622945</v>
      </c>
    </row>
    <row r="1030" spans="2:19" x14ac:dyDescent="0.25">
      <c r="B1030" s="20" t="s">
        <v>13</v>
      </c>
      <c r="C1030" s="44">
        <v>24327</v>
      </c>
      <c r="D1030" s="45">
        <v>2900638.01</v>
      </c>
      <c r="E1030" s="45">
        <v>45</v>
      </c>
      <c r="F1030" s="45">
        <v>5054.5999999999995</v>
      </c>
      <c r="G1030" s="45">
        <v>1515</v>
      </c>
      <c r="H1030" s="45">
        <v>259539</v>
      </c>
      <c r="I1030" s="45">
        <v>197</v>
      </c>
      <c r="J1030" s="45">
        <v>32471.25</v>
      </c>
      <c r="K1030" s="45">
        <v>1682</v>
      </c>
      <c r="L1030" s="45">
        <v>274236.5</v>
      </c>
      <c r="M1030" s="45">
        <v>152</v>
      </c>
      <c r="N1030" s="45">
        <v>31550</v>
      </c>
      <c r="O1030" s="45">
        <v>10677</v>
      </c>
      <c r="P1030" s="45">
        <v>3542375.6900000013</v>
      </c>
      <c r="Q1030" s="45">
        <v>38595</v>
      </c>
      <c r="R1030" s="45">
        <v>7045865.0500000007</v>
      </c>
      <c r="S1030" s="46">
        <v>5775299.2213114705</v>
      </c>
    </row>
    <row r="1031" spans="2:19" x14ac:dyDescent="0.25">
      <c r="B1031" s="20" t="s">
        <v>47</v>
      </c>
      <c r="C1031" s="44">
        <v>58549</v>
      </c>
      <c r="D1031" s="45">
        <v>7052669.7299999977</v>
      </c>
      <c r="E1031" s="45">
        <v>817</v>
      </c>
      <c r="F1031" s="45">
        <v>55414.430000000022</v>
      </c>
      <c r="G1031" s="45">
        <v>4026</v>
      </c>
      <c r="H1031" s="45">
        <v>684208.16</v>
      </c>
      <c r="I1031" s="45">
        <v>1721</v>
      </c>
      <c r="J1031" s="45">
        <v>167345.5</v>
      </c>
      <c r="K1031" s="45">
        <v>1738</v>
      </c>
      <c r="L1031" s="45">
        <v>270688.5</v>
      </c>
      <c r="M1031" s="45">
        <v>603</v>
      </c>
      <c r="N1031" s="45">
        <v>126750</v>
      </c>
      <c r="O1031" s="45">
        <v>15222</v>
      </c>
      <c r="P1031" s="45">
        <v>4826034.8000000026</v>
      </c>
      <c r="Q1031" s="45">
        <v>82676</v>
      </c>
      <c r="R1031" s="45">
        <v>13183111.119999999</v>
      </c>
      <c r="S1031" s="46">
        <v>10805828.786885243</v>
      </c>
    </row>
    <row r="1032" spans="2:19" x14ac:dyDescent="0.25">
      <c r="B1032" s="20" t="s">
        <v>48</v>
      </c>
      <c r="C1032" s="44">
        <v>263674</v>
      </c>
      <c r="D1032" s="45">
        <v>30654976.96999998</v>
      </c>
      <c r="E1032" s="45">
        <v>611</v>
      </c>
      <c r="F1032" s="45">
        <v>70203.300000000017</v>
      </c>
      <c r="G1032" s="45">
        <v>9488</v>
      </c>
      <c r="H1032" s="45">
        <v>1631690.5</v>
      </c>
      <c r="I1032" s="45">
        <v>4456</v>
      </c>
      <c r="J1032" s="45">
        <v>658198.25</v>
      </c>
      <c r="K1032" s="45">
        <v>2625</v>
      </c>
      <c r="L1032" s="45">
        <v>413399.5</v>
      </c>
      <c r="M1032" s="45">
        <v>404</v>
      </c>
      <c r="N1032" s="45">
        <v>83405</v>
      </c>
      <c r="O1032" s="45">
        <v>764</v>
      </c>
      <c r="P1032" s="45">
        <v>226106.03999999995</v>
      </c>
      <c r="Q1032" s="45">
        <v>282022</v>
      </c>
      <c r="R1032" s="45">
        <v>33737979.55999998</v>
      </c>
      <c r="S1032" s="46">
        <v>27654081.606557354</v>
      </c>
    </row>
    <row r="1033" spans="2:19" x14ac:dyDescent="0.25">
      <c r="B1033" s="47" t="s">
        <v>127</v>
      </c>
      <c r="C1033" s="48"/>
      <c r="D1033" s="48"/>
      <c r="E1033" s="48"/>
      <c r="F1033" s="48"/>
      <c r="G1033" s="48"/>
      <c r="H1033" s="48"/>
      <c r="I1033" s="48"/>
      <c r="J1033" s="48"/>
      <c r="K1033" s="48"/>
      <c r="L1033" s="48"/>
      <c r="M1033" s="48"/>
      <c r="N1033" s="48"/>
      <c r="O1033" s="48"/>
      <c r="P1033" s="48"/>
      <c r="Q1033" s="48"/>
      <c r="R1033" s="48">
        <v>0</v>
      </c>
      <c r="S1033" s="48">
        <f>R1033/1.22</f>
        <v>0</v>
      </c>
    </row>
    <row r="1034" spans="2:19" x14ac:dyDescent="0.25">
      <c r="B1034" s="47" t="s">
        <v>126</v>
      </c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>
        <v>81749.550000000017</v>
      </c>
      <c r="S1034" s="48">
        <f>R1034/1.22</f>
        <v>67007.827868852473</v>
      </c>
    </row>
    <row r="1035" spans="2:19" x14ac:dyDescent="0.25">
      <c r="B1035" s="47" t="s">
        <v>122</v>
      </c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>
        <v>696540</v>
      </c>
      <c r="S1035" s="48">
        <f>R1035/1.22</f>
        <v>570934.42622950824</v>
      </c>
    </row>
    <row r="1036" spans="2:19" x14ac:dyDescent="0.25">
      <c r="B1036" s="47" t="s">
        <v>138</v>
      </c>
      <c r="C1036" s="48">
        <f t="shared" ref="C1036:J1036" si="75">SUM(C1020:C1035)</f>
        <v>1492018</v>
      </c>
      <c r="D1036" s="48">
        <f t="shared" si="75"/>
        <v>166544514.97</v>
      </c>
      <c r="E1036" s="48">
        <f t="shared" si="75"/>
        <v>11152</v>
      </c>
      <c r="F1036" s="48">
        <f t="shared" si="75"/>
        <v>946019.85000000021</v>
      </c>
      <c r="G1036" s="48">
        <f t="shared" si="75"/>
        <v>61096</v>
      </c>
      <c r="H1036" s="48">
        <f t="shared" si="75"/>
        <v>10249649.720000001</v>
      </c>
      <c r="I1036" s="48">
        <f t="shared" si="75"/>
        <v>64185</v>
      </c>
      <c r="J1036" s="48">
        <f t="shared" si="75"/>
        <v>7320229.1500000004</v>
      </c>
      <c r="K1036" s="48">
        <f t="shared" ref="K1036:S1036" si="76">SUM(K1020:K1035)</f>
        <v>24378</v>
      </c>
      <c r="L1036" s="48">
        <f t="shared" si="76"/>
        <v>3848843.98</v>
      </c>
      <c r="M1036" s="48">
        <f t="shared" si="76"/>
        <v>4294</v>
      </c>
      <c r="N1036" s="48">
        <f t="shared" si="76"/>
        <v>867482</v>
      </c>
      <c r="O1036" s="48">
        <f t="shared" si="76"/>
        <v>199247</v>
      </c>
      <c r="P1036" s="48">
        <f t="shared" si="76"/>
        <v>63639565.380000025</v>
      </c>
      <c r="Q1036" s="48">
        <f t="shared" si="76"/>
        <v>1856370</v>
      </c>
      <c r="R1036" s="48">
        <f t="shared" si="76"/>
        <v>254194594.60000002</v>
      </c>
      <c r="S1036" s="48">
        <f t="shared" si="76"/>
        <v>208356225.08196712</v>
      </c>
    </row>
    <row r="1037" spans="2:19" x14ac:dyDescent="0.25">
      <c r="B1037" s="20" t="s">
        <v>37</v>
      </c>
      <c r="C1037" s="58">
        <v>25049</v>
      </c>
      <c r="D1037" s="59">
        <v>2980857.4899999993</v>
      </c>
      <c r="E1037" s="59">
        <v>133</v>
      </c>
      <c r="F1037" s="59">
        <v>14812.839999999995</v>
      </c>
      <c r="G1037" s="59">
        <v>1320</v>
      </c>
      <c r="H1037" s="59">
        <v>220159.5</v>
      </c>
      <c r="I1037" s="59">
        <v>1480</v>
      </c>
      <c r="J1037" s="59">
        <v>221167.5</v>
      </c>
      <c r="K1037" s="59">
        <v>568</v>
      </c>
      <c r="L1037" s="59">
        <v>93745.5</v>
      </c>
      <c r="M1037" s="59">
        <v>198</v>
      </c>
      <c r="N1037" s="59">
        <v>37445</v>
      </c>
      <c r="O1037" s="59">
        <v>12693</v>
      </c>
      <c r="P1037" s="59">
        <v>4120009.5100000012</v>
      </c>
      <c r="Q1037" s="59">
        <v>41441</v>
      </c>
      <c r="R1037" s="59">
        <v>7688197.339999998</v>
      </c>
      <c r="S1037" s="60">
        <v>6301801.0983606512</v>
      </c>
    </row>
    <row r="1038" spans="2:19" x14ac:dyDescent="0.25">
      <c r="B1038" s="20" t="s">
        <v>38</v>
      </c>
      <c r="C1038" s="44">
        <v>73585</v>
      </c>
      <c r="D1038" s="45">
        <v>8330996.6700000009</v>
      </c>
      <c r="E1038" s="45">
        <v>3497</v>
      </c>
      <c r="F1038" s="45">
        <v>261815.95999999993</v>
      </c>
      <c r="G1038" s="45">
        <v>2906</v>
      </c>
      <c r="H1038" s="45">
        <v>461279.16000000003</v>
      </c>
      <c r="I1038" s="45">
        <v>9534</v>
      </c>
      <c r="J1038" s="45">
        <v>714335.5</v>
      </c>
      <c r="K1038" s="45">
        <v>1721</v>
      </c>
      <c r="L1038" s="45">
        <v>271184</v>
      </c>
      <c r="M1038" s="45">
        <v>313</v>
      </c>
      <c r="N1038" s="45">
        <v>62994</v>
      </c>
      <c r="O1038" s="45">
        <v>27634</v>
      </c>
      <c r="P1038" s="45">
        <v>8881525.2800000031</v>
      </c>
      <c r="Q1038" s="45">
        <v>119190</v>
      </c>
      <c r="R1038" s="45">
        <v>18984130.569999989</v>
      </c>
      <c r="S1038" s="46">
        <v>15560762.762295075</v>
      </c>
    </row>
    <row r="1039" spans="2:19" x14ac:dyDescent="0.25">
      <c r="B1039" s="20" t="s">
        <v>39</v>
      </c>
      <c r="C1039" s="44">
        <v>104124</v>
      </c>
      <c r="D1039" s="45">
        <v>12395188.670000004</v>
      </c>
      <c r="E1039" s="45">
        <v>535</v>
      </c>
      <c r="F1039" s="45">
        <v>57453.720000000045</v>
      </c>
      <c r="G1039" s="45">
        <v>5143</v>
      </c>
      <c r="H1039" s="45">
        <v>846504.5</v>
      </c>
      <c r="I1039" s="45">
        <v>3348</v>
      </c>
      <c r="J1039" s="45">
        <v>483839.5</v>
      </c>
      <c r="K1039" s="45">
        <v>2304</v>
      </c>
      <c r="L1039" s="45">
        <v>349572.5</v>
      </c>
      <c r="M1039" s="45">
        <v>480</v>
      </c>
      <c r="N1039" s="45">
        <v>95015</v>
      </c>
      <c r="O1039" s="45">
        <v>12726</v>
      </c>
      <c r="P1039" s="45">
        <v>4009406.1600000029</v>
      </c>
      <c r="Q1039" s="45">
        <v>128660</v>
      </c>
      <c r="R1039" s="45">
        <v>18236980.049999997</v>
      </c>
      <c r="S1039" s="46">
        <v>14948344.303278685</v>
      </c>
    </row>
    <row r="1040" spans="2:19" x14ac:dyDescent="0.25">
      <c r="B1040" s="20" t="s">
        <v>40</v>
      </c>
      <c r="C1040" s="44">
        <v>64833</v>
      </c>
      <c r="D1040" s="45">
        <v>7875709.8999999976</v>
      </c>
      <c r="E1040" s="45">
        <v>154</v>
      </c>
      <c r="F1040" s="45">
        <v>17117.259999999995</v>
      </c>
      <c r="G1040" s="45">
        <v>2152</v>
      </c>
      <c r="H1040" s="45">
        <v>371823</v>
      </c>
      <c r="I1040" s="45">
        <v>1519</v>
      </c>
      <c r="J1040" s="45">
        <v>226146.25</v>
      </c>
      <c r="K1040" s="45">
        <v>1127</v>
      </c>
      <c r="L1040" s="45">
        <v>190906</v>
      </c>
      <c r="M1040" s="45">
        <v>124</v>
      </c>
      <c r="N1040" s="45">
        <v>26148</v>
      </c>
      <c r="O1040" s="45">
        <v>5744</v>
      </c>
      <c r="P1040" s="45">
        <v>1933938.5199999996</v>
      </c>
      <c r="Q1040" s="45">
        <v>75653</v>
      </c>
      <c r="R1040" s="45">
        <v>10641788.929999998</v>
      </c>
      <c r="S1040" s="46">
        <v>8722777.8114754092</v>
      </c>
    </row>
    <row r="1041" spans="2:19" x14ac:dyDescent="0.25">
      <c r="B1041" s="20" t="s">
        <v>41</v>
      </c>
      <c r="C1041" s="44">
        <v>287394</v>
      </c>
      <c r="D1041" s="45">
        <v>33262067.379999988</v>
      </c>
      <c r="E1041" s="45">
        <v>2024</v>
      </c>
      <c r="F1041" s="45">
        <v>200436.0499999999</v>
      </c>
      <c r="G1041" s="45">
        <v>13558</v>
      </c>
      <c r="H1041" s="45">
        <v>2332497.66</v>
      </c>
      <c r="I1041" s="45">
        <v>17325</v>
      </c>
      <c r="J1041" s="45">
        <v>1685511.75</v>
      </c>
      <c r="K1041" s="45">
        <v>5541</v>
      </c>
      <c r="L1041" s="45">
        <v>871297</v>
      </c>
      <c r="M1041" s="45">
        <v>731</v>
      </c>
      <c r="N1041" s="45">
        <v>145346</v>
      </c>
      <c r="O1041" s="45">
        <v>37942</v>
      </c>
      <c r="P1041" s="45">
        <v>12140041.770000011</v>
      </c>
      <c r="Q1041" s="45">
        <v>364515</v>
      </c>
      <c r="R1041" s="45">
        <v>50637197.609999999</v>
      </c>
      <c r="S1041" s="46">
        <v>41505899.680327877</v>
      </c>
    </row>
    <row r="1042" spans="2:19" x14ac:dyDescent="0.25">
      <c r="B1042" s="20" t="s">
        <v>42</v>
      </c>
      <c r="C1042" s="44">
        <v>37519</v>
      </c>
      <c r="D1042" s="45">
        <v>4647417.4199999971</v>
      </c>
      <c r="E1042" s="45">
        <v>457</v>
      </c>
      <c r="F1042" s="45">
        <v>56021.660000000018</v>
      </c>
      <c r="G1042" s="45">
        <v>1331</v>
      </c>
      <c r="H1042" s="45">
        <v>231291.5</v>
      </c>
      <c r="I1042" s="45">
        <v>1830</v>
      </c>
      <c r="J1042" s="45">
        <v>271486.75</v>
      </c>
      <c r="K1042" s="45">
        <v>942</v>
      </c>
      <c r="L1042" s="45">
        <v>156636.5</v>
      </c>
      <c r="M1042" s="45">
        <v>224</v>
      </c>
      <c r="N1042" s="45">
        <v>45518</v>
      </c>
      <c r="O1042" s="45">
        <v>21194</v>
      </c>
      <c r="P1042" s="45">
        <v>6908502.7700000051</v>
      </c>
      <c r="Q1042" s="45">
        <v>63497</v>
      </c>
      <c r="R1042" s="45">
        <v>12316874.599999998</v>
      </c>
      <c r="S1042" s="46">
        <v>10095798.852459021</v>
      </c>
    </row>
    <row r="1043" spans="2:19" x14ac:dyDescent="0.25">
      <c r="B1043" s="20" t="s">
        <v>43</v>
      </c>
      <c r="C1043" s="44">
        <v>45685</v>
      </c>
      <c r="D1043" s="45">
        <v>5208411.37</v>
      </c>
      <c r="E1043" s="45">
        <v>1563</v>
      </c>
      <c r="F1043" s="45">
        <v>90156.35</v>
      </c>
      <c r="G1043" s="45">
        <v>2958</v>
      </c>
      <c r="H1043" s="45">
        <v>467021</v>
      </c>
      <c r="I1043" s="45">
        <v>2269</v>
      </c>
      <c r="J1043" s="45">
        <v>323953.75</v>
      </c>
      <c r="K1043" s="45">
        <v>1220</v>
      </c>
      <c r="L1043" s="45">
        <v>171579.5</v>
      </c>
      <c r="M1043" s="45">
        <v>270</v>
      </c>
      <c r="N1043" s="45">
        <v>54840</v>
      </c>
      <c r="O1043" s="45">
        <v>25059</v>
      </c>
      <c r="P1043" s="45">
        <v>7646004.0399999991</v>
      </c>
      <c r="Q1043" s="45">
        <v>79024</v>
      </c>
      <c r="R1043" s="45">
        <v>13961966.010000007</v>
      </c>
      <c r="S1043" s="46">
        <v>11444234.434426229</v>
      </c>
    </row>
    <row r="1044" spans="2:19" x14ac:dyDescent="0.25">
      <c r="B1044" s="20" t="s">
        <v>44</v>
      </c>
      <c r="C1044" s="44">
        <v>644238</v>
      </c>
      <c r="D1044" s="45">
        <v>66223975.110000022</v>
      </c>
      <c r="E1044" s="45">
        <v>1392</v>
      </c>
      <c r="F1044" s="45">
        <v>138092.93000000008</v>
      </c>
      <c r="G1044" s="45">
        <v>14297</v>
      </c>
      <c r="H1044" s="45">
        <v>2360307.6</v>
      </c>
      <c r="I1044" s="45">
        <v>23142</v>
      </c>
      <c r="J1044" s="45">
        <v>2789718.77</v>
      </c>
      <c r="K1044" s="45">
        <v>3218</v>
      </c>
      <c r="L1044" s="45">
        <v>493009</v>
      </c>
      <c r="M1044" s="45">
        <v>418</v>
      </c>
      <c r="N1044" s="45">
        <v>76289</v>
      </c>
      <c r="O1044" s="45">
        <v>1304</v>
      </c>
      <c r="P1044" s="45">
        <v>385338.62999999995</v>
      </c>
      <c r="Q1044" s="45">
        <v>688009</v>
      </c>
      <c r="R1044" s="45">
        <v>72466731.039999992</v>
      </c>
      <c r="S1044" s="46">
        <v>59398959.868852459</v>
      </c>
    </row>
    <row r="1045" spans="2:19" x14ac:dyDescent="0.25">
      <c r="B1045" s="20" t="s">
        <v>45</v>
      </c>
      <c r="C1045" s="44">
        <v>35156</v>
      </c>
      <c r="D1045" s="45">
        <v>4137010.4100000006</v>
      </c>
      <c r="E1045" s="45">
        <v>270</v>
      </c>
      <c r="F1045" s="45">
        <v>30704.990000000016</v>
      </c>
      <c r="G1045" s="45">
        <v>1808</v>
      </c>
      <c r="H1045" s="45">
        <v>300209.16000000003</v>
      </c>
      <c r="I1045" s="45">
        <v>1741</v>
      </c>
      <c r="J1045" s="45">
        <v>257745.25</v>
      </c>
      <c r="K1045" s="45">
        <v>753</v>
      </c>
      <c r="L1045" s="45">
        <v>123055</v>
      </c>
      <c r="M1045" s="45">
        <v>257</v>
      </c>
      <c r="N1045" s="45">
        <v>49947</v>
      </c>
      <c r="O1045" s="45">
        <v>13280</v>
      </c>
      <c r="P1045" s="45">
        <v>4347080.5500000035</v>
      </c>
      <c r="Q1045" s="45">
        <v>53265</v>
      </c>
      <c r="R1045" s="45">
        <v>9245752.3599999975</v>
      </c>
      <c r="S1045" s="46">
        <v>7578485.5409836099</v>
      </c>
    </row>
    <row r="1046" spans="2:19" x14ac:dyDescent="0.25">
      <c r="B1046" s="20" t="s">
        <v>46</v>
      </c>
      <c r="C1046" s="44">
        <v>49592</v>
      </c>
      <c r="D1046" s="45">
        <v>6057374.8400000017</v>
      </c>
      <c r="E1046" s="45">
        <v>350</v>
      </c>
      <c r="F1046" s="45">
        <v>40132.150000000023</v>
      </c>
      <c r="G1046" s="45">
        <v>2388</v>
      </c>
      <c r="H1046" s="45">
        <v>426359.5</v>
      </c>
      <c r="I1046" s="45">
        <v>1290</v>
      </c>
      <c r="J1046" s="45">
        <v>198284.25</v>
      </c>
      <c r="K1046" s="45">
        <v>1084</v>
      </c>
      <c r="L1046" s="45">
        <v>182330</v>
      </c>
      <c r="M1046" s="45">
        <v>404</v>
      </c>
      <c r="N1046" s="45">
        <v>84450</v>
      </c>
      <c r="O1046" s="45">
        <v>22306</v>
      </c>
      <c r="P1046" s="45">
        <v>7323578.150000005</v>
      </c>
      <c r="Q1046" s="45">
        <v>77414</v>
      </c>
      <c r="R1046" s="45">
        <v>14312508.889999993</v>
      </c>
      <c r="S1046" s="46">
        <v>11731564.663934426</v>
      </c>
    </row>
    <row r="1047" spans="2:19" x14ac:dyDescent="0.25">
      <c r="B1047" s="20" t="s">
        <v>13</v>
      </c>
      <c r="C1047" s="44">
        <v>31660</v>
      </c>
      <c r="D1047" s="45">
        <v>3793955.8099999996</v>
      </c>
      <c r="E1047" s="45">
        <v>64</v>
      </c>
      <c r="F1047" s="45">
        <v>7478.5599999999986</v>
      </c>
      <c r="G1047" s="45">
        <v>1659</v>
      </c>
      <c r="H1047" s="45">
        <v>287496.5</v>
      </c>
      <c r="I1047" s="45">
        <v>211</v>
      </c>
      <c r="J1047" s="45">
        <v>33263.75</v>
      </c>
      <c r="K1047" s="45">
        <v>1889</v>
      </c>
      <c r="L1047" s="45">
        <v>304592.5</v>
      </c>
      <c r="M1047" s="45">
        <v>202</v>
      </c>
      <c r="N1047" s="45">
        <v>42559</v>
      </c>
      <c r="O1047" s="45">
        <v>10674</v>
      </c>
      <c r="P1047" s="45">
        <v>3544649.850000002</v>
      </c>
      <c r="Q1047" s="45">
        <v>46359</v>
      </c>
      <c r="R1047" s="45">
        <v>8013995.9699999997</v>
      </c>
      <c r="S1047" s="46">
        <v>6568849.1557377055</v>
      </c>
    </row>
    <row r="1048" spans="2:19" x14ac:dyDescent="0.25">
      <c r="B1048" s="20" t="s">
        <v>47</v>
      </c>
      <c r="C1048" s="44">
        <v>72410</v>
      </c>
      <c r="D1048" s="45">
        <v>8768849.1299999971</v>
      </c>
      <c r="E1048" s="45">
        <v>979</v>
      </c>
      <c r="F1048" s="45">
        <v>73052.620000000024</v>
      </c>
      <c r="G1048" s="45">
        <v>4455</v>
      </c>
      <c r="H1048" s="45">
        <v>765328.5</v>
      </c>
      <c r="I1048" s="45">
        <v>1844</v>
      </c>
      <c r="J1048" s="45">
        <v>178151.5</v>
      </c>
      <c r="K1048" s="45">
        <v>1833</v>
      </c>
      <c r="L1048" s="45">
        <v>282765</v>
      </c>
      <c r="M1048" s="45">
        <v>724</v>
      </c>
      <c r="N1048" s="45">
        <v>152206</v>
      </c>
      <c r="O1048" s="45">
        <v>16301</v>
      </c>
      <c r="P1048" s="45">
        <v>5170032.0200000033</v>
      </c>
      <c r="Q1048" s="45">
        <v>98546</v>
      </c>
      <c r="R1048" s="45">
        <v>15390384.769999994</v>
      </c>
      <c r="S1048" s="46">
        <v>12615069.483606551</v>
      </c>
    </row>
    <row r="1049" spans="2:19" x14ac:dyDescent="0.25">
      <c r="B1049" s="20" t="s">
        <v>48</v>
      </c>
      <c r="C1049" s="44">
        <v>324452</v>
      </c>
      <c r="D1049" s="45">
        <v>37819402.419999965</v>
      </c>
      <c r="E1049" s="45">
        <v>641</v>
      </c>
      <c r="F1049" s="45">
        <v>72455.330000000045</v>
      </c>
      <c r="G1049" s="45">
        <v>9967</v>
      </c>
      <c r="H1049" s="45">
        <v>1724152.6400000001</v>
      </c>
      <c r="I1049" s="45">
        <v>5281</v>
      </c>
      <c r="J1049" s="45">
        <v>781854.75</v>
      </c>
      <c r="K1049" s="45">
        <v>2621</v>
      </c>
      <c r="L1049" s="45">
        <v>433965</v>
      </c>
      <c r="M1049" s="45">
        <v>428</v>
      </c>
      <c r="N1049" s="45">
        <v>87637</v>
      </c>
      <c r="O1049" s="45">
        <v>823</v>
      </c>
      <c r="P1049" s="45">
        <v>250740.91000000006</v>
      </c>
      <c r="Q1049" s="45">
        <v>344213</v>
      </c>
      <c r="R1049" s="45">
        <v>41170208.050000004</v>
      </c>
      <c r="S1049" s="46">
        <v>33746072.172131158</v>
      </c>
    </row>
    <row r="1050" spans="2:19" x14ac:dyDescent="0.25">
      <c r="B1050" s="47" t="s">
        <v>127</v>
      </c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>
        <v>5825013.25</v>
      </c>
      <c r="S1050" s="48">
        <f>R1050/1.22</f>
        <v>4774601.0245901644</v>
      </c>
    </row>
    <row r="1051" spans="2:19" x14ac:dyDescent="0.25">
      <c r="B1051" s="47" t="s">
        <v>126</v>
      </c>
      <c r="C1051" s="48"/>
      <c r="D1051" s="48"/>
      <c r="E1051" s="48"/>
      <c r="F1051" s="48"/>
      <c r="G1051" s="48"/>
      <c r="H1051" s="48"/>
      <c r="I1051" s="48"/>
      <c r="J1051" s="48"/>
      <c r="K1051" s="48"/>
      <c r="L1051" s="48"/>
      <c r="M1051" s="48"/>
      <c r="N1051" s="48"/>
      <c r="O1051" s="48"/>
      <c r="P1051" s="48"/>
      <c r="Q1051" s="48"/>
      <c r="R1051" s="48">
        <v>543129.39</v>
      </c>
      <c r="S1051" s="48">
        <f>R1051/1.22</f>
        <v>445188.02459016396</v>
      </c>
    </row>
    <row r="1052" spans="2:19" x14ac:dyDescent="0.25">
      <c r="B1052" s="47" t="s">
        <v>122</v>
      </c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>
        <v>729690</v>
      </c>
      <c r="S1052" s="48">
        <f>R1052/1.22</f>
        <v>598106.55737704923</v>
      </c>
    </row>
    <row r="1053" spans="2:19" x14ac:dyDescent="0.25">
      <c r="B1053" s="47" t="s">
        <v>137</v>
      </c>
      <c r="C1053" s="48">
        <f>SUM(C1037:C1052)</f>
        <v>1795697</v>
      </c>
      <c r="D1053" s="48">
        <f t="shared" ref="D1053:S1053" si="77">SUM(D1037:D1052)</f>
        <v>201501216.61999997</v>
      </c>
      <c r="E1053" s="48">
        <f t="shared" si="77"/>
        <v>12059</v>
      </c>
      <c r="F1053" s="48">
        <f t="shared" si="77"/>
        <v>1059730.42</v>
      </c>
      <c r="G1053" s="48">
        <f t="shared" si="77"/>
        <v>63942</v>
      </c>
      <c r="H1053" s="48">
        <f t="shared" si="77"/>
        <v>10794430.220000001</v>
      </c>
      <c r="I1053" s="48">
        <f t="shared" si="77"/>
        <v>70814</v>
      </c>
      <c r="J1053" s="48">
        <f t="shared" si="77"/>
        <v>8165459.2699999996</v>
      </c>
      <c r="K1053" s="48">
        <f t="shared" si="77"/>
        <v>24821</v>
      </c>
      <c r="L1053" s="48">
        <f t="shared" si="77"/>
        <v>3924637.5</v>
      </c>
      <c r="M1053" s="48">
        <f t="shared" si="77"/>
        <v>4773</v>
      </c>
      <c r="N1053" s="48">
        <f t="shared" si="77"/>
        <v>960394</v>
      </c>
      <c r="O1053" s="48">
        <f t="shared" si="77"/>
        <v>207680</v>
      </c>
      <c r="P1053" s="48">
        <f t="shared" si="77"/>
        <v>66660848.160000034</v>
      </c>
      <c r="Q1053" s="48">
        <f t="shared" si="77"/>
        <v>2179786</v>
      </c>
      <c r="R1053" s="48">
        <f t="shared" si="77"/>
        <v>300164548.82999992</v>
      </c>
      <c r="S1053" s="48">
        <f t="shared" si="77"/>
        <v>246036515.43442622</v>
      </c>
    </row>
    <row r="1054" spans="2:19" x14ac:dyDescent="0.25">
      <c r="B1054" s="20" t="s">
        <v>37</v>
      </c>
      <c r="C1054" s="58">
        <v>23528</v>
      </c>
      <c r="D1054" s="59">
        <v>2776286.3000000021</v>
      </c>
      <c r="E1054" s="59">
        <v>122</v>
      </c>
      <c r="F1054" s="59">
        <v>13218.689999999995</v>
      </c>
      <c r="G1054" s="59">
        <v>1299</v>
      </c>
      <c r="H1054" s="59">
        <v>216446.16</v>
      </c>
      <c r="I1054" s="59">
        <v>1331</v>
      </c>
      <c r="J1054" s="59">
        <v>199619.5</v>
      </c>
      <c r="K1054" s="59">
        <v>541</v>
      </c>
      <c r="L1054" s="59">
        <v>88649</v>
      </c>
      <c r="M1054" s="59">
        <v>190</v>
      </c>
      <c r="N1054" s="59">
        <v>36275</v>
      </c>
      <c r="O1054" s="59">
        <v>10577</v>
      </c>
      <c r="P1054" s="59">
        <v>3432895.5400000024</v>
      </c>
      <c r="Q1054" s="59">
        <v>37588</v>
      </c>
      <c r="R1054" s="59">
        <v>6763390.1899999985</v>
      </c>
      <c r="S1054" s="60">
        <v>5543762.4508196749</v>
      </c>
    </row>
    <row r="1055" spans="2:19" x14ac:dyDescent="0.25">
      <c r="B1055" s="20" t="s">
        <v>38</v>
      </c>
      <c r="C1055" s="44">
        <v>73228</v>
      </c>
      <c r="D1055" s="45">
        <v>8175220.4399999995</v>
      </c>
      <c r="E1055" s="45">
        <v>4059</v>
      </c>
      <c r="F1055" s="45">
        <v>277698.47999999992</v>
      </c>
      <c r="G1055" s="45">
        <v>3012</v>
      </c>
      <c r="H1055" s="45">
        <v>471710.5</v>
      </c>
      <c r="I1055" s="45">
        <v>12222</v>
      </c>
      <c r="J1055" s="45">
        <v>809933.25</v>
      </c>
      <c r="K1055" s="45">
        <v>1909</v>
      </c>
      <c r="L1055" s="45">
        <v>297291</v>
      </c>
      <c r="M1055" s="45">
        <v>329</v>
      </c>
      <c r="N1055" s="45">
        <v>69200</v>
      </c>
      <c r="O1055" s="45">
        <v>21610</v>
      </c>
      <c r="P1055" s="45">
        <v>6853237.2200000016</v>
      </c>
      <c r="Q1055" s="45">
        <v>116369</v>
      </c>
      <c r="R1055" s="45">
        <v>16954290.889999993</v>
      </c>
      <c r="S1055" s="46">
        <v>13896959.745901652</v>
      </c>
    </row>
    <row r="1056" spans="2:19" x14ac:dyDescent="0.25">
      <c r="B1056" s="20" t="s">
        <v>39</v>
      </c>
      <c r="C1056" s="44">
        <v>101019</v>
      </c>
      <c r="D1056" s="45">
        <v>11975795.589999994</v>
      </c>
      <c r="E1056" s="45">
        <v>535</v>
      </c>
      <c r="F1056" s="45">
        <v>56743.950000000019</v>
      </c>
      <c r="G1056" s="45">
        <v>4942</v>
      </c>
      <c r="H1056" s="45">
        <v>805473</v>
      </c>
      <c r="I1056" s="45">
        <v>3101</v>
      </c>
      <c r="J1056" s="45">
        <v>448406.5</v>
      </c>
      <c r="K1056" s="45">
        <v>2401</v>
      </c>
      <c r="L1056" s="45">
        <v>373198</v>
      </c>
      <c r="M1056" s="45">
        <v>514</v>
      </c>
      <c r="N1056" s="45">
        <v>106625</v>
      </c>
      <c r="O1056" s="45">
        <v>13669</v>
      </c>
      <c r="P1056" s="45">
        <v>4276182.610000005</v>
      </c>
      <c r="Q1056" s="45">
        <v>126181</v>
      </c>
      <c r="R1056" s="45">
        <v>18042424.649999991</v>
      </c>
      <c r="S1056" s="46">
        <v>14788872.663934415</v>
      </c>
    </row>
    <row r="1057" spans="2:19" x14ac:dyDescent="0.25">
      <c r="B1057" s="20" t="s">
        <v>40</v>
      </c>
      <c r="C1057" s="44">
        <v>62112</v>
      </c>
      <c r="D1057" s="45">
        <v>7532937.9000000022</v>
      </c>
      <c r="E1057" s="45">
        <v>148</v>
      </c>
      <c r="F1057" s="45">
        <v>16454.279999999992</v>
      </c>
      <c r="G1057" s="45">
        <v>2209</v>
      </c>
      <c r="H1057" s="45">
        <v>381176.5</v>
      </c>
      <c r="I1057" s="45">
        <v>1278</v>
      </c>
      <c r="J1057" s="45">
        <v>190626.5</v>
      </c>
      <c r="K1057" s="45">
        <v>1102</v>
      </c>
      <c r="L1057" s="45">
        <v>188781</v>
      </c>
      <c r="M1057" s="45">
        <v>139</v>
      </c>
      <c r="N1057" s="45">
        <v>28505</v>
      </c>
      <c r="O1057" s="45">
        <v>5939</v>
      </c>
      <c r="P1057" s="45">
        <v>1989224.8599999999</v>
      </c>
      <c r="Q1057" s="45">
        <v>72927</v>
      </c>
      <c r="R1057" s="45">
        <v>10327706.039999999</v>
      </c>
      <c r="S1057" s="46">
        <v>8465332.8196721356</v>
      </c>
    </row>
    <row r="1058" spans="2:19" x14ac:dyDescent="0.25">
      <c r="B1058" s="20" t="s">
        <v>41</v>
      </c>
      <c r="C1058" s="44">
        <v>280862</v>
      </c>
      <c r="D1058" s="45">
        <v>32298762.739999987</v>
      </c>
      <c r="E1058" s="45">
        <v>2397</v>
      </c>
      <c r="F1058" s="45">
        <v>236104.55000000005</v>
      </c>
      <c r="G1058" s="45">
        <v>12997</v>
      </c>
      <c r="H1058" s="45">
        <v>2210324.5</v>
      </c>
      <c r="I1058" s="45">
        <v>16739</v>
      </c>
      <c r="J1058" s="45">
        <v>1635494.5</v>
      </c>
      <c r="K1058" s="45">
        <v>5236</v>
      </c>
      <c r="L1058" s="45">
        <v>817096.5</v>
      </c>
      <c r="M1058" s="45">
        <v>809</v>
      </c>
      <c r="N1058" s="45">
        <v>161815</v>
      </c>
      <c r="O1058" s="45">
        <v>37371</v>
      </c>
      <c r="P1058" s="45">
        <v>12057045.180000007</v>
      </c>
      <c r="Q1058" s="45">
        <v>356411</v>
      </c>
      <c r="R1058" s="45">
        <v>49416642.970000014</v>
      </c>
      <c r="S1058" s="46">
        <v>40505445.05737704</v>
      </c>
    </row>
    <row r="1059" spans="2:19" x14ac:dyDescent="0.25">
      <c r="B1059" s="20" t="s">
        <v>42</v>
      </c>
      <c r="C1059" s="44">
        <v>34657</v>
      </c>
      <c r="D1059" s="45">
        <v>4263337.16</v>
      </c>
      <c r="E1059" s="45">
        <v>371</v>
      </c>
      <c r="F1059" s="45">
        <v>46538.100000000013</v>
      </c>
      <c r="G1059" s="45">
        <v>1299</v>
      </c>
      <c r="H1059" s="45">
        <v>225593</v>
      </c>
      <c r="I1059" s="45">
        <v>1596</v>
      </c>
      <c r="J1059" s="45">
        <v>235262</v>
      </c>
      <c r="K1059" s="45">
        <v>867</v>
      </c>
      <c r="L1059" s="45">
        <v>144288.5</v>
      </c>
      <c r="M1059" s="45">
        <v>263</v>
      </c>
      <c r="N1059" s="45">
        <v>55100</v>
      </c>
      <c r="O1059" s="45">
        <v>17298</v>
      </c>
      <c r="P1059" s="45">
        <v>5644225.7500000037</v>
      </c>
      <c r="Q1059" s="45">
        <v>56351</v>
      </c>
      <c r="R1059" s="45">
        <v>10614344.510000002</v>
      </c>
      <c r="S1059" s="46">
        <v>8700282.3852459043</v>
      </c>
    </row>
    <row r="1060" spans="2:19" x14ac:dyDescent="0.25">
      <c r="B1060" s="20" t="s">
        <v>43</v>
      </c>
      <c r="C1060" s="44">
        <v>46775</v>
      </c>
      <c r="D1060" s="45">
        <v>5314235.9099999974</v>
      </c>
      <c r="E1060" s="45">
        <v>1446</v>
      </c>
      <c r="F1060" s="45">
        <v>71556.140000000029</v>
      </c>
      <c r="G1060" s="45">
        <v>2816</v>
      </c>
      <c r="H1060" s="45">
        <v>441267</v>
      </c>
      <c r="I1060" s="45">
        <v>2130</v>
      </c>
      <c r="J1060" s="45">
        <v>303848</v>
      </c>
      <c r="K1060" s="45">
        <v>1213</v>
      </c>
      <c r="L1060" s="45">
        <v>162966</v>
      </c>
      <c r="M1060" s="45">
        <v>274</v>
      </c>
      <c r="N1060" s="45">
        <v>56125</v>
      </c>
      <c r="O1060" s="45">
        <v>27201</v>
      </c>
      <c r="P1060" s="45">
        <v>8039514.6699999981</v>
      </c>
      <c r="Q1060" s="45">
        <v>81855</v>
      </c>
      <c r="R1060" s="45">
        <v>14389512.720000008</v>
      </c>
      <c r="S1060" s="46">
        <v>11794682.557377055</v>
      </c>
    </row>
    <row r="1061" spans="2:19" x14ac:dyDescent="0.25">
      <c r="B1061" s="20" t="s">
        <v>44</v>
      </c>
      <c r="C1061" s="44">
        <v>630684</v>
      </c>
      <c r="D1061" s="45">
        <v>63836427.829999961</v>
      </c>
      <c r="E1061" s="45">
        <v>1421</v>
      </c>
      <c r="F1061" s="45">
        <v>143378.52000000002</v>
      </c>
      <c r="G1061" s="45">
        <v>13615</v>
      </c>
      <c r="H1061" s="45">
        <v>2232657.66</v>
      </c>
      <c r="I1061" s="45">
        <v>21900</v>
      </c>
      <c r="J1061" s="45">
        <v>2477436.0699999998</v>
      </c>
      <c r="K1061" s="45">
        <v>3058</v>
      </c>
      <c r="L1061" s="45">
        <v>472896.3</v>
      </c>
      <c r="M1061" s="45">
        <v>427</v>
      </c>
      <c r="N1061" s="45">
        <v>80127</v>
      </c>
      <c r="O1061" s="45">
        <v>1261</v>
      </c>
      <c r="P1061" s="45">
        <v>362042.42000000004</v>
      </c>
      <c r="Q1061" s="45">
        <v>672366</v>
      </c>
      <c r="R1061" s="45">
        <v>69604965.800000012</v>
      </c>
      <c r="S1061" s="46">
        <v>57053250.655737668</v>
      </c>
    </row>
    <row r="1062" spans="2:19" x14ac:dyDescent="0.25">
      <c r="B1062" s="20" t="s">
        <v>45</v>
      </c>
      <c r="C1062" s="44">
        <v>34061</v>
      </c>
      <c r="D1062" s="45">
        <v>3999343.169999999</v>
      </c>
      <c r="E1062" s="45">
        <v>289</v>
      </c>
      <c r="F1062" s="45">
        <v>31878.540000000012</v>
      </c>
      <c r="G1062" s="45">
        <v>1529</v>
      </c>
      <c r="H1062" s="45">
        <v>254360.5</v>
      </c>
      <c r="I1062" s="45">
        <v>1494</v>
      </c>
      <c r="J1062" s="45">
        <v>222067.75</v>
      </c>
      <c r="K1062" s="45">
        <v>702</v>
      </c>
      <c r="L1062" s="45">
        <v>114702</v>
      </c>
      <c r="M1062" s="45">
        <v>242</v>
      </c>
      <c r="N1062" s="45">
        <v>47267</v>
      </c>
      <c r="O1062" s="45">
        <v>13591</v>
      </c>
      <c r="P1062" s="45">
        <v>4465736.6300000036</v>
      </c>
      <c r="Q1062" s="45">
        <v>51908</v>
      </c>
      <c r="R1062" s="45">
        <v>9135355.5900000036</v>
      </c>
      <c r="S1062" s="46">
        <v>7487996.3852459006</v>
      </c>
    </row>
    <row r="1063" spans="2:19" x14ac:dyDescent="0.25">
      <c r="B1063" s="20" t="s">
        <v>46</v>
      </c>
      <c r="C1063" s="44">
        <v>50047</v>
      </c>
      <c r="D1063" s="45">
        <v>6102327.8499999996</v>
      </c>
      <c r="E1063" s="45">
        <v>330</v>
      </c>
      <c r="F1063" s="45">
        <v>37784.190000000031</v>
      </c>
      <c r="G1063" s="45">
        <v>2341</v>
      </c>
      <c r="H1063" s="45">
        <v>416585.82</v>
      </c>
      <c r="I1063" s="45">
        <v>1252</v>
      </c>
      <c r="J1063" s="45">
        <v>194980.75</v>
      </c>
      <c r="K1063" s="45">
        <v>1112</v>
      </c>
      <c r="L1063" s="45">
        <v>184891.5</v>
      </c>
      <c r="M1063" s="45">
        <v>318</v>
      </c>
      <c r="N1063" s="45">
        <v>66925</v>
      </c>
      <c r="O1063" s="45">
        <v>21254</v>
      </c>
      <c r="P1063" s="45">
        <v>6995039.9900000039</v>
      </c>
      <c r="Q1063" s="45">
        <v>76654</v>
      </c>
      <c r="R1063" s="45">
        <v>13998535.099999998</v>
      </c>
      <c r="S1063" s="46">
        <v>11474209.098360669</v>
      </c>
    </row>
    <row r="1064" spans="2:19" x14ac:dyDescent="0.25">
      <c r="B1064" s="20" t="s">
        <v>13</v>
      </c>
      <c r="C1064" s="44">
        <v>31669</v>
      </c>
      <c r="D1064" s="45">
        <v>3780022.0500000003</v>
      </c>
      <c r="E1064" s="45">
        <v>68</v>
      </c>
      <c r="F1064" s="45">
        <v>7618.1899999999978</v>
      </c>
      <c r="G1064" s="45">
        <v>1595</v>
      </c>
      <c r="H1064" s="45">
        <v>273257.5</v>
      </c>
      <c r="I1064" s="45">
        <v>227</v>
      </c>
      <c r="J1064" s="45">
        <v>35942.25</v>
      </c>
      <c r="K1064" s="45">
        <v>2227</v>
      </c>
      <c r="L1064" s="45">
        <v>359168</v>
      </c>
      <c r="M1064" s="45">
        <v>166</v>
      </c>
      <c r="N1064" s="45">
        <v>32913</v>
      </c>
      <c r="O1064" s="45">
        <v>10409</v>
      </c>
      <c r="P1064" s="45">
        <v>3442384.2800000007</v>
      </c>
      <c r="Q1064" s="45">
        <v>46361</v>
      </c>
      <c r="R1064" s="45">
        <v>7931305.2700000042</v>
      </c>
      <c r="S1064" s="46">
        <v>6501069.8934426187</v>
      </c>
    </row>
    <row r="1065" spans="2:19" x14ac:dyDescent="0.25">
      <c r="B1065" s="20" t="s">
        <v>47</v>
      </c>
      <c r="C1065" s="44">
        <v>72177</v>
      </c>
      <c r="D1065" s="45">
        <v>8696827.4499999993</v>
      </c>
      <c r="E1065" s="45">
        <v>1189</v>
      </c>
      <c r="F1065" s="45">
        <v>94517.930000000051</v>
      </c>
      <c r="G1065" s="45">
        <v>4387</v>
      </c>
      <c r="H1065" s="45">
        <v>747403.5</v>
      </c>
      <c r="I1065" s="45">
        <v>1897</v>
      </c>
      <c r="J1065" s="45">
        <v>177105</v>
      </c>
      <c r="K1065" s="45">
        <v>1920</v>
      </c>
      <c r="L1065" s="45">
        <v>301101</v>
      </c>
      <c r="M1065" s="45">
        <v>632</v>
      </c>
      <c r="N1065" s="45">
        <v>132632</v>
      </c>
      <c r="O1065" s="45">
        <v>17602</v>
      </c>
      <c r="P1065" s="45">
        <v>5596266.6000000052</v>
      </c>
      <c r="Q1065" s="45">
        <v>99804</v>
      </c>
      <c r="R1065" s="45">
        <v>15745853.479999995</v>
      </c>
      <c r="S1065" s="46">
        <v>12906437.278688546</v>
      </c>
    </row>
    <row r="1066" spans="2:19" x14ac:dyDescent="0.25">
      <c r="B1066" s="20" t="s">
        <v>48</v>
      </c>
      <c r="C1066" s="44">
        <v>317253</v>
      </c>
      <c r="D1066" s="45">
        <v>36812828.779999986</v>
      </c>
      <c r="E1066" s="45">
        <v>754</v>
      </c>
      <c r="F1066" s="45">
        <v>86730.310000000056</v>
      </c>
      <c r="G1066" s="45">
        <v>9781</v>
      </c>
      <c r="H1066" s="45">
        <v>1683396</v>
      </c>
      <c r="I1066" s="45">
        <v>4039</v>
      </c>
      <c r="J1066" s="45">
        <v>601211</v>
      </c>
      <c r="K1066" s="45">
        <v>2569</v>
      </c>
      <c r="L1066" s="45">
        <v>417263</v>
      </c>
      <c r="M1066" s="45">
        <v>475</v>
      </c>
      <c r="N1066" s="45">
        <v>96082</v>
      </c>
      <c r="O1066" s="45">
        <v>773</v>
      </c>
      <c r="P1066" s="45">
        <v>220857.63999999998</v>
      </c>
      <c r="Q1066" s="45">
        <v>335644</v>
      </c>
      <c r="R1066" s="45">
        <v>39918368.730000004</v>
      </c>
      <c r="S1066" s="46">
        <v>32719974.368852448</v>
      </c>
    </row>
    <row r="1067" spans="2:19" x14ac:dyDescent="0.25">
      <c r="B1067" s="47" t="s">
        <v>127</v>
      </c>
      <c r="C1067" s="48"/>
      <c r="D1067" s="48"/>
      <c r="E1067" s="48"/>
      <c r="F1067" s="48"/>
      <c r="G1067" s="48"/>
      <c r="H1067" s="48"/>
      <c r="I1067" s="48"/>
      <c r="J1067" s="48"/>
      <c r="K1067" s="48"/>
      <c r="L1067" s="48"/>
      <c r="M1067" s="48"/>
      <c r="N1067" s="48"/>
      <c r="O1067" s="48"/>
      <c r="P1067" s="48"/>
      <c r="Q1067" s="48"/>
      <c r="R1067" s="48"/>
      <c r="S1067" s="48">
        <f>R1067/1.22</f>
        <v>0</v>
      </c>
    </row>
    <row r="1068" spans="2:19" x14ac:dyDescent="0.25">
      <c r="B1068" s="47" t="s">
        <v>126</v>
      </c>
      <c r="C1068" s="48"/>
      <c r="D1068" s="48"/>
      <c r="E1068" s="48"/>
      <c r="F1068" s="48"/>
      <c r="G1068" s="48"/>
      <c r="H1068" s="48"/>
      <c r="I1068" s="48"/>
      <c r="J1068" s="48"/>
      <c r="K1068" s="48"/>
      <c r="L1068" s="48"/>
      <c r="M1068" s="48"/>
      <c r="N1068" s="48"/>
      <c r="O1068" s="48"/>
      <c r="P1068" s="48"/>
      <c r="Q1068" s="48"/>
      <c r="R1068" s="48">
        <v>520702.28</v>
      </c>
      <c r="S1068" s="48">
        <f>R1068/1.22</f>
        <v>426805.14754098363</v>
      </c>
    </row>
    <row r="1069" spans="2:19" x14ac:dyDescent="0.25">
      <c r="B1069" s="47" t="s">
        <v>122</v>
      </c>
      <c r="C1069" s="48"/>
      <c r="D1069" s="48"/>
      <c r="E1069" s="48"/>
      <c r="F1069" s="48"/>
      <c r="G1069" s="48"/>
      <c r="H1069" s="48"/>
      <c r="I1069" s="48"/>
      <c r="J1069" s="48"/>
      <c r="K1069" s="48"/>
      <c r="L1069" s="48"/>
      <c r="M1069" s="48"/>
      <c r="N1069" s="48"/>
      <c r="O1069" s="48"/>
      <c r="P1069" s="48"/>
      <c r="Q1069" s="48"/>
      <c r="R1069" s="48">
        <v>793520</v>
      </c>
      <c r="S1069" s="48">
        <f>R1069/1.22</f>
        <v>650426.2295081967</v>
      </c>
    </row>
    <row r="1070" spans="2:19" x14ac:dyDescent="0.25">
      <c r="B1070" s="47" t="s">
        <v>136</v>
      </c>
      <c r="C1070" s="48">
        <f t="shared" ref="C1070:H1070" si="78">SUM(C1054:C1066)</f>
        <v>1758072</v>
      </c>
      <c r="D1070" s="48">
        <f t="shared" si="78"/>
        <v>195564353.1699999</v>
      </c>
      <c r="E1070" s="48">
        <f t="shared" si="78"/>
        <v>13129</v>
      </c>
      <c r="F1070" s="48">
        <f t="shared" si="78"/>
        <v>1120221.8700000001</v>
      </c>
      <c r="G1070" s="48">
        <f t="shared" si="78"/>
        <v>61822</v>
      </c>
      <c r="H1070" s="48">
        <f t="shared" si="78"/>
        <v>10359651.640000001</v>
      </c>
      <c r="I1070" s="48">
        <f>SUM(I1054:I1069)</f>
        <v>69206</v>
      </c>
      <c r="J1070" s="48">
        <f t="shared" ref="J1070:Q1070" si="79">SUM(J1054:J1069)</f>
        <v>7531933.0700000003</v>
      </c>
      <c r="K1070" s="48">
        <f t="shared" si="79"/>
        <v>24857</v>
      </c>
      <c r="L1070" s="48">
        <f t="shared" si="79"/>
        <v>3922291.8</v>
      </c>
      <c r="M1070" s="48">
        <f t="shared" si="79"/>
        <v>4778</v>
      </c>
      <c r="N1070" s="48">
        <f t="shared" si="79"/>
        <v>969591</v>
      </c>
      <c r="O1070" s="48">
        <f t="shared" si="79"/>
        <v>198555</v>
      </c>
      <c r="P1070" s="48">
        <f t="shared" si="79"/>
        <v>63374653.39000003</v>
      </c>
      <c r="Q1070" s="48">
        <f t="shared" si="79"/>
        <v>2130419</v>
      </c>
      <c r="R1070" s="48">
        <f>SUM(R1054:R1069)</f>
        <v>284156918.22000003</v>
      </c>
      <c r="S1070" s="48">
        <f t="shared" ref="S1070" si="80">SUM(S1054:S1069)</f>
        <v>232915506.73770487</v>
      </c>
    </row>
    <row r="1071" spans="2:19" x14ac:dyDescent="0.25">
      <c r="B1071" s="61" t="s">
        <v>37</v>
      </c>
      <c r="C1071" s="44">
        <v>23914</v>
      </c>
      <c r="D1071" s="45">
        <v>2786576.9300000016</v>
      </c>
      <c r="E1071" s="45">
        <v>159</v>
      </c>
      <c r="F1071" s="45">
        <v>17274.279999999995</v>
      </c>
      <c r="G1071" s="45">
        <v>1289</v>
      </c>
      <c r="H1071" s="45">
        <v>212198.5</v>
      </c>
      <c r="I1071" s="45">
        <v>1414</v>
      </c>
      <c r="J1071" s="45">
        <v>212591.25</v>
      </c>
      <c r="K1071" s="45">
        <v>514</v>
      </c>
      <c r="L1071" s="45">
        <v>83158</v>
      </c>
      <c r="M1071" s="45">
        <v>188</v>
      </c>
      <c r="N1071" s="45">
        <v>35029.33</v>
      </c>
      <c r="O1071" s="45">
        <v>11335</v>
      </c>
      <c r="P1071" s="45">
        <v>3673481.9600000014</v>
      </c>
      <c r="Q1071" s="45">
        <v>38813</v>
      </c>
      <c r="R1071" s="45">
        <v>7020310.2499999972</v>
      </c>
      <c r="S1071" s="46">
        <v>5754352.6639344338</v>
      </c>
    </row>
    <row r="1072" spans="2:19" x14ac:dyDescent="0.25">
      <c r="B1072" s="64" t="s">
        <v>38</v>
      </c>
      <c r="C1072" s="44">
        <v>75005</v>
      </c>
      <c r="D1072" s="45">
        <v>8405290.3800000027</v>
      </c>
      <c r="E1072" s="45">
        <v>3903</v>
      </c>
      <c r="F1072" s="45">
        <v>262302.75999999978</v>
      </c>
      <c r="G1072" s="45">
        <v>3163</v>
      </c>
      <c r="H1072" s="45">
        <v>514062</v>
      </c>
      <c r="I1072" s="45">
        <v>11628</v>
      </c>
      <c r="J1072" s="45">
        <v>793527.5</v>
      </c>
      <c r="K1072" s="45">
        <v>1584</v>
      </c>
      <c r="L1072" s="45">
        <v>244463</v>
      </c>
      <c r="M1072" s="45">
        <v>314</v>
      </c>
      <c r="N1072" s="45">
        <v>64861</v>
      </c>
      <c r="O1072" s="45">
        <v>19261</v>
      </c>
      <c r="P1072" s="45">
        <v>6140958.5700000003</v>
      </c>
      <c r="Q1072" s="45">
        <v>114858</v>
      </c>
      <c r="R1072" s="45">
        <v>16425465.210000001</v>
      </c>
      <c r="S1072" s="46">
        <v>13463496.073770486</v>
      </c>
    </row>
    <row r="1073" spans="2:19" x14ac:dyDescent="0.25">
      <c r="B1073" s="64" t="s">
        <v>39</v>
      </c>
      <c r="C1073" s="44">
        <v>104758</v>
      </c>
      <c r="D1073" s="45">
        <v>12366010.640000008</v>
      </c>
      <c r="E1073" s="45">
        <v>659</v>
      </c>
      <c r="F1073" s="45">
        <v>73543.5</v>
      </c>
      <c r="G1073" s="45">
        <v>5149</v>
      </c>
      <c r="H1073" s="45">
        <v>838959</v>
      </c>
      <c r="I1073" s="45">
        <v>3407</v>
      </c>
      <c r="J1073" s="45">
        <v>494357.75</v>
      </c>
      <c r="K1073" s="45">
        <v>2425</v>
      </c>
      <c r="L1073" s="45">
        <v>365219</v>
      </c>
      <c r="M1073" s="45">
        <v>567</v>
      </c>
      <c r="N1073" s="45">
        <v>113495</v>
      </c>
      <c r="O1073" s="45">
        <v>14040</v>
      </c>
      <c r="P1073" s="45">
        <v>4386613.7500000019</v>
      </c>
      <c r="Q1073" s="45">
        <v>131005</v>
      </c>
      <c r="R1073" s="45">
        <v>18638198.639999997</v>
      </c>
      <c r="S1073" s="46">
        <v>15277212</v>
      </c>
    </row>
    <row r="1074" spans="2:19" x14ac:dyDescent="0.25">
      <c r="B1074" s="64" t="s">
        <v>40</v>
      </c>
      <c r="C1074" s="44">
        <v>67351</v>
      </c>
      <c r="D1074" s="45">
        <v>8116207.4799999986</v>
      </c>
      <c r="E1074" s="45">
        <v>157</v>
      </c>
      <c r="F1074" s="45">
        <v>17154.249999999996</v>
      </c>
      <c r="G1074" s="45">
        <v>2161</v>
      </c>
      <c r="H1074" s="45">
        <v>369444</v>
      </c>
      <c r="I1074" s="45">
        <v>1336</v>
      </c>
      <c r="J1074" s="45">
        <v>199754.75</v>
      </c>
      <c r="K1074" s="45">
        <v>1146</v>
      </c>
      <c r="L1074" s="45">
        <v>195143.5</v>
      </c>
      <c r="M1074" s="45">
        <v>200</v>
      </c>
      <c r="N1074" s="45">
        <v>41985</v>
      </c>
      <c r="O1074" s="45">
        <v>5975</v>
      </c>
      <c r="P1074" s="45">
        <v>2001678.2099999995</v>
      </c>
      <c r="Q1074" s="45">
        <v>78326</v>
      </c>
      <c r="R1074" s="45">
        <v>10941367.190000001</v>
      </c>
      <c r="S1074" s="46">
        <v>8968333.7622950878</v>
      </c>
    </row>
    <row r="1075" spans="2:19" x14ac:dyDescent="0.25">
      <c r="B1075" s="64" t="s">
        <v>41</v>
      </c>
      <c r="C1075" s="44">
        <v>286110</v>
      </c>
      <c r="D1075" s="45">
        <v>32847908.399999999</v>
      </c>
      <c r="E1075" s="45">
        <v>2368</v>
      </c>
      <c r="F1075" s="45">
        <v>237697.47000000006</v>
      </c>
      <c r="G1075" s="45">
        <v>13302</v>
      </c>
      <c r="H1075" s="45">
        <v>2260300</v>
      </c>
      <c r="I1075" s="45">
        <v>17728</v>
      </c>
      <c r="J1075" s="45">
        <v>1791372.75</v>
      </c>
      <c r="K1075" s="45">
        <v>5338</v>
      </c>
      <c r="L1075" s="45">
        <v>834552.5</v>
      </c>
      <c r="M1075" s="45">
        <v>878</v>
      </c>
      <c r="N1075" s="45">
        <v>176633</v>
      </c>
      <c r="O1075" s="45">
        <v>35550</v>
      </c>
      <c r="P1075" s="45">
        <v>11497746.020000007</v>
      </c>
      <c r="Q1075" s="45">
        <v>361274</v>
      </c>
      <c r="R1075" s="45">
        <v>49646210.139999993</v>
      </c>
      <c r="S1075" s="46">
        <v>40693614.868852504</v>
      </c>
    </row>
    <row r="1076" spans="2:19" x14ac:dyDescent="0.25">
      <c r="B1076" s="64" t="s">
        <v>42</v>
      </c>
      <c r="C1076" s="44">
        <v>37649</v>
      </c>
      <c r="D1076" s="45">
        <v>4621230.2999999989</v>
      </c>
      <c r="E1076" s="45">
        <v>474</v>
      </c>
      <c r="F1076" s="45">
        <v>58292.310000000027</v>
      </c>
      <c r="G1076" s="45">
        <v>1388</v>
      </c>
      <c r="H1076" s="45">
        <v>239585</v>
      </c>
      <c r="I1076" s="45">
        <v>1749</v>
      </c>
      <c r="J1076" s="45">
        <v>259851</v>
      </c>
      <c r="K1076" s="45">
        <v>907</v>
      </c>
      <c r="L1076" s="45">
        <v>150704.5</v>
      </c>
      <c r="M1076" s="45">
        <v>206</v>
      </c>
      <c r="N1076" s="45">
        <v>42698</v>
      </c>
      <c r="O1076" s="45">
        <v>16483</v>
      </c>
      <c r="P1076" s="45">
        <v>5364604.6200000038</v>
      </c>
      <c r="Q1076" s="45">
        <v>58856</v>
      </c>
      <c r="R1076" s="45">
        <v>10736965.729999999</v>
      </c>
      <c r="S1076" s="46">
        <v>8800791.5819672123</v>
      </c>
    </row>
    <row r="1077" spans="2:19" x14ac:dyDescent="0.25">
      <c r="B1077" s="64" t="s">
        <v>43</v>
      </c>
      <c r="C1077" s="44">
        <v>47830</v>
      </c>
      <c r="D1077" s="45">
        <v>5430768.8699999992</v>
      </c>
      <c r="E1077" s="45">
        <v>1467</v>
      </c>
      <c r="F1077" s="45">
        <v>73848.220000000016</v>
      </c>
      <c r="G1077" s="45">
        <v>2858</v>
      </c>
      <c r="H1077" s="45">
        <v>450103</v>
      </c>
      <c r="I1077" s="45">
        <v>2248</v>
      </c>
      <c r="J1077" s="45">
        <v>322816.5</v>
      </c>
      <c r="K1077" s="45">
        <v>1188</v>
      </c>
      <c r="L1077" s="45">
        <v>159173.5</v>
      </c>
      <c r="M1077" s="45">
        <v>280</v>
      </c>
      <c r="N1077" s="45">
        <v>56582</v>
      </c>
      <c r="O1077" s="45">
        <v>25425</v>
      </c>
      <c r="P1077" s="45">
        <v>7544309.3899999987</v>
      </c>
      <c r="Q1077" s="45">
        <v>81296</v>
      </c>
      <c r="R1077" s="45">
        <v>14037601.480000004</v>
      </c>
      <c r="S1077" s="46">
        <v>11506230.721311482</v>
      </c>
    </row>
    <row r="1078" spans="2:19" x14ac:dyDescent="0.25">
      <c r="B1078" s="64" t="s">
        <v>44</v>
      </c>
      <c r="C1078" s="44">
        <v>635848</v>
      </c>
      <c r="D1078" s="45">
        <v>64270985.429999985</v>
      </c>
      <c r="E1078" s="45">
        <v>1612</v>
      </c>
      <c r="F1078" s="45">
        <v>165348.13000000003</v>
      </c>
      <c r="G1078" s="45">
        <v>14286</v>
      </c>
      <c r="H1078" s="45">
        <v>2334345.2100000009</v>
      </c>
      <c r="I1078" s="45">
        <v>22739</v>
      </c>
      <c r="J1078" s="45">
        <v>2510392.0200000005</v>
      </c>
      <c r="K1078" s="45">
        <v>3455</v>
      </c>
      <c r="L1078" s="45">
        <v>533020</v>
      </c>
      <c r="M1078" s="45">
        <v>434</v>
      </c>
      <c r="N1078" s="45">
        <v>80802</v>
      </c>
      <c r="O1078" s="45">
        <v>1411</v>
      </c>
      <c r="P1078" s="45">
        <v>404515.79999999987</v>
      </c>
      <c r="Q1078" s="45">
        <v>679785</v>
      </c>
      <c r="R1078" s="45">
        <v>70299408.589999944</v>
      </c>
      <c r="S1078" s="46">
        <v>57622466.057377085</v>
      </c>
    </row>
    <row r="1079" spans="2:19" x14ac:dyDescent="0.25">
      <c r="B1079" s="64" t="s">
        <v>45</v>
      </c>
      <c r="C1079" s="44">
        <v>38238</v>
      </c>
      <c r="D1079" s="45">
        <v>4467591.1800000006</v>
      </c>
      <c r="E1079" s="45">
        <v>307</v>
      </c>
      <c r="F1079" s="45">
        <v>34518.17000000002</v>
      </c>
      <c r="G1079" s="45">
        <v>1615</v>
      </c>
      <c r="H1079" s="45">
        <v>267103</v>
      </c>
      <c r="I1079" s="45">
        <v>1693</v>
      </c>
      <c r="J1079" s="45">
        <v>251991.5</v>
      </c>
      <c r="K1079" s="45">
        <v>767</v>
      </c>
      <c r="L1079" s="45">
        <v>124616</v>
      </c>
      <c r="M1079" s="45">
        <v>242</v>
      </c>
      <c r="N1079" s="45">
        <v>46025</v>
      </c>
      <c r="O1079" s="45">
        <v>13009</v>
      </c>
      <c r="P1079" s="45">
        <v>4296284.9700000025</v>
      </c>
      <c r="Q1079" s="45">
        <v>55871</v>
      </c>
      <c r="R1079" s="45">
        <v>9488129.8200000022</v>
      </c>
      <c r="S1079" s="46">
        <v>7777155.5901639313</v>
      </c>
    </row>
    <row r="1080" spans="2:19" x14ac:dyDescent="0.25">
      <c r="B1080" s="64" t="s">
        <v>46</v>
      </c>
      <c r="C1080" s="44">
        <v>53793</v>
      </c>
      <c r="D1080" s="45">
        <v>6532193.6000000024</v>
      </c>
      <c r="E1080" s="45">
        <v>327</v>
      </c>
      <c r="F1080" s="45">
        <v>37630.540000000008</v>
      </c>
      <c r="G1080" s="45">
        <v>2429</v>
      </c>
      <c r="H1080" s="45">
        <v>428701</v>
      </c>
      <c r="I1080" s="45">
        <v>1408</v>
      </c>
      <c r="J1080" s="45">
        <v>216925.75</v>
      </c>
      <c r="K1080" s="45">
        <v>991</v>
      </c>
      <c r="L1080" s="45">
        <v>164540</v>
      </c>
      <c r="M1080" s="45">
        <v>321</v>
      </c>
      <c r="N1080" s="45">
        <v>65800</v>
      </c>
      <c r="O1080" s="45">
        <v>16191</v>
      </c>
      <c r="P1080" s="45">
        <v>5387521.5800000029</v>
      </c>
      <c r="Q1080" s="45">
        <v>75460</v>
      </c>
      <c r="R1080" s="45">
        <v>12833312.470000004</v>
      </c>
      <c r="S1080" s="46">
        <v>10519108.581967216</v>
      </c>
    </row>
    <row r="1081" spans="2:19" x14ac:dyDescent="0.25">
      <c r="B1081" s="64" t="s">
        <v>13</v>
      </c>
      <c r="C1081" s="44">
        <v>34666</v>
      </c>
      <c r="D1081" s="45">
        <v>4116169.3499999978</v>
      </c>
      <c r="E1081" s="45">
        <v>84</v>
      </c>
      <c r="F1081" s="45">
        <v>9437.8199999999979</v>
      </c>
      <c r="G1081" s="45">
        <v>1617</v>
      </c>
      <c r="H1081" s="45">
        <v>277640</v>
      </c>
      <c r="I1081" s="45">
        <v>249</v>
      </c>
      <c r="J1081" s="45">
        <v>39468.5</v>
      </c>
      <c r="K1081" s="45">
        <v>1600</v>
      </c>
      <c r="L1081" s="45">
        <v>262179.5</v>
      </c>
      <c r="M1081" s="45">
        <v>210</v>
      </c>
      <c r="N1081" s="45">
        <v>43789</v>
      </c>
      <c r="O1081" s="45">
        <v>11342</v>
      </c>
      <c r="P1081" s="45">
        <v>3772127.2</v>
      </c>
      <c r="Q1081" s="45">
        <v>49768</v>
      </c>
      <c r="R1081" s="45">
        <v>8520811.3699999992</v>
      </c>
      <c r="S1081" s="46">
        <v>6984271.6147540947</v>
      </c>
    </row>
    <row r="1082" spans="2:19" x14ac:dyDescent="0.25">
      <c r="B1082" s="64" t="s">
        <v>47</v>
      </c>
      <c r="C1082" s="44">
        <v>72066</v>
      </c>
      <c r="D1082" s="45">
        <v>8623362.1300000008</v>
      </c>
      <c r="E1082" s="45">
        <v>1026</v>
      </c>
      <c r="F1082" s="45">
        <v>80047.100000000006</v>
      </c>
      <c r="G1082" s="45">
        <v>4379</v>
      </c>
      <c r="H1082" s="45">
        <v>735563.5</v>
      </c>
      <c r="I1082" s="45">
        <v>1902</v>
      </c>
      <c r="J1082" s="45">
        <v>181723.25</v>
      </c>
      <c r="K1082" s="45">
        <v>1973</v>
      </c>
      <c r="L1082" s="45">
        <v>307640.5</v>
      </c>
      <c r="M1082" s="45">
        <v>724</v>
      </c>
      <c r="N1082" s="45">
        <v>150226</v>
      </c>
      <c r="O1082" s="45">
        <v>17786</v>
      </c>
      <c r="P1082" s="45">
        <v>5667698.620000002</v>
      </c>
      <c r="Q1082" s="45">
        <v>99856</v>
      </c>
      <c r="R1082" s="45">
        <v>15746261.1</v>
      </c>
      <c r="S1082" s="46">
        <v>12906771.393442623</v>
      </c>
    </row>
    <row r="1083" spans="2:19" x14ac:dyDescent="0.25">
      <c r="B1083" s="64" t="s">
        <v>48</v>
      </c>
      <c r="C1083" s="44">
        <v>331731</v>
      </c>
      <c r="D1083" s="45">
        <v>38338077.559999987</v>
      </c>
      <c r="E1083" s="45">
        <v>835</v>
      </c>
      <c r="F1083" s="45">
        <v>94357.08000000006</v>
      </c>
      <c r="G1083" s="45">
        <v>10474</v>
      </c>
      <c r="H1083" s="45">
        <v>1804757.5</v>
      </c>
      <c r="I1083" s="45">
        <v>4330</v>
      </c>
      <c r="J1083" s="45">
        <v>646235</v>
      </c>
      <c r="K1083" s="45">
        <v>2926</v>
      </c>
      <c r="L1083" s="45">
        <v>462544</v>
      </c>
      <c r="M1083" s="45">
        <v>501</v>
      </c>
      <c r="N1083" s="45">
        <v>99896</v>
      </c>
      <c r="O1083" s="45">
        <v>896</v>
      </c>
      <c r="P1083" s="45">
        <v>265657.60000000003</v>
      </c>
      <c r="Q1083" s="45">
        <v>351693</v>
      </c>
      <c r="R1083" s="45">
        <v>41711524.739999987</v>
      </c>
      <c r="S1083" s="46">
        <v>34189774.377049178</v>
      </c>
    </row>
    <row r="1084" spans="2:19" x14ac:dyDescent="0.25">
      <c r="B1084" s="47" t="s">
        <v>127</v>
      </c>
      <c r="C1084" s="48"/>
      <c r="D1084" s="48"/>
      <c r="E1084" s="48"/>
      <c r="F1084" s="48"/>
      <c r="G1084" s="48"/>
      <c r="H1084" s="48"/>
      <c r="I1084" s="48"/>
      <c r="J1084" s="48"/>
      <c r="K1084" s="48"/>
      <c r="L1084" s="48"/>
      <c r="M1084" s="48"/>
      <c r="N1084" s="48"/>
      <c r="O1084" s="48"/>
      <c r="P1084" s="48"/>
      <c r="Q1084" s="48"/>
      <c r="R1084" s="48"/>
      <c r="S1084" s="48">
        <f>R1084/1.22</f>
        <v>0</v>
      </c>
    </row>
    <row r="1085" spans="2:19" x14ac:dyDescent="0.25">
      <c r="B1085" s="47" t="s">
        <v>126</v>
      </c>
      <c r="C1085" s="48"/>
      <c r="D1085" s="48"/>
      <c r="E1085" s="48"/>
      <c r="F1085" s="48"/>
      <c r="G1085" s="48"/>
      <c r="H1085" s="48"/>
      <c r="I1085" s="48"/>
      <c r="J1085" s="48"/>
      <c r="K1085" s="48"/>
      <c r="L1085" s="48"/>
      <c r="M1085" s="48"/>
      <c r="N1085" s="48"/>
      <c r="O1085" s="48"/>
      <c r="P1085" s="48"/>
      <c r="Q1085" s="48"/>
      <c r="R1085" s="48">
        <v>557374.28</v>
      </c>
      <c r="S1085" s="48">
        <f>R1085/1.22</f>
        <v>456864.16393442627</v>
      </c>
    </row>
    <row r="1086" spans="2:19" x14ac:dyDescent="0.25">
      <c r="B1086" s="47" t="s">
        <v>122</v>
      </c>
      <c r="C1086" s="48"/>
      <c r="D1086" s="48"/>
      <c r="E1086" s="48"/>
      <c r="F1086" s="48"/>
      <c r="G1086" s="48"/>
      <c r="H1086" s="48"/>
      <c r="I1086" s="48"/>
      <c r="J1086" s="48"/>
      <c r="K1086" s="48"/>
      <c r="L1086" s="48"/>
      <c r="M1086" s="48"/>
      <c r="N1086" s="48"/>
      <c r="O1086" s="48"/>
      <c r="P1086" s="48"/>
      <c r="Q1086" s="48"/>
      <c r="R1086" s="48">
        <v>803270</v>
      </c>
      <c r="S1086" s="48">
        <f>R1086/1.22</f>
        <v>658418.03278688528</v>
      </c>
    </row>
    <row r="1087" spans="2:19" x14ac:dyDescent="0.25">
      <c r="B1087" s="47" t="s">
        <v>135</v>
      </c>
      <c r="C1087" s="48">
        <f>SUM(C1071:C1083)</f>
        <v>1808959</v>
      </c>
      <c r="D1087" s="48">
        <f t="shared" ref="D1087:P1087" si="81">SUM(D1071:D1083)</f>
        <v>200922372.25</v>
      </c>
      <c r="E1087" s="48">
        <f t="shared" si="81"/>
        <v>13378</v>
      </c>
      <c r="F1087" s="48">
        <f t="shared" si="81"/>
        <v>1161451.6299999999</v>
      </c>
      <c r="G1087" s="48">
        <f t="shared" si="81"/>
        <v>64110</v>
      </c>
      <c r="H1087" s="48">
        <f t="shared" si="81"/>
        <v>10732761.710000001</v>
      </c>
      <c r="I1087" s="48">
        <f t="shared" si="81"/>
        <v>71831</v>
      </c>
      <c r="J1087" s="48">
        <f t="shared" si="81"/>
        <v>7921007.5200000005</v>
      </c>
      <c r="K1087" s="48">
        <f t="shared" si="81"/>
        <v>24814</v>
      </c>
      <c r="L1087" s="48">
        <f t="shared" si="81"/>
        <v>3886954</v>
      </c>
      <c r="M1087" s="48">
        <f t="shared" si="81"/>
        <v>5065</v>
      </c>
      <c r="N1087" s="48">
        <f t="shared" si="81"/>
        <v>1017821.3300000001</v>
      </c>
      <c r="O1087" s="48">
        <f t="shared" si="81"/>
        <v>188704</v>
      </c>
      <c r="P1087" s="48">
        <f t="shared" si="81"/>
        <v>60403198.290000021</v>
      </c>
      <c r="Q1087" s="48">
        <f>SUM(Q1071:Q1086)</f>
        <v>2176861</v>
      </c>
      <c r="R1087" s="48">
        <f t="shared" ref="R1087:S1087" si="82">SUM(R1071:R1086)</f>
        <v>287406211.00999987</v>
      </c>
      <c r="S1087" s="48">
        <f t="shared" si="82"/>
        <v>235578861.48360664</v>
      </c>
    </row>
    <row r="1088" spans="2:19" x14ac:dyDescent="0.25">
      <c r="B1088" s="20" t="s">
        <v>37</v>
      </c>
      <c r="C1088" s="58">
        <v>27574</v>
      </c>
      <c r="D1088" s="59">
        <v>3220746.6300000004</v>
      </c>
      <c r="E1088" s="59">
        <v>138</v>
      </c>
      <c r="F1088" s="59">
        <v>15224.299999999996</v>
      </c>
      <c r="G1088" s="59">
        <v>1362</v>
      </c>
      <c r="H1088" s="59">
        <v>226945</v>
      </c>
      <c r="I1088" s="59">
        <v>1567</v>
      </c>
      <c r="J1088" s="59">
        <v>235154.5</v>
      </c>
      <c r="K1088" s="59">
        <v>581</v>
      </c>
      <c r="L1088" s="59">
        <v>95131.5</v>
      </c>
      <c r="M1088" s="59">
        <v>251</v>
      </c>
      <c r="N1088" s="59">
        <v>47710</v>
      </c>
      <c r="O1088" s="59">
        <v>13649</v>
      </c>
      <c r="P1088" s="59">
        <v>4416981.990000003</v>
      </c>
      <c r="Q1088" s="59">
        <v>45122</v>
      </c>
      <c r="R1088" s="59">
        <v>8257893.9200000018</v>
      </c>
      <c r="S1088" s="60">
        <v>6768765.5081967181</v>
      </c>
    </row>
    <row r="1089" spans="2:19" x14ac:dyDescent="0.25">
      <c r="B1089" s="20" t="s">
        <v>38</v>
      </c>
      <c r="C1089" s="44">
        <v>77136</v>
      </c>
      <c r="D1089" s="45">
        <v>8587536.9899999965</v>
      </c>
      <c r="E1089" s="45">
        <v>3951</v>
      </c>
      <c r="F1089" s="45">
        <v>273269.72999999986</v>
      </c>
      <c r="G1089" s="45">
        <v>3300</v>
      </c>
      <c r="H1089" s="45">
        <v>524452</v>
      </c>
      <c r="I1089" s="45">
        <v>11718</v>
      </c>
      <c r="J1089" s="45">
        <v>793793</v>
      </c>
      <c r="K1089" s="45">
        <v>1842</v>
      </c>
      <c r="L1089" s="45">
        <v>282680</v>
      </c>
      <c r="M1089" s="45">
        <v>323</v>
      </c>
      <c r="N1089" s="45">
        <v>65705</v>
      </c>
      <c r="O1089" s="45">
        <v>24419</v>
      </c>
      <c r="P1089" s="45">
        <v>7861442.0800000038</v>
      </c>
      <c r="Q1089" s="45">
        <v>122689</v>
      </c>
      <c r="R1089" s="45">
        <v>18388878.79999999</v>
      </c>
      <c r="S1089" s="46">
        <v>15072851.475409824</v>
      </c>
    </row>
    <row r="1090" spans="2:19" x14ac:dyDescent="0.25">
      <c r="B1090" s="20" t="s">
        <v>39</v>
      </c>
      <c r="C1090" s="44">
        <v>114118</v>
      </c>
      <c r="D1090" s="45">
        <v>13482180.900000002</v>
      </c>
      <c r="E1090" s="45">
        <v>713</v>
      </c>
      <c r="F1090" s="45">
        <v>75446.98000000004</v>
      </c>
      <c r="G1090" s="45">
        <v>5229</v>
      </c>
      <c r="H1090" s="45">
        <v>847411</v>
      </c>
      <c r="I1090" s="45">
        <v>3925</v>
      </c>
      <c r="J1090" s="45">
        <v>574182.25</v>
      </c>
      <c r="K1090" s="45">
        <v>2419</v>
      </c>
      <c r="L1090" s="45">
        <v>358170.5</v>
      </c>
      <c r="M1090" s="45">
        <v>654</v>
      </c>
      <c r="N1090" s="45">
        <v>129362</v>
      </c>
      <c r="O1090" s="45">
        <v>16913</v>
      </c>
      <c r="P1090" s="45">
        <v>5324887.3300000047</v>
      </c>
      <c r="Q1090" s="45">
        <v>143971</v>
      </c>
      <c r="R1090" s="45">
        <v>20791640.959999997</v>
      </c>
      <c r="S1090" s="46">
        <v>17042328.655737706</v>
      </c>
    </row>
    <row r="1091" spans="2:19" x14ac:dyDescent="0.25">
      <c r="B1091" s="20" t="s">
        <v>40</v>
      </c>
      <c r="C1091" s="44">
        <v>79911</v>
      </c>
      <c r="D1091" s="45">
        <v>9609240.7099999953</v>
      </c>
      <c r="E1091" s="45">
        <v>215</v>
      </c>
      <c r="F1091" s="45">
        <v>23443.059999999998</v>
      </c>
      <c r="G1091" s="45">
        <v>2547</v>
      </c>
      <c r="H1091" s="45">
        <v>434996.5</v>
      </c>
      <c r="I1091" s="45">
        <v>1556</v>
      </c>
      <c r="J1091" s="45">
        <v>233458</v>
      </c>
      <c r="K1091" s="45">
        <v>1227</v>
      </c>
      <c r="L1091" s="45">
        <v>206931</v>
      </c>
      <c r="M1091" s="45">
        <v>211</v>
      </c>
      <c r="N1091" s="45">
        <v>43140</v>
      </c>
      <c r="O1091" s="45">
        <v>7081</v>
      </c>
      <c r="P1091" s="45">
        <v>2373360.3600000008</v>
      </c>
      <c r="Q1091" s="45">
        <v>92748</v>
      </c>
      <c r="R1091" s="45">
        <v>12924569.629999999</v>
      </c>
      <c r="S1091" s="46">
        <v>10593909.532786874</v>
      </c>
    </row>
    <row r="1092" spans="2:19" x14ac:dyDescent="0.25">
      <c r="B1092" s="20" t="s">
        <v>41</v>
      </c>
      <c r="C1092" s="44">
        <v>306054</v>
      </c>
      <c r="D1092" s="45">
        <v>35207738.509999983</v>
      </c>
      <c r="E1092" s="45">
        <v>2481</v>
      </c>
      <c r="F1092" s="45">
        <v>251280.19999999998</v>
      </c>
      <c r="G1092" s="45">
        <v>13881</v>
      </c>
      <c r="H1092" s="45">
        <v>2374758</v>
      </c>
      <c r="I1092" s="45">
        <v>18848</v>
      </c>
      <c r="J1092" s="45">
        <v>1941357</v>
      </c>
      <c r="K1092" s="45">
        <v>5401</v>
      </c>
      <c r="L1092" s="45">
        <v>843781</v>
      </c>
      <c r="M1092" s="45">
        <v>915</v>
      </c>
      <c r="N1092" s="45">
        <v>178033</v>
      </c>
      <c r="O1092" s="45">
        <v>38705</v>
      </c>
      <c r="P1092" s="45">
        <v>12524914.57000001</v>
      </c>
      <c r="Q1092" s="45">
        <v>386285</v>
      </c>
      <c r="R1092" s="45">
        <v>53321862.279999994</v>
      </c>
      <c r="S1092" s="46">
        <v>43706444.491803341</v>
      </c>
    </row>
    <row r="1093" spans="2:19" x14ac:dyDescent="0.25">
      <c r="B1093" s="20" t="s">
        <v>42</v>
      </c>
      <c r="C1093" s="44">
        <v>39068</v>
      </c>
      <c r="D1093" s="45">
        <v>4771051.4100000011</v>
      </c>
      <c r="E1093" s="45">
        <v>489</v>
      </c>
      <c r="F1093" s="45">
        <v>59517.860000000015</v>
      </c>
      <c r="G1093" s="45">
        <v>1457</v>
      </c>
      <c r="H1093" s="45">
        <v>253371.5</v>
      </c>
      <c r="I1093" s="45">
        <v>1842</v>
      </c>
      <c r="J1093" s="45">
        <v>273552</v>
      </c>
      <c r="K1093" s="45">
        <v>916</v>
      </c>
      <c r="L1093" s="45">
        <v>151326</v>
      </c>
      <c r="M1093" s="45">
        <v>203</v>
      </c>
      <c r="N1093" s="45">
        <v>42070</v>
      </c>
      <c r="O1093" s="45">
        <v>17197</v>
      </c>
      <c r="P1093" s="45">
        <v>5609097.1700000037</v>
      </c>
      <c r="Q1093" s="45">
        <v>61172</v>
      </c>
      <c r="R1093" s="45">
        <v>11159985.939999996</v>
      </c>
      <c r="S1093" s="46">
        <v>9147529.4590163827</v>
      </c>
    </row>
    <row r="1094" spans="2:19" x14ac:dyDescent="0.25">
      <c r="B1094" s="20" t="s">
        <v>43</v>
      </c>
      <c r="C1094" s="44">
        <v>53588</v>
      </c>
      <c r="D1094" s="45">
        <v>6075712.490000003</v>
      </c>
      <c r="E1094" s="45">
        <v>1606</v>
      </c>
      <c r="F1094" s="45">
        <v>90357.140000000043</v>
      </c>
      <c r="G1094" s="45">
        <v>3080</v>
      </c>
      <c r="H1094" s="45">
        <v>478843</v>
      </c>
      <c r="I1094" s="45">
        <v>2254</v>
      </c>
      <c r="J1094" s="45">
        <v>329489.5</v>
      </c>
      <c r="K1094" s="45">
        <v>1221</v>
      </c>
      <c r="L1094" s="45">
        <v>168008</v>
      </c>
      <c r="M1094" s="45">
        <v>333</v>
      </c>
      <c r="N1094" s="45">
        <v>66726</v>
      </c>
      <c r="O1094" s="45">
        <v>29874</v>
      </c>
      <c r="P1094" s="45">
        <v>8737621.6800000053</v>
      </c>
      <c r="Q1094" s="45">
        <v>91956</v>
      </c>
      <c r="R1094" s="45">
        <v>15946757.810000001</v>
      </c>
      <c r="S1094" s="46">
        <v>13071112.959016398</v>
      </c>
    </row>
    <row r="1095" spans="2:19" x14ac:dyDescent="0.25">
      <c r="B1095" s="20" t="s">
        <v>44</v>
      </c>
      <c r="C1095" s="44">
        <v>720496</v>
      </c>
      <c r="D1095" s="45">
        <v>73419534.179999962</v>
      </c>
      <c r="E1095" s="45">
        <v>1976</v>
      </c>
      <c r="F1095" s="45">
        <v>208275.56999999998</v>
      </c>
      <c r="G1095" s="45">
        <v>15098</v>
      </c>
      <c r="H1095" s="45">
        <v>2475775.54</v>
      </c>
      <c r="I1095" s="45">
        <v>23747</v>
      </c>
      <c r="J1095" s="45">
        <v>2658491.9199999995</v>
      </c>
      <c r="K1095" s="45">
        <v>3363</v>
      </c>
      <c r="L1095" s="45">
        <v>521473</v>
      </c>
      <c r="M1095" s="45">
        <v>512</v>
      </c>
      <c r="N1095" s="45">
        <v>93845</v>
      </c>
      <c r="O1095" s="45">
        <v>1576</v>
      </c>
      <c r="P1095" s="45">
        <v>472572.11999999982</v>
      </c>
      <c r="Q1095" s="45">
        <v>766768</v>
      </c>
      <c r="R1095" s="45">
        <v>79849967.329999939</v>
      </c>
      <c r="S1095" s="46">
        <v>65450792.893442601</v>
      </c>
    </row>
    <row r="1096" spans="2:19" x14ac:dyDescent="0.25">
      <c r="B1096" s="20" t="s">
        <v>45</v>
      </c>
      <c r="C1096" s="44">
        <v>41399</v>
      </c>
      <c r="D1096" s="45">
        <v>4810584.2699999986</v>
      </c>
      <c r="E1096" s="45">
        <v>438</v>
      </c>
      <c r="F1096" s="45">
        <v>48425.480000000032</v>
      </c>
      <c r="G1096" s="45">
        <v>1785</v>
      </c>
      <c r="H1096" s="45">
        <v>295283</v>
      </c>
      <c r="I1096" s="45">
        <v>1946</v>
      </c>
      <c r="J1096" s="45">
        <v>292206</v>
      </c>
      <c r="K1096" s="45">
        <v>708</v>
      </c>
      <c r="L1096" s="45">
        <v>115473</v>
      </c>
      <c r="M1096" s="45">
        <v>243</v>
      </c>
      <c r="N1096" s="45">
        <v>45148</v>
      </c>
      <c r="O1096" s="45">
        <v>14373</v>
      </c>
      <c r="P1096" s="45">
        <v>4747933.5000000037</v>
      </c>
      <c r="Q1096" s="45">
        <v>60892</v>
      </c>
      <c r="R1096" s="45">
        <v>10355053.25</v>
      </c>
      <c r="S1096" s="46">
        <v>8487748.5655737687</v>
      </c>
    </row>
    <row r="1097" spans="2:19" x14ac:dyDescent="0.25">
      <c r="B1097" s="20" t="s">
        <v>46</v>
      </c>
      <c r="C1097" s="44">
        <v>60021</v>
      </c>
      <c r="D1097" s="45">
        <v>7263300.4099999974</v>
      </c>
      <c r="E1097" s="45">
        <v>473</v>
      </c>
      <c r="F1097" s="45">
        <v>54885.54000000003</v>
      </c>
      <c r="G1097" s="45">
        <v>2792</v>
      </c>
      <c r="H1097" s="45">
        <v>493065</v>
      </c>
      <c r="I1097" s="45">
        <v>1677</v>
      </c>
      <c r="J1097" s="45">
        <v>262349</v>
      </c>
      <c r="K1097" s="45">
        <v>1028</v>
      </c>
      <c r="L1097" s="45">
        <v>171932</v>
      </c>
      <c r="M1097" s="45">
        <v>457</v>
      </c>
      <c r="N1097" s="45">
        <v>94983</v>
      </c>
      <c r="O1097" s="45">
        <v>20209</v>
      </c>
      <c r="P1097" s="45">
        <v>6736041.5000000075</v>
      </c>
      <c r="Q1097" s="45">
        <v>86657</v>
      </c>
      <c r="R1097" s="45">
        <v>15076556.449999999</v>
      </c>
      <c r="S1097" s="46">
        <v>12357833.155737704</v>
      </c>
    </row>
    <row r="1098" spans="2:19" x14ac:dyDescent="0.25">
      <c r="B1098" s="20" t="s">
        <v>13</v>
      </c>
      <c r="C1098" s="44">
        <v>45882</v>
      </c>
      <c r="D1098" s="45">
        <v>5447531.5399999991</v>
      </c>
      <c r="E1098" s="45">
        <v>147</v>
      </c>
      <c r="F1098" s="45">
        <v>16808.05</v>
      </c>
      <c r="G1098" s="45">
        <v>1915</v>
      </c>
      <c r="H1098" s="45">
        <v>323922</v>
      </c>
      <c r="I1098" s="45">
        <v>268</v>
      </c>
      <c r="J1098" s="45">
        <v>42789.75</v>
      </c>
      <c r="K1098" s="45">
        <v>1565</v>
      </c>
      <c r="L1098" s="45">
        <v>259629.5</v>
      </c>
      <c r="M1098" s="45">
        <v>304</v>
      </c>
      <c r="N1098" s="45">
        <v>61209</v>
      </c>
      <c r="O1098" s="45">
        <v>14669</v>
      </c>
      <c r="P1098" s="45">
        <v>4850812.4100000011</v>
      </c>
      <c r="Q1098" s="45">
        <v>64750</v>
      </c>
      <c r="R1098" s="45">
        <v>11002702.250000004</v>
      </c>
      <c r="S1098" s="46">
        <v>9018608.4016393442</v>
      </c>
    </row>
    <row r="1099" spans="2:19" x14ac:dyDescent="0.25">
      <c r="B1099" s="20" t="s">
        <v>47</v>
      </c>
      <c r="C1099" s="44">
        <v>81335</v>
      </c>
      <c r="D1099" s="45">
        <v>9718577.7800000049</v>
      </c>
      <c r="E1099" s="45">
        <v>1127</v>
      </c>
      <c r="F1099" s="45">
        <v>96255.790000000052</v>
      </c>
      <c r="G1099" s="45">
        <v>4554</v>
      </c>
      <c r="H1099" s="45">
        <v>767660.5</v>
      </c>
      <c r="I1099" s="45">
        <v>2154</v>
      </c>
      <c r="J1099" s="45">
        <v>203728.25</v>
      </c>
      <c r="K1099" s="45">
        <v>1847</v>
      </c>
      <c r="L1099" s="45">
        <v>283573</v>
      </c>
      <c r="M1099" s="45">
        <v>787</v>
      </c>
      <c r="N1099" s="45">
        <v>160469</v>
      </c>
      <c r="O1099" s="45">
        <v>19878</v>
      </c>
      <c r="P1099" s="45">
        <v>6304590.1700000037</v>
      </c>
      <c r="Q1099" s="45">
        <v>111682</v>
      </c>
      <c r="R1099" s="45">
        <v>17534854.489999983</v>
      </c>
      <c r="S1099" s="46">
        <v>14372831.549180338</v>
      </c>
    </row>
    <row r="1100" spans="2:19" x14ac:dyDescent="0.25">
      <c r="B1100" s="20" t="s">
        <v>48</v>
      </c>
      <c r="C1100" s="44">
        <v>393533</v>
      </c>
      <c r="D1100" s="45">
        <v>45509469.389999948</v>
      </c>
      <c r="E1100" s="45">
        <v>1107</v>
      </c>
      <c r="F1100" s="45">
        <v>124378.18000000009</v>
      </c>
      <c r="G1100" s="45">
        <v>11379</v>
      </c>
      <c r="H1100" s="45">
        <v>1960146.5</v>
      </c>
      <c r="I1100" s="45">
        <v>5247</v>
      </c>
      <c r="J1100" s="45">
        <v>788844.25</v>
      </c>
      <c r="K1100" s="45">
        <v>3234</v>
      </c>
      <c r="L1100" s="45">
        <v>512956</v>
      </c>
      <c r="M1100" s="45">
        <v>583</v>
      </c>
      <c r="N1100" s="45">
        <v>113914</v>
      </c>
      <c r="O1100" s="45">
        <v>1059</v>
      </c>
      <c r="P1100" s="45">
        <v>310750.80000000005</v>
      </c>
      <c r="Q1100" s="45">
        <v>416142</v>
      </c>
      <c r="R1100" s="45">
        <v>49320459.11999996</v>
      </c>
      <c r="S1100" s="46">
        <v>40426605.836065575</v>
      </c>
    </row>
    <row r="1101" spans="2:19" x14ac:dyDescent="0.25">
      <c r="B1101" s="47" t="s">
        <v>127</v>
      </c>
      <c r="C1101" s="48"/>
      <c r="D1101" s="48"/>
      <c r="E1101" s="48"/>
      <c r="F1101" s="48"/>
      <c r="G1101" s="48"/>
      <c r="H1101" s="48"/>
      <c r="I1101" s="48"/>
      <c r="J1101" s="48"/>
      <c r="K1101" s="48"/>
      <c r="L1101" s="48"/>
      <c r="M1101" s="48"/>
      <c r="N1101" s="48"/>
      <c r="O1101" s="48"/>
      <c r="P1101" s="48"/>
      <c r="Q1101" s="48"/>
      <c r="R1101" s="48">
        <v>11833211</v>
      </c>
      <c r="S1101" s="48">
        <f>R1101/1.22</f>
        <v>9699353.2786885239</v>
      </c>
    </row>
    <row r="1102" spans="2:19" x14ac:dyDescent="0.25">
      <c r="B1102" s="47" t="s">
        <v>126</v>
      </c>
      <c r="C1102" s="48"/>
      <c r="D1102" s="48"/>
      <c r="E1102" s="48"/>
      <c r="F1102" s="48"/>
      <c r="G1102" s="48"/>
      <c r="H1102" s="48"/>
      <c r="I1102" s="48"/>
      <c r="J1102" s="48"/>
      <c r="K1102" s="48"/>
      <c r="L1102" s="48"/>
      <c r="M1102" s="48"/>
      <c r="N1102" s="48"/>
      <c r="O1102" s="48"/>
      <c r="P1102" s="48"/>
      <c r="Q1102" s="48"/>
      <c r="R1102" s="48">
        <v>10546.45</v>
      </c>
      <c r="S1102" s="48">
        <f>R1102/1.22</f>
        <v>8644.6311475409839</v>
      </c>
    </row>
    <row r="1103" spans="2:19" x14ac:dyDescent="0.25">
      <c r="B1103" s="47" t="s">
        <v>122</v>
      </c>
      <c r="C1103" s="48"/>
      <c r="D1103" s="48"/>
      <c r="E1103" s="48"/>
      <c r="F1103" s="48"/>
      <c r="G1103" s="48"/>
      <c r="H1103" s="48"/>
      <c r="I1103" s="48"/>
      <c r="J1103" s="48"/>
      <c r="K1103" s="48"/>
      <c r="L1103" s="48"/>
      <c r="M1103" s="48"/>
      <c r="N1103" s="48"/>
      <c r="O1103" s="48"/>
      <c r="P1103" s="48"/>
      <c r="Q1103" s="48"/>
      <c r="R1103" s="48">
        <v>717080</v>
      </c>
      <c r="S1103" s="48">
        <f>R1103/1.22</f>
        <v>587770.49180327868</v>
      </c>
    </row>
    <row r="1104" spans="2:19" x14ac:dyDescent="0.25">
      <c r="B1104" s="47" t="s">
        <v>134</v>
      </c>
      <c r="C1104" s="48">
        <f>SUM(C1088:C1100)</f>
        <v>2040115</v>
      </c>
      <c r="D1104" s="48">
        <f t="shared" ref="D1104:P1104" si="83">SUM(D1088:D1100)</f>
        <v>227123205.20999989</v>
      </c>
      <c r="E1104" s="48">
        <f t="shared" si="83"/>
        <v>14861</v>
      </c>
      <c r="F1104" s="48">
        <f t="shared" si="83"/>
        <v>1337567.8800000001</v>
      </c>
      <c r="G1104" s="48">
        <f t="shared" si="83"/>
        <v>68379</v>
      </c>
      <c r="H1104" s="48">
        <f t="shared" si="83"/>
        <v>11456629.539999999</v>
      </c>
      <c r="I1104" s="48">
        <f t="shared" si="83"/>
        <v>76749</v>
      </c>
      <c r="J1104" s="48">
        <f t="shared" si="83"/>
        <v>8629395.4199999999</v>
      </c>
      <c r="K1104" s="48">
        <f t="shared" si="83"/>
        <v>25352</v>
      </c>
      <c r="L1104" s="48">
        <f t="shared" si="83"/>
        <v>3971064.5</v>
      </c>
      <c r="M1104" s="48">
        <f t="shared" si="83"/>
        <v>5776</v>
      </c>
      <c r="N1104" s="48">
        <f t="shared" si="83"/>
        <v>1142314</v>
      </c>
      <c r="O1104" s="48">
        <f t="shared" si="83"/>
        <v>219602</v>
      </c>
      <c r="P1104" s="48">
        <f t="shared" si="83"/>
        <v>70271005.680000037</v>
      </c>
      <c r="Q1104" s="48">
        <f>SUM(Q1088:Q1103)</f>
        <v>2450834</v>
      </c>
      <c r="R1104" s="48">
        <f>SUM(R1088:R1103)</f>
        <v>336492019.67999983</v>
      </c>
      <c r="S1104" s="48">
        <f>SUM(S1088:S1103)</f>
        <v>275813130.88524598</v>
      </c>
    </row>
    <row r="1105" spans="2:19" x14ac:dyDescent="0.25">
      <c r="B1105" s="20" t="s">
        <v>37</v>
      </c>
      <c r="C1105" s="58">
        <v>25973</v>
      </c>
      <c r="D1105" s="59">
        <v>2998549.1500000004</v>
      </c>
      <c r="E1105" s="59">
        <v>170</v>
      </c>
      <c r="F1105" s="59">
        <v>18640.22</v>
      </c>
      <c r="G1105" s="59">
        <v>1352</v>
      </c>
      <c r="H1105" s="59">
        <v>222003.5</v>
      </c>
      <c r="I1105" s="59">
        <v>1579</v>
      </c>
      <c r="J1105" s="59">
        <v>237455.5</v>
      </c>
      <c r="K1105" s="59">
        <v>580</v>
      </c>
      <c r="L1105" s="59">
        <v>92997.5</v>
      </c>
      <c r="M1105" s="59">
        <v>226</v>
      </c>
      <c r="N1105" s="59">
        <v>41405</v>
      </c>
      <c r="O1105" s="59">
        <v>12785</v>
      </c>
      <c r="P1105" s="59">
        <v>4137496.2900000014</v>
      </c>
      <c r="Q1105" s="59">
        <v>42665</v>
      </c>
      <c r="R1105" s="59">
        <v>7748547.1600000001</v>
      </c>
      <c r="S1105" s="60">
        <v>6351268.1639344255</v>
      </c>
    </row>
    <row r="1106" spans="2:19" x14ac:dyDescent="0.25">
      <c r="B1106" s="20" t="s">
        <v>38</v>
      </c>
      <c r="C1106" s="44">
        <v>76695</v>
      </c>
      <c r="D1106" s="45">
        <v>8482431.0199999996</v>
      </c>
      <c r="E1106" s="45">
        <v>3997</v>
      </c>
      <c r="F1106" s="45">
        <v>262331.64999999979</v>
      </c>
      <c r="G1106" s="45">
        <v>3278</v>
      </c>
      <c r="H1106" s="45">
        <v>533430.5</v>
      </c>
      <c r="I1106" s="45">
        <v>9370</v>
      </c>
      <c r="J1106" s="45">
        <v>627198.75</v>
      </c>
      <c r="K1106" s="45">
        <v>1922</v>
      </c>
      <c r="L1106" s="45">
        <v>299136.66000000003</v>
      </c>
      <c r="M1106" s="45">
        <v>308</v>
      </c>
      <c r="N1106" s="45">
        <v>62099</v>
      </c>
      <c r="O1106" s="45">
        <v>18403</v>
      </c>
      <c r="P1106" s="45">
        <v>5950528.169999999</v>
      </c>
      <c r="Q1106" s="45">
        <v>113973</v>
      </c>
      <c r="R1106" s="45">
        <v>16217155.749999998</v>
      </c>
      <c r="S1106" s="46">
        <v>13292750.614754107</v>
      </c>
    </row>
    <row r="1107" spans="2:19" x14ac:dyDescent="0.25">
      <c r="B1107" s="20" t="s">
        <v>39</v>
      </c>
      <c r="C1107" s="44">
        <v>116217</v>
      </c>
      <c r="D1107" s="45">
        <v>13832767.800000006</v>
      </c>
      <c r="E1107" s="45">
        <v>860</v>
      </c>
      <c r="F1107" s="45">
        <v>92231.060000000056</v>
      </c>
      <c r="G1107" s="45">
        <v>5396</v>
      </c>
      <c r="H1107" s="45">
        <v>877111</v>
      </c>
      <c r="I1107" s="45">
        <v>4518</v>
      </c>
      <c r="J1107" s="45">
        <v>667412.25</v>
      </c>
      <c r="K1107" s="45">
        <v>2495</v>
      </c>
      <c r="L1107" s="45">
        <v>372498.66</v>
      </c>
      <c r="M1107" s="45">
        <v>603</v>
      </c>
      <c r="N1107" s="45">
        <v>119265</v>
      </c>
      <c r="O1107" s="45">
        <v>16146</v>
      </c>
      <c r="P1107" s="45">
        <v>5063646.0500000035</v>
      </c>
      <c r="Q1107" s="45">
        <v>146235</v>
      </c>
      <c r="R1107" s="45">
        <v>21024931.819999997</v>
      </c>
      <c r="S1107" s="46">
        <v>17233550.672131132</v>
      </c>
    </row>
    <row r="1108" spans="2:19" x14ac:dyDescent="0.25">
      <c r="B1108" s="20" t="s">
        <v>40</v>
      </c>
      <c r="C1108" s="44">
        <v>82414</v>
      </c>
      <c r="D1108" s="45">
        <v>9927033.2700000033</v>
      </c>
      <c r="E1108" s="45">
        <v>371</v>
      </c>
      <c r="F1108" s="45">
        <v>40871.48000000001</v>
      </c>
      <c r="G1108" s="45">
        <v>2727</v>
      </c>
      <c r="H1108" s="45">
        <v>466546.5</v>
      </c>
      <c r="I1108" s="45">
        <v>1781</v>
      </c>
      <c r="J1108" s="45">
        <v>270660.5</v>
      </c>
      <c r="K1108" s="45">
        <v>1086</v>
      </c>
      <c r="L1108" s="45">
        <v>181876.5</v>
      </c>
      <c r="M1108" s="45">
        <v>212</v>
      </c>
      <c r="N1108" s="45">
        <v>42600</v>
      </c>
      <c r="O1108" s="45">
        <v>6987</v>
      </c>
      <c r="P1108" s="45">
        <v>2346205.75</v>
      </c>
      <c r="Q1108" s="45">
        <v>95578</v>
      </c>
      <c r="R1108" s="45">
        <v>13275793.999999996</v>
      </c>
      <c r="S1108" s="46">
        <v>10881798.36065574</v>
      </c>
    </row>
    <row r="1109" spans="2:19" x14ac:dyDescent="0.25">
      <c r="B1109" s="20" t="s">
        <v>41</v>
      </c>
      <c r="C1109" s="44">
        <v>302036</v>
      </c>
      <c r="D1109" s="45">
        <v>34785765.959999993</v>
      </c>
      <c r="E1109" s="45">
        <v>2793</v>
      </c>
      <c r="F1109" s="45">
        <v>285591.20999999985</v>
      </c>
      <c r="G1109" s="45">
        <v>13966</v>
      </c>
      <c r="H1109" s="45">
        <v>2388736.5</v>
      </c>
      <c r="I1109" s="45">
        <v>19691</v>
      </c>
      <c r="J1109" s="45">
        <v>2060469</v>
      </c>
      <c r="K1109" s="45">
        <v>5788</v>
      </c>
      <c r="L1109" s="45">
        <v>913893.5</v>
      </c>
      <c r="M1109" s="45">
        <v>849</v>
      </c>
      <c r="N1109" s="45">
        <v>166021</v>
      </c>
      <c r="O1109" s="45">
        <v>41711</v>
      </c>
      <c r="P1109" s="45">
        <v>13425490.959999995</v>
      </c>
      <c r="Q1109" s="45">
        <v>386834</v>
      </c>
      <c r="R1109" s="45">
        <v>54025968.129999988</v>
      </c>
      <c r="S1109" s="46">
        <v>44283580.434426248</v>
      </c>
    </row>
    <row r="1110" spans="2:19" x14ac:dyDescent="0.25">
      <c r="B1110" s="20" t="s">
        <v>42</v>
      </c>
      <c r="C1110" s="44">
        <v>37471</v>
      </c>
      <c r="D1110" s="45">
        <v>4567693.2400000012</v>
      </c>
      <c r="E1110" s="45">
        <v>459</v>
      </c>
      <c r="F1110" s="45">
        <v>55542.940000000039</v>
      </c>
      <c r="G1110" s="45">
        <v>1361</v>
      </c>
      <c r="H1110" s="45">
        <v>237539</v>
      </c>
      <c r="I1110" s="45">
        <v>1915</v>
      </c>
      <c r="J1110" s="45">
        <v>285021</v>
      </c>
      <c r="K1110" s="45">
        <v>963</v>
      </c>
      <c r="L1110" s="45">
        <v>159144.5</v>
      </c>
      <c r="M1110" s="45">
        <v>238</v>
      </c>
      <c r="N1110" s="45">
        <v>49783</v>
      </c>
      <c r="O1110" s="45">
        <v>15269</v>
      </c>
      <c r="P1110" s="45">
        <v>4987019.0300000031</v>
      </c>
      <c r="Q1110" s="45">
        <v>57676</v>
      </c>
      <c r="R1110" s="45">
        <v>10341742.709999999</v>
      </c>
      <c r="S1110" s="46">
        <v>8476838.2868852485</v>
      </c>
    </row>
    <row r="1111" spans="2:19" x14ac:dyDescent="0.25">
      <c r="B1111" s="20" t="s">
        <v>43</v>
      </c>
      <c r="C1111" s="44">
        <v>53162</v>
      </c>
      <c r="D1111" s="45">
        <v>6061547.8499999978</v>
      </c>
      <c r="E1111" s="45">
        <v>1252</v>
      </c>
      <c r="F1111" s="45">
        <v>78677.23000000001</v>
      </c>
      <c r="G1111" s="45">
        <v>3373</v>
      </c>
      <c r="H1111" s="45">
        <v>504046.5</v>
      </c>
      <c r="I1111" s="45">
        <v>2257</v>
      </c>
      <c r="J1111" s="45">
        <v>323108.25</v>
      </c>
      <c r="K1111" s="45">
        <v>1228</v>
      </c>
      <c r="L1111" s="45">
        <v>168201</v>
      </c>
      <c r="M1111" s="45">
        <v>309</v>
      </c>
      <c r="N1111" s="45">
        <v>63133</v>
      </c>
      <c r="O1111" s="45">
        <v>35554</v>
      </c>
      <c r="P1111" s="45">
        <v>10353837.340000002</v>
      </c>
      <c r="Q1111" s="45">
        <v>97135</v>
      </c>
      <c r="R1111" s="45">
        <v>17552551.170000006</v>
      </c>
      <c r="S1111" s="46">
        <v>14387337.024590159</v>
      </c>
    </row>
    <row r="1112" spans="2:19" x14ac:dyDescent="0.25">
      <c r="B1112" s="20" t="s">
        <v>44</v>
      </c>
      <c r="C1112" s="44">
        <v>714815</v>
      </c>
      <c r="D1112" s="45">
        <v>72913525.670000032</v>
      </c>
      <c r="E1112" s="45">
        <v>2708</v>
      </c>
      <c r="F1112" s="45">
        <v>289889.31</v>
      </c>
      <c r="G1112" s="45">
        <v>16600</v>
      </c>
      <c r="H1112" s="45">
        <v>2713699.54</v>
      </c>
      <c r="I1112" s="45">
        <v>24954</v>
      </c>
      <c r="J1112" s="45">
        <v>2796896.4099999997</v>
      </c>
      <c r="K1112" s="45">
        <v>3674</v>
      </c>
      <c r="L1112" s="45">
        <v>560851.5</v>
      </c>
      <c r="M1112" s="45">
        <v>584</v>
      </c>
      <c r="N1112" s="45">
        <v>108637</v>
      </c>
      <c r="O1112" s="45">
        <v>1574</v>
      </c>
      <c r="P1112" s="45">
        <v>469698.77999999991</v>
      </c>
      <c r="Q1112" s="45">
        <v>764909</v>
      </c>
      <c r="R1112" s="45">
        <v>79853198.209999949</v>
      </c>
      <c r="S1112" s="46">
        <v>65453441.155737609</v>
      </c>
    </row>
    <row r="1113" spans="2:19" x14ac:dyDescent="0.25">
      <c r="B1113" s="20" t="s">
        <v>45</v>
      </c>
      <c r="C1113" s="44">
        <v>37801</v>
      </c>
      <c r="D1113" s="45">
        <v>4408560.72</v>
      </c>
      <c r="E1113" s="45">
        <v>377</v>
      </c>
      <c r="F1113" s="45">
        <v>41795.140000000021</v>
      </c>
      <c r="G1113" s="45">
        <v>1614</v>
      </c>
      <c r="H1113" s="45">
        <v>268055</v>
      </c>
      <c r="I1113" s="45">
        <v>1954</v>
      </c>
      <c r="J1113" s="45">
        <v>293537.25</v>
      </c>
      <c r="K1113" s="45">
        <v>774</v>
      </c>
      <c r="L1113" s="45">
        <v>125553.5</v>
      </c>
      <c r="M1113" s="45">
        <v>230</v>
      </c>
      <c r="N1113" s="45">
        <v>43130</v>
      </c>
      <c r="O1113" s="45">
        <v>14558</v>
      </c>
      <c r="P1113" s="45">
        <v>4804313.6300000027</v>
      </c>
      <c r="Q1113" s="45">
        <v>57308</v>
      </c>
      <c r="R1113" s="45">
        <v>9984945.2400000058</v>
      </c>
      <c r="S1113" s="46">
        <v>8184381.3442622973</v>
      </c>
    </row>
    <row r="1114" spans="2:19" x14ac:dyDescent="0.25">
      <c r="B1114" s="20" t="s">
        <v>46</v>
      </c>
      <c r="C1114" s="44">
        <v>55722</v>
      </c>
      <c r="D1114" s="45">
        <v>6755518.9899999974</v>
      </c>
      <c r="E1114" s="45">
        <v>597</v>
      </c>
      <c r="F1114" s="45">
        <v>67191.760000000024</v>
      </c>
      <c r="G1114" s="45">
        <v>2641</v>
      </c>
      <c r="H1114" s="45">
        <v>470304</v>
      </c>
      <c r="I1114" s="45">
        <v>1639</v>
      </c>
      <c r="J1114" s="45">
        <v>255261.75</v>
      </c>
      <c r="K1114" s="45">
        <v>1095</v>
      </c>
      <c r="L1114" s="45">
        <v>182056</v>
      </c>
      <c r="M1114" s="45">
        <v>401</v>
      </c>
      <c r="N1114" s="45">
        <v>81835</v>
      </c>
      <c r="O1114" s="45">
        <v>23446</v>
      </c>
      <c r="P1114" s="45">
        <v>7779433.7300000079</v>
      </c>
      <c r="Q1114" s="45">
        <v>85541</v>
      </c>
      <c r="R1114" s="45">
        <v>15591601.229999999</v>
      </c>
      <c r="S1114" s="46">
        <v>12780001.008196715</v>
      </c>
    </row>
    <row r="1115" spans="2:19" x14ac:dyDescent="0.25">
      <c r="B1115" s="20" t="s">
        <v>13</v>
      </c>
      <c r="C1115" s="44">
        <v>54316</v>
      </c>
      <c r="D1115" s="45">
        <v>6434312.8899999997</v>
      </c>
      <c r="E1115" s="45">
        <v>273</v>
      </c>
      <c r="F1115" s="45">
        <v>31637.83000000002</v>
      </c>
      <c r="G1115" s="45">
        <v>2222</v>
      </c>
      <c r="H1115" s="45">
        <v>377429.5</v>
      </c>
      <c r="I1115" s="45">
        <v>462</v>
      </c>
      <c r="J1115" s="45">
        <v>76013.5</v>
      </c>
      <c r="K1115" s="45">
        <v>1503</v>
      </c>
      <c r="L1115" s="45">
        <v>249793.5</v>
      </c>
      <c r="M1115" s="45">
        <v>298</v>
      </c>
      <c r="N1115" s="45">
        <v>60826</v>
      </c>
      <c r="O1115" s="45">
        <v>15817</v>
      </c>
      <c r="P1115" s="45">
        <v>5227403.8</v>
      </c>
      <c r="Q1115" s="45">
        <v>74891</v>
      </c>
      <c r="R1115" s="45">
        <v>12457417.019999994</v>
      </c>
      <c r="S1115" s="46">
        <v>10210997.557377059</v>
      </c>
    </row>
    <row r="1116" spans="2:19" x14ac:dyDescent="0.25">
      <c r="B1116" s="20" t="s">
        <v>47</v>
      </c>
      <c r="C1116" s="44">
        <v>79220</v>
      </c>
      <c r="D1116" s="45">
        <v>9486441.4499999993</v>
      </c>
      <c r="E1116" s="45">
        <v>1319</v>
      </c>
      <c r="F1116" s="45">
        <v>112161.59000000008</v>
      </c>
      <c r="G1116" s="45">
        <v>4515</v>
      </c>
      <c r="H1116" s="45">
        <v>756983.5</v>
      </c>
      <c r="I1116" s="45">
        <v>2272</v>
      </c>
      <c r="J1116" s="45">
        <v>218227.75</v>
      </c>
      <c r="K1116" s="45">
        <v>1867</v>
      </c>
      <c r="L1116" s="45">
        <v>293737.5</v>
      </c>
      <c r="M1116" s="45">
        <v>764</v>
      </c>
      <c r="N1116" s="45">
        <v>156518</v>
      </c>
      <c r="O1116" s="45">
        <v>19143</v>
      </c>
      <c r="P1116" s="45">
        <v>6063190.0100000054</v>
      </c>
      <c r="Q1116" s="45">
        <v>109100</v>
      </c>
      <c r="R1116" s="45">
        <v>17087259.799999993</v>
      </c>
      <c r="S1116" s="46">
        <v>14005950.655737719</v>
      </c>
    </row>
    <row r="1117" spans="2:19" x14ac:dyDescent="0.25">
      <c r="B1117" s="20" t="s">
        <v>48</v>
      </c>
      <c r="C1117" s="44">
        <v>386253</v>
      </c>
      <c r="D1117" s="45">
        <v>44825506.249999993</v>
      </c>
      <c r="E1117" s="45">
        <v>1661</v>
      </c>
      <c r="F1117" s="45">
        <v>188059.94000000006</v>
      </c>
      <c r="G1117" s="45">
        <v>12675</v>
      </c>
      <c r="H1117" s="45">
        <v>2171756.5</v>
      </c>
      <c r="I1117" s="45">
        <v>6343</v>
      </c>
      <c r="J1117" s="45">
        <v>969274</v>
      </c>
      <c r="K1117" s="45">
        <v>3050</v>
      </c>
      <c r="L1117" s="45">
        <v>490601.5</v>
      </c>
      <c r="M1117" s="45">
        <v>624</v>
      </c>
      <c r="N1117" s="45">
        <v>122842</v>
      </c>
      <c r="O1117" s="45">
        <v>1058</v>
      </c>
      <c r="P1117" s="45">
        <v>316867.42999999988</v>
      </c>
      <c r="Q1117" s="45">
        <v>411664</v>
      </c>
      <c r="R1117" s="45">
        <v>49084907.619999953</v>
      </c>
      <c r="S1117" s="46">
        <v>40233530.836065575</v>
      </c>
    </row>
    <row r="1118" spans="2:19" x14ac:dyDescent="0.25">
      <c r="B1118" s="47" t="s">
        <v>127</v>
      </c>
      <c r="C1118" s="48"/>
      <c r="D1118" s="48"/>
      <c r="E1118" s="48"/>
      <c r="F1118" s="48"/>
      <c r="G1118" s="48"/>
      <c r="H1118" s="48"/>
      <c r="I1118" s="48"/>
      <c r="J1118" s="48"/>
      <c r="K1118" s="48"/>
      <c r="L1118" s="48"/>
      <c r="M1118" s="48"/>
      <c r="N1118" s="48"/>
      <c r="O1118" s="48"/>
      <c r="P1118" s="48"/>
      <c r="Q1118" s="48"/>
      <c r="R1118" s="48">
        <v>3501826</v>
      </c>
      <c r="S1118" s="48">
        <f>R1118/1.22</f>
        <v>2870349.180327869</v>
      </c>
    </row>
    <row r="1119" spans="2:19" x14ac:dyDescent="0.25">
      <c r="B1119" s="47" t="s">
        <v>126</v>
      </c>
      <c r="C1119" s="48"/>
      <c r="D1119" s="48"/>
      <c r="E1119" s="48"/>
      <c r="F1119" s="48"/>
      <c r="G1119" s="48"/>
      <c r="H1119" s="48"/>
      <c r="I1119" s="48"/>
      <c r="J1119" s="48"/>
      <c r="K1119" s="48"/>
      <c r="L1119" s="48"/>
      <c r="M1119" s="48"/>
      <c r="N1119" s="48"/>
      <c r="O1119" s="48"/>
      <c r="P1119" s="48"/>
      <c r="Q1119" s="48"/>
      <c r="R1119" s="48">
        <v>294420.27</v>
      </c>
      <c r="S1119" s="48">
        <f>R1119/1.22</f>
        <v>241328.09016393445</v>
      </c>
    </row>
    <row r="1120" spans="2:19" x14ac:dyDescent="0.25">
      <c r="B1120" s="47" t="s">
        <v>122</v>
      </c>
      <c r="C1120" s="48"/>
      <c r="D1120" s="48"/>
      <c r="E1120" s="48"/>
      <c r="F1120" s="48"/>
      <c r="G1120" s="48"/>
      <c r="H1120" s="48"/>
      <c r="I1120" s="48"/>
      <c r="J1120" s="48"/>
      <c r="K1120" s="48"/>
      <c r="L1120" s="48"/>
      <c r="M1120" s="48"/>
      <c r="N1120" s="48"/>
      <c r="O1120" s="48"/>
      <c r="P1120" s="48"/>
      <c r="Q1120" s="48"/>
      <c r="R1120" s="48">
        <v>805610</v>
      </c>
      <c r="S1120" s="48">
        <f>R1120/1.22</f>
        <v>660336.06557377055</v>
      </c>
    </row>
    <row r="1121" spans="2:21" x14ac:dyDescent="0.25">
      <c r="B1121" s="47" t="s">
        <v>133</v>
      </c>
      <c r="C1121" s="48">
        <f>SUM(C1105:C1120)</f>
        <v>2022095</v>
      </c>
      <c r="D1121" s="48">
        <f t="shared" ref="D1121:S1121" si="84">SUM(D1105:D1120)</f>
        <v>225479654.26000002</v>
      </c>
      <c r="E1121" s="48">
        <f t="shared" si="84"/>
        <v>16837</v>
      </c>
      <c r="F1121" s="48">
        <f t="shared" si="84"/>
        <v>1564621.3599999999</v>
      </c>
      <c r="G1121" s="48">
        <f t="shared" si="84"/>
        <v>71720</v>
      </c>
      <c r="H1121" s="48">
        <f t="shared" si="84"/>
        <v>11987641.539999999</v>
      </c>
      <c r="I1121" s="48">
        <f t="shared" si="84"/>
        <v>78735</v>
      </c>
      <c r="J1121" s="48">
        <f t="shared" si="84"/>
        <v>9080535.9100000001</v>
      </c>
      <c r="K1121" s="48">
        <f t="shared" si="84"/>
        <v>26025</v>
      </c>
      <c r="L1121" s="48">
        <f t="shared" si="84"/>
        <v>4090341.8200000003</v>
      </c>
      <c r="M1121" s="48">
        <f t="shared" si="84"/>
        <v>5646</v>
      </c>
      <c r="N1121" s="48">
        <f t="shared" si="84"/>
        <v>1118094</v>
      </c>
      <c r="O1121" s="48">
        <f t="shared" si="84"/>
        <v>222451</v>
      </c>
      <c r="P1121" s="48">
        <f t="shared" si="84"/>
        <v>70925130.970000029</v>
      </c>
      <c r="Q1121" s="48">
        <f t="shared" si="84"/>
        <v>2443509</v>
      </c>
      <c r="R1121" s="48">
        <f t="shared" si="84"/>
        <v>328847876.12999982</v>
      </c>
      <c r="S1121" s="48">
        <f t="shared" si="84"/>
        <v>269547439.45081967</v>
      </c>
    </row>
    <row r="1122" spans="2:21" x14ac:dyDescent="0.25">
      <c r="B1122" s="20" t="s">
        <v>37</v>
      </c>
      <c r="C1122" s="58">
        <v>32157</v>
      </c>
      <c r="D1122" s="59">
        <v>3906492.56</v>
      </c>
      <c r="E1122" s="59">
        <v>142</v>
      </c>
      <c r="F1122" s="59">
        <v>16508.989999999998</v>
      </c>
      <c r="G1122" s="59">
        <v>1474</v>
      </c>
      <c r="H1122" s="59">
        <v>252887.00000000012</v>
      </c>
      <c r="I1122" s="59">
        <v>1653</v>
      </c>
      <c r="J1122" s="59">
        <v>256792.05000000008</v>
      </c>
      <c r="K1122" s="59">
        <v>628</v>
      </c>
      <c r="L1122" s="59">
        <v>105159.80000000005</v>
      </c>
      <c r="M1122" s="59">
        <v>245</v>
      </c>
      <c r="N1122" s="59">
        <v>47165.600000000006</v>
      </c>
      <c r="O1122" s="59">
        <v>12248</v>
      </c>
      <c r="P1122" s="59">
        <v>4135047.8600000027</v>
      </c>
      <c r="Q1122" s="59">
        <v>48547</v>
      </c>
      <c r="R1122" s="59">
        <v>8720053.8600000013</v>
      </c>
      <c r="S1122" s="60">
        <v>7147585.1311475439</v>
      </c>
    </row>
    <row r="1123" spans="2:21" x14ac:dyDescent="0.25">
      <c r="B1123" s="20" t="s">
        <v>38</v>
      </c>
      <c r="C1123" s="44">
        <v>79960</v>
      </c>
      <c r="D1123" s="45">
        <v>9304618.3900000006</v>
      </c>
      <c r="E1123" s="45">
        <v>3303</v>
      </c>
      <c r="F1123" s="45">
        <v>241759.12</v>
      </c>
      <c r="G1123" s="45">
        <v>3197</v>
      </c>
      <c r="H1123" s="45">
        <v>537016.59999999974</v>
      </c>
      <c r="I1123" s="45">
        <v>7817</v>
      </c>
      <c r="J1123" s="45">
        <v>613459.05000000005</v>
      </c>
      <c r="K1123" s="45">
        <v>1932</v>
      </c>
      <c r="L1123" s="45">
        <v>306057.00000000006</v>
      </c>
      <c r="M1123" s="45">
        <v>305</v>
      </c>
      <c r="N1123" s="45">
        <v>64275.69999999999</v>
      </c>
      <c r="O1123" s="45">
        <v>15587</v>
      </c>
      <c r="P1123" s="45">
        <v>5135361.6399999997</v>
      </c>
      <c r="Q1123" s="45">
        <v>112101</v>
      </c>
      <c r="R1123" s="45">
        <v>16202547.499999994</v>
      </c>
      <c r="S1123" s="46">
        <v>13280776.639344266</v>
      </c>
    </row>
    <row r="1124" spans="2:21" x14ac:dyDescent="0.25">
      <c r="B1124" s="20" t="s">
        <v>39</v>
      </c>
      <c r="C1124" s="44">
        <v>139408</v>
      </c>
      <c r="D1124" s="45">
        <v>17407274.41</v>
      </c>
      <c r="E1124" s="45">
        <v>917</v>
      </c>
      <c r="F1124" s="45">
        <v>100880.06</v>
      </c>
      <c r="G1124" s="45">
        <v>5456</v>
      </c>
      <c r="H1124" s="45">
        <v>923527.4</v>
      </c>
      <c r="I1124" s="45">
        <v>4735</v>
      </c>
      <c r="J1124" s="45">
        <v>725372.55000000028</v>
      </c>
      <c r="K1124" s="45">
        <v>2539</v>
      </c>
      <c r="L1124" s="45">
        <v>394122.00000000012</v>
      </c>
      <c r="M1124" s="45">
        <v>626</v>
      </c>
      <c r="N1124" s="45">
        <v>127992.79999999996</v>
      </c>
      <c r="O1124" s="45">
        <v>15724</v>
      </c>
      <c r="P1124" s="45">
        <v>5057913.1600000011</v>
      </c>
      <c r="Q1124" s="45">
        <v>169405</v>
      </c>
      <c r="R1124" s="45">
        <v>24737082.380000006</v>
      </c>
      <c r="S1124" s="46">
        <v>20276297.032786902</v>
      </c>
    </row>
    <row r="1125" spans="2:21" x14ac:dyDescent="0.25">
      <c r="B1125" s="20" t="s">
        <v>40</v>
      </c>
      <c r="C1125" s="44">
        <v>110575</v>
      </c>
      <c r="D1125" s="45">
        <v>13769157.08</v>
      </c>
      <c r="E1125" s="45">
        <v>330</v>
      </c>
      <c r="F1125" s="45">
        <v>39463.54</v>
      </c>
      <c r="G1125" s="45">
        <v>3038</v>
      </c>
      <c r="H1125" s="45">
        <v>536670.70000000007</v>
      </c>
      <c r="I1125" s="45">
        <v>2259</v>
      </c>
      <c r="J1125" s="45">
        <v>350769.85000000003</v>
      </c>
      <c r="K1125" s="45">
        <v>1359</v>
      </c>
      <c r="L1125" s="45">
        <v>233149.90000000002</v>
      </c>
      <c r="M1125" s="45">
        <v>205</v>
      </c>
      <c r="N1125" s="45">
        <v>42640.399999999994</v>
      </c>
      <c r="O1125" s="45">
        <v>8157</v>
      </c>
      <c r="P1125" s="45">
        <v>2829533.33</v>
      </c>
      <c r="Q1125" s="45">
        <v>125923</v>
      </c>
      <c r="R1125" s="45">
        <v>17801384.800000001</v>
      </c>
      <c r="S1125" s="46">
        <v>14591299.016393462</v>
      </c>
    </row>
    <row r="1126" spans="2:21" x14ac:dyDescent="0.25">
      <c r="B1126" s="20" t="s">
        <v>41</v>
      </c>
      <c r="C1126" s="44">
        <v>343075</v>
      </c>
      <c r="D1126" s="45">
        <v>41525477.060000002</v>
      </c>
      <c r="E1126" s="45">
        <v>2904</v>
      </c>
      <c r="F1126" s="45">
        <v>303955.08</v>
      </c>
      <c r="G1126" s="45">
        <v>15085</v>
      </c>
      <c r="H1126" s="45">
        <v>2669982.7000000016</v>
      </c>
      <c r="I1126" s="45">
        <v>19274</v>
      </c>
      <c r="J1126" s="45">
        <v>2079560.3499999999</v>
      </c>
      <c r="K1126" s="45">
        <v>5665</v>
      </c>
      <c r="L1126" s="45">
        <v>932794.40000000026</v>
      </c>
      <c r="M1126" s="45">
        <v>952</v>
      </c>
      <c r="N1126" s="45">
        <v>193397.6</v>
      </c>
      <c r="O1126" s="45">
        <v>39382</v>
      </c>
      <c r="P1126" s="45">
        <v>13186946.500000002</v>
      </c>
      <c r="Q1126" s="45">
        <v>426337</v>
      </c>
      <c r="R1126" s="45">
        <v>60892113.69000002</v>
      </c>
      <c r="S1126" s="46">
        <v>49911568.598360635</v>
      </c>
    </row>
    <row r="1127" spans="2:21" x14ac:dyDescent="0.25">
      <c r="B1127" s="20" t="s">
        <v>42</v>
      </c>
      <c r="C1127" s="44">
        <v>42741</v>
      </c>
      <c r="D1127" s="45">
        <v>5485820.4000000004</v>
      </c>
      <c r="E1127" s="45">
        <v>434</v>
      </c>
      <c r="F1127" s="45">
        <v>55806.3</v>
      </c>
      <c r="G1127" s="45">
        <v>1563</v>
      </c>
      <c r="H1127" s="45">
        <v>285644.40000000026</v>
      </c>
      <c r="I1127" s="45">
        <v>2003</v>
      </c>
      <c r="J1127" s="45">
        <v>308549.6500000002</v>
      </c>
      <c r="K1127" s="45">
        <v>1048</v>
      </c>
      <c r="L1127" s="45">
        <v>178656.7000000001</v>
      </c>
      <c r="M1127" s="45">
        <v>233</v>
      </c>
      <c r="N1127" s="45">
        <v>51769.2</v>
      </c>
      <c r="O1127" s="45">
        <v>14561</v>
      </c>
      <c r="P1127" s="45">
        <v>4915290.0099999988</v>
      </c>
      <c r="Q1127" s="45">
        <v>62583</v>
      </c>
      <c r="R1127" s="45">
        <v>11281536.660000004</v>
      </c>
      <c r="S1127" s="46">
        <v>9247161.1967213117</v>
      </c>
    </row>
    <row r="1128" spans="2:21" x14ac:dyDescent="0.25">
      <c r="B1128" s="20" t="s">
        <v>43</v>
      </c>
      <c r="C1128" s="44">
        <v>64553</v>
      </c>
      <c r="D1128" s="45">
        <v>7914187.4199999999</v>
      </c>
      <c r="E1128" s="45">
        <v>1306</v>
      </c>
      <c r="F1128" s="45">
        <v>86276.78</v>
      </c>
      <c r="G1128" s="45">
        <v>3329</v>
      </c>
      <c r="H1128" s="45">
        <v>533881.70000000007</v>
      </c>
      <c r="I1128" s="45">
        <v>2157</v>
      </c>
      <c r="J1128" s="45">
        <v>319961.15000000002</v>
      </c>
      <c r="K1128" s="45">
        <v>1253</v>
      </c>
      <c r="L1128" s="45">
        <v>175272.29999999996</v>
      </c>
      <c r="M1128" s="45">
        <v>278</v>
      </c>
      <c r="N1128" s="45">
        <v>58160.799999999974</v>
      </c>
      <c r="O1128" s="45">
        <v>29164</v>
      </c>
      <c r="P1128" s="45">
        <v>8799470.3699999992</v>
      </c>
      <c r="Q1128" s="45">
        <v>102040</v>
      </c>
      <c r="R1128" s="45">
        <v>17887210.519999992</v>
      </c>
      <c r="S1128" s="46">
        <v>14661647.96721313</v>
      </c>
    </row>
    <row r="1129" spans="2:21" x14ac:dyDescent="0.25">
      <c r="B1129" s="20" t="s">
        <v>44</v>
      </c>
      <c r="C1129" s="44">
        <v>884451</v>
      </c>
      <c r="D1129" s="45">
        <v>94726294.539999992</v>
      </c>
      <c r="E1129" s="45">
        <v>2640</v>
      </c>
      <c r="F1129" s="45">
        <v>299693.12</v>
      </c>
      <c r="G1129" s="45">
        <v>18571</v>
      </c>
      <c r="H1129" s="45">
        <v>3136612.4999999977</v>
      </c>
      <c r="I1129" s="45">
        <v>25844</v>
      </c>
      <c r="J1129" s="45">
        <v>3018343.6699999981</v>
      </c>
      <c r="K1129" s="45">
        <v>3975</v>
      </c>
      <c r="L1129" s="45">
        <v>625391.99999999977</v>
      </c>
      <c r="M1129" s="45">
        <v>602</v>
      </c>
      <c r="N1129" s="45">
        <v>113667.15000000005</v>
      </c>
      <c r="O1129" s="45">
        <v>1757</v>
      </c>
      <c r="P1129" s="45">
        <v>557064.93000000005</v>
      </c>
      <c r="Q1129" s="45">
        <v>937840</v>
      </c>
      <c r="R1129" s="45">
        <v>102477067.91000003</v>
      </c>
      <c r="S1129" s="46">
        <v>83997596.647541001</v>
      </c>
    </row>
    <row r="1130" spans="2:21" x14ac:dyDescent="0.25">
      <c r="B1130" s="20" t="s">
        <v>45</v>
      </c>
      <c r="C1130" s="44">
        <v>41503</v>
      </c>
      <c r="D1130" s="45">
        <v>5041382.1500000004</v>
      </c>
      <c r="E1130" s="45">
        <v>326</v>
      </c>
      <c r="F1130" s="45">
        <v>37208.18</v>
      </c>
      <c r="G1130" s="45">
        <v>1710</v>
      </c>
      <c r="H1130" s="45">
        <v>291777.70000000019</v>
      </c>
      <c r="I1130" s="45">
        <v>2093</v>
      </c>
      <c r="J1130" s="45">
        <v>323205.55000000022</v>
      </c>
      <c r="K1130" s="45">
        <v>856</v>
      </c>
      <c r="L1130" s="45">
        <v>143941.39999999997</v>
      </c>
      <c r="M1130" s="45">
        <v>223</v>
      </c>
      <c r="N1130" s="45">
        <v>44980.799999999988</v>
      </c>
      <c r="O1130" s="45">
        <v>14647</v>
      </c>
      <c r="P1130" s="45">
        <v>5043079.799999998</v>
      </c>
      <c r="Q1130" s="45">
        <v>61358</v>
      </c>
      <c r="R1130" s="45">
        <v>10925575.579999998</v>
      </c>
      <c r="S1130" s="46">
        <v>8955389.8196721319</v>
      </c>
    </row>
    <row r="1131" spans="2:21" x14ac:dyDescent="0.25">
      <c r="B1131" s="20" t="s">
        <v>46</v>
      </c>
      <c r="C1131" s="44">
        <v>53508</v>
      </c>
      <c r="D1131" s="45">
        <v>6790313.5300000003</v>
      </c>
      <c r="E1131" s="45">
        <v>446</v>
      </c>
      <c r="F1131" s="45">
        <v>52116.9</v>
      </c>
      <c r="G1131" s="45">
        <v>2535</v>
      </c>
      <c r="H1131" s="45">
        <v>466346.90000000026</v>
      </c>
      <c r="I1131" s="45">
        <v>1528</v>
      </c>
      <c r="J1131" s="45">
        <v>242569.95000000004</v>
      </c>
      <c r="K1131" s="45">
        <v>1069</v>
      </c>
      <c r="L1131" s="45">
        <v>184967.30000000013</v>
      </c>
      <c r="M1131" s="45">
        <v>425</v>
      </c>
      <c r="N1131" s="45">
        <v>90559.299999999974</v>
      </c>
      <c r="O1131" s="45">
        <v>25628</v>
      </c>
      <c r="P1131" s="45">
        <v>8799032.4900000021</v>
      </c>
      <c r="Q1131" s="45">
        <v>85139</v>
      </c>
      <c r="R1131" s="45">
        <v>16625906.369999994</v>
      </c>
      <c r="S1131" s="46">
        <v>13627792.106557384</v>
      </c>
    </row>
    <row r="1132" spans="2:21" x14ac:dyDescent="0.25">
      <c r="B1132" s="20" t="s">
        <v>13</v>
      </c>
      <c r="C1132" s="44">
        <v>80069</v>
      </c>
      <c r="D1132" s="45">
        <v>10012475.939999999</v>
      </c>
      <c r="E1132" s="45">
        <v>239</v>
      </c>
      <c r="F1132" s="45">
        <v>28351.83</v>
      </c>
      <c r="G1132" s="45">
        <v>2747</v>
      </c>
      <c r="H1132" s="45">
        <v>486810.0999999998</v>
      </c>
      <c r="I1132" s="45">
        <v>493</v>
      </c>
      <c r="J1132" s="45">
        <v>82524.299999999988</v>
      </c>
      <c r="K1132" s="45">
        <v>1702</v>
      </c>
      <c r="L1132" s="45">
        <v>288255.90000000002</v>
      </c>
      <c r="M1132" s="45">
        <v>339</v>
      </c>
      <c r="N1132" s="45">
        <v>71096.999999999985</v>
      </c>
      <c r="O1132" s="45">
        <v>15696</v>
      </c>
      <c r="P1132" s="45">
        <v>5395028.6499999976</v>
      </c>
      <c r="Q1132" s="45">
        <v>101285</v>
      </c>
      <c r="R1132" s="45">
        <v>16364543.719999993</v>
      </c>
      <c r="S1132" s="46">
        <v>13413560.426229533</v>
      </c>
    </row>
    <row r="1133" spans="2:21" x14ac:dyDescent="0.25">
      <c r="B1133" s="20" t="s">
        <v>47</v>
      </c>
      <c r="C1133" s="44">
        <v>91089</v>
      </c>
      <c r="D1133" s="45">
        <v>11486334.629999999</v>
      </c>
      <c r="E1133" s="45">
        <v>1058</v>
      </c>
      <c r="F1133" s="45">
        <v>90280.4</v>
      </c>
      <c r="G1133" s="45">
        <v>4610</v>
      </c>
      <c r="H1133" s="45">
        <v>805834.2</v>
      </c>
      <c r="I1133" s="45">
        <v>2251</v>
      </c>
      <c r="J1133" s="45">
        <v>231038.30000000016</v>
      </c>
      <c r="K1133" s="45">
        <v>1886</v>
      </c>
      <c r="L1133" s="45">
        <v>310371.79999999981</v>
      </c>
      <c r="M1133" s="45">
        <v>685</v>
      </c>
      <c r="N1133" s="45">
        <v>144799.20000000001</v>
      </c>
      <c r="O1133" s="45">
        <v>18144</v>
      </c>
      <c r="P1133" s="45">
        <v>5925464.3200000022</v>
      </c>
      <c r="Q1133" s="45">
        <v>119723</v>
      </c>
      <c r="R1133" s="45">
        <v>18994122.849999994</v>
      </c>
      <c r="S1133" s="46">
        <v>15568953.155737724</v>
      </c>
    </row>
    <row r="1134" spans="2:21" x14ac:dyDescent="0.25">
      <c r="B1134" s="20" t="s">
        <v>48</v>
      </c>
      <c r="C1134" s="44">
        <v>512959</v>
      </c>
      <c r="D1134" s="45">
        <v>61875846.840000004</v>
      </c>
      <c r="E1134" s="45">
        <v>1680</v>
      </c>
      <c r="F1134" s="45">
        <v>196027.18</v>
      </c>
      <c r="G1134" s="45">
        <v>15091</v>
      </c>
      <c r="H1134" s="45">
        <v>2672642.6999999997</v>
      </c>
      <c r="I1134" s="45">
        <v>7240</v>
      </c>
      <c r="J1134" s="45">
        <v>1127968.3499999999</v>
      </c>
      <c r="K1134" s="45">
        <v>3156</v>
      </c>
      <c r="L1134" s="45">
        <v>535968.89999999991</v>
      </c>
      <c r="M1134" s="45">
        <v>705</v>
      </c>
      <c r="N1134" s="45">
        <v>143501.60000000009</v>
      </c>
      <c r="O1134" s="45">
        <v>1274</v>
      </c>
      <c r="P1134" s="45">
        <v>411175.06000000011</v>
      </c>
      <c r="Q1134" s="45">
        <v>542105</v>
      </c>
      <c r="R1134" s="45">
        <v>66963130.629999965</v>
      </c>
      <c r="S1134" s="46">
        <v>54887811.991803341</v>
      </c>
    </row>
    <row r="1135" spans="2:21" x14ac:dyDescent="0.25">
      <c r="B1135" s="47" t="s">
        <v>127</v>
      </c>
      <c r="C1135" s="48"/>
      <c r="D1135" s="48"/>
      <c r="E1135" s="48"/>
      <c r="F1135" s="48"/>
      <c r="G1135" s="48"/>
      <c r="H1135" s="48"/>
      <c r="I1135" s="48"/>
      <c r="J1135" s="48"/>
      <c r="K1135" s="48"/>
      <c r="L1135" s="48"/>
      <c r="M1135" s="48"/>
      <c r="N1135" s="48"/>
      <c r="O1135" s="48"/>
      <c r="P1135" s="48"/>
      <c r="Q1135" s="48"/>
      <c r="R1135" s="48">
        <v>2784640</v>
      </c>
      <c r="S1135" s="48">
        <f>R1135/1.22</f>
        <v>2282491.8032786888</v>
      </c>
      <c r="T1135" s="24">
        <f>R948+R965+R982+R999+R1016+R1033+R1050+R1067+R1084+R1101+R1118+R1135</f>
        <v>50786387.25</v>
      </c>
      <c r="U1135" s="10" t="s">
        <v>162</v>
      </c>
    </row>
    <row r="1136" spans="2:21" x14ac:dyDescent="0.25">
      <c r="B1136" s="47" t="s">
        <v>126</v>
      </c>
      <c r="C1136" s="48"/>
      <c r="D1136" s="48"/>
      <c r="E1136" s="48"/>
      <c r="F1136" s="48"/>
      <c r="G1136" s="48"/>
      <c r="H1136" s="48"/>
      <c r="I1136" s="48"/>
      <c r="J1136" s="48"/>
      <c r="K1136" s="48"/>
      <c r="L1136" s="48"/>
      <c r="M1136" s="48"/>
      <c r="N1136" s="48"/>
      <c r="O1136" s="48"/>
      <c r="P1136" s="48"/>
      <c r="Q1136" s="48"/>
      <c r="R1136" s="48">
        <v>112.5</v>
      </c>
      <c r="S1136" s="48">
        <f>R1136/1.22</f>
        <v>92.213114754098356</v>
      </c>
      <c r="T1136" s="24">
        <f>R949+R966+R983+R1000+R1017+R1034+R1051+R1068+R1085+R1102+R1119+R1136</f>
        <v>4724469.5199999996</v>
      </c>
      <c r="U1136" s="10" t="s">
        <v>162</v>
      </c>
    </row>
    <row r="1137" spans="2:21" x14ac:dyDescent="0.25">
      <c r="B1137" s="47" t="s">
        <v>122</v>
      </c>
      <c r="C1137" s="48"/>
      <c r="D1137" s="48"/>
      <c r="E1137" s="48"/>
      <c r="F1137" s="48"/>
      <c r="G1137" s="48"/>
      <c r="H1137" s="48"/>
      <c r="I1137" s="48"/>
      <c r="J1137" s="48"/>
      <c r="K1137" s="48"/>
      <c r="L1137" s="48"/>
      <c r="M1137" s="48"/>
      <c r="N1137" s="48"/>
      <c r="O1137" s="48"/>
      <c r="P1137" s="48"/>
      <c r="Q1137" s="48"/>
      <c r="R1137" s="48">
        <v>766146</v>
      </c>
      <c r="S1137" s="48">
        <f>R1137/1.22</f>
        <v>627988.52459016396</v>
      </c>
      <c r="T1137" s="24">
        <f>R950+R967+R984+R1001+R1018+R1035+R1052+R1069+R1086+R1103+R1120+R1137</f>
        <v>8567316</v>
      </c>
      <c r="U1137" s="10" t="s">
        <v>162</v>
      </c>
    </row>
    <row r="1138" spans="2:21" x14ac:dyDescent="0.25">
      <c r="B1138" s="47" t="s">
        <v>132</v>
      </c>
      <c r="C1138" s="48">
        <f>SUM(C1122:C1137)</f>
        <v>2476048</v>
      </c>
      <c r="D1138" s="48">
        <f t="shared" ref="D1138:S1138" si="85">SUM(D1122:D1137)</f>
        <v>289245674.95000005</v>
      </c>
      <c r="E1138" s="48">
        <f t="shared" si="85"/>
        <v>15725</v>
      </c>
      <c r="F1138" s="48">
        <f t="shared" si="85"/>
        <v>1548327.48</v>
      </c>
      <c r="G1138" s="48">
        <f t="shared" si="85"/>
        <v>78406</v>
      </c>
      <c r="H1138" s="48">
        <f t="shared" si="85"/>
        <v>13599634.599999998</v>
      </c>
      <c r="I1138" s="48">
        <f t="shared" si="85"/>
        <v>79347</v>
      </c>
      <c r="J1138" s="48">
        <f t="shared" si="85"/>
        <v>9680114.7699999996</v>
      </c>
      <c r="K1138" s="48">
        <f t="shared" si="85"/>
        <v>27068</v>
      </c>
      <c r="L1138" s="48">
        <f t="shared" si="85"/>
        <v>4414109.4000000004</v>
      </c>
      <c r="M1138" s="48">
        <f t="shared" si="85"/>
        <v>5823</v>
      </c>
      <c r="N1138" s="48">
        <f t="shared" si="85"/>
        <v>1194007.1499999999</v>
      </c>
      <c r="O1138" s="48">
        <f t="shared" si="85"/>
        <v>211969</v>
      </c>
      <c r="P1138" s="48">
        <f t="shared" si="85"/>
        <v>70190408.120000005</v>
      </c>
      <c r="Q1138" s="48">
        <f t="shared" si="85"/>
        <v>2894386</v>
      </c>
      <c r="R1138" s="48">
        <f t="shared" si="85"/>
        <v>393423174.97000003</v>
      </c>
      <c r="S1138" s="48">
        <f t="shared" si="85"/>
        <v>322478012.2704919</v>
      </c>
    </row>
    <row r="1139" spans="2:21" x14ac:dyDescent="0.25">
      <c r="B1139" s="16" t="s">
        <v>131</v>
      </c>
      <c r="C1139" s="19">
        <f t="shared" ref="C1139:S1139" si="86">+C951+C968+C985+C1002+C1019+C1036+C1053+C1070+C1087+C1104+C1121+C1138</f>
        <v>23215037</v>
      </c>
      <c r="D1139" s="19">
        <f t="shared" si="86"/>
        <v>2642577817.8099995</v>
      </c>
      <c r="E1139" s="19">
        <f t="shared" si="86"/>
        <v>151064</v>
      </c>
      <c r="F1139" s="19">
        <f t="shared" si="86"/>
        <v>13346557.300000003</v>
      </c>
      <c r="G1139" s="19">
        <f t="shared" si="86"/>
        <v>786273</v>
      </c>
      <c r="H1139" s="19">
        <f t="shared" si="86"/>
        <v>133858732.32999998</v>
      </c>
      <c r="I1139" s="19">
        <f t="shared" si="86"/>
        <v>859141</v>
      </c>
      <c r="J1139" s="19">
        <f t="shared" si="86"/>
        <v>99888933.340000004</v>
      </c>
      <c r="K1139" s="19">
        <f t="shared" si="86"/>
        <v>297395</v>
      </c>
      <c r="L1139" s="19">
        <f t="shared" si="86"/>
        <v>47442081.270000003</v>
      </c>
      <c r="M1139" s="19">
        <f t="shared" si="86"/>
        <v>59616</v>
      </c>
      <c r="N1139" s="19">
        <f t="shared" si="86"/>
        <v>12107937.48</v>
      </c>
      <c r="O1139" s="19">
        <f t="shared" si="86"/>
        <v>2382780</v>
      </c>
      <c r="P1139" s="19">
        <f t="shared" si="86"/>
        <v>764181796.86000025</v>
      </c>
      <c r="Q1139" s="19">
        <f t="shared" si="86"/>
        <v>27751306</v>
      </c>
      <c r="R1139" s="19">
        <f t="shared" si="86"/>
        <v>3777482029.1599989</v>
      </c>
      <c r="S1139" s="19">
        <f t="shared" si="86"/>
        <v>3096296745.2131152</v>
      </c>
    </row>
    <row r="1141" spans="2:21" x14ac:dyDescent="0.25">
      <c r="B1141" s="22" t="s">
        <v>147</v>
      </c>
      <c r="C1141" s="21"/>
      <c r="D1141" s="21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  <c r="R1141" s="21"/>
      <c r="S1141" s="21"/>
    </row>
    <row r="1142" spans="2:21" x14ac:dyDescent="0.25">
      <c r="B1142" s="1" t="s">
        <v>37</v>
      </c>
      <c r="C1142" s="58">
        <v>26416</v>
      </c>
      <c r="D1142" s="59">
        <v>3207087</v>
      </c>
      <c r="E1142" s="59">
        <v>122</v>
      </c>
      <c r="F1142" s="59">
        <v>14656.7</v>
      </c>
      <c r="G1142" s="59">
        <v>1195</v>
      </c>
      <c r="H1142" s="59">
        <v>203521.10000000006</v>
      </c>
      <c r="I1142" s="59">
        <v>1379</v>
      </c>
      <c r="J1142" s="59">
        <v>215717.3</v>
      </c>
      <c r="K1142" s="59">
        <v>519</v>
      </c>
      <c r="L1142" s="59">
        <v>86749.200000000012</v>
      </c>
      <c r="M1142" s="59">
        <v>182</v>
      </c>
      <c r="N1142" s="59">
        <v>34688.5</v>
      </c>
      <c r="O1142" s="59">
        <v>9767</v>
      </c>
      <c r="P1142" s="59">
        <v>3291199.2000000016</v>
      </c>
      <c r="Q1142" s="59">
        <v>39580</v>
      </c>
      <c r="R1142" s="59">
        <v>7053619.0000000056</v>
      </c>
      <c r="S1142" s="60">
        <v>5781654.9180327915</v>
      </c>
    </row>
    <row r="1143" spans="2:21" x14ac:dyDescent="0.25">
      <c r="B1143" s="1" t="s">
        <v>38</v>
      </c>
      <c r="C1143" s="44">
        <v>68039</v>
      </c>
      <c r="D1143" s="45">
        <v>8127892.5</v>
      </c>
      <c r="E1143" s="45">
        <v>3220</v>
      </c>
      <c r="F1143" s="45">
        <v>245477.25</v>
      </c>
      <c r="G1143" s="45">
        <v>2448</v>
      </c>
      <c r="H1143" s="45">
        <v>399682.40000000031</v>
      </c>
      <c r="I1143" s="45">
        <v>6479</v>
      </c>
      <c r="J1143" s="45">
        <v>545271.25</v>
      </c>
      <c r="K1143" s="45">
        <v>1420</v>
      </c>
      <c r="L1143" s="45">
        <v>223721.60000000009</v>
      </c>
      <c r="M1143" s="45">
        <v>200</v>
      </c>
      <c r="N1143" s="45">
        <v>43239.7</v>
      </c>
      <c r="O1143" s="45">
        <v>19468</v>
      </c>
      <c r="P1143" s="45">
        <v>6433198.4000000004</v>
      </c>
      <c r="Q1143" s="45">
        <v>101274</v>
      </c>
      <c r="R1143" s="45">
        <v>16018483.099999988</v>
      </c>
      <c r="S1143" s="46">
        <v>13129904.180327881</v>
      </c>
    </row>
    <row r="1144" spans="2:21" x14ac:dyDescent="0.25">
      <c r="B1144" s="1" t="s">
        <v>39</v>
      </c>
      <c r="C1144" s="44">
        <v>130520</v>
      </c>
      <c r="D1144" s="45">
        <v>16559641.5</v>
      </c>
      <c r="E1144" s="45">
        <v>640</v>
      </c>
      <c r="F1144" s="45">
        <v>71947.5</v>
      </c>
      <c r="G1144" s="45">
        <v>4627</v>
      </c>
      <c r="H1144" s="45">
        <v>780705.09999999963</v>
      </c>
      <c r="I1144" s="45">
        <v>3904</v>
      </c>
      <c r="J1144" s="45">
        <v>594382.54999999981</v>
      </c>
      <c r="K1144" s="45">
        <v>2010</v>
      </c>
      <c r="L1144" s="45">
        <v>310205.3000000001</v>
      </c>
      <c r="M1144" s="45">
        <v>405</v>
      </c>
      <c r="N1144" s="45">
        <v>82740.100000000006</v>
      </c>
      <c r="O1144" s="45">
        <v>11557</v>
      </c>
      <c r="P1144" s="45">
        <v>3784002.8000000017</v>
      </c>
      <c r="Q1144" s="45">
        <v>153663</v>
      </c>
      <c r="R1144" s="45">
        <v>22183624.850000013</v>
      </c>
      <c r="S1144" s="46">
        <v>18183299.057377063</v>
      </c>
    </row>
    <row r="1145" spans="2:21" x14ac:dyDescent="0.25">
      <c r="B1145" s="1" t="s">
        <v>40</v>
      </c>
      <c r="C1145" s="44">
        <v>178891</v>
      </c>
      <c r="D1145" s="45">
        <v>22201659</v>
      </c>
      <c r="E1145" s="45">
        <v>349</v>
      </c>
      <c r="F1145" s="45">
        <v>40845</v>
      </c>
      <c r="G1145" s="45">
        <v>2802</v>
      </c>
      <c r="H1145" s="45">
        <v>495466.00000000017</v>
      </c>
      <c r="I1145" s="45">
        <v>3501</v>
      </c>
      <c r="J1145" s="45">
        <v>542871.80000000005</v>
      </c>
      <c r="K1145" s="45">
        <v>1239</v>
      </c>
      <c r="L1145" s="45">
        <v>211540.70000000007</v>
      </c>
      <c r="M1145" s="45">
        <v>146</v>
      </c>
      <c r="N1145" s="45">
        <v>31339.000000000011</v>
      </c>
      <c r="O1145" s="45">
        <v>5984</v>
      </c>
      <c r="P1145" s="45">
        <v>2101099.7000000007</v>
      </c>
      <c r="Q1145" s="45">
        <v>192912</v>
      </c>
      <c r="R1145" s="45">
        <v>25624821.200000003</v>
      </c>
      <c r="S1145" s="46">
        <v>21003951.803278726</v>
      </c>
    </row>
    <row r="1146" spans="2:21" x14ac:dyDescent="0.25">
      <c r="B1146" s="1" t="s">
        <v>41</v>
      </c>
      <c r="C1146" s="44">
        <v>288128</v>
      </c>
      <c r="D1146" s="45">
        <v>35422431</v>
      </c>
      <c r="E1146" s="45">
        <v>2277</v>
      </c>
      <c r="F1146" s="45">
        <v>234628.5</v>
      </c>
      <c r="G1146" s="45">
        <v>12303</v>
      </c>
      <c r="H1146" s="45">
        <v>2186059.9000000013</v>
      </c>
      <c r="I1146" s="45">
        <v>17085</v>
      </c>
      <c r="J1146" s="45">
        <v>1781802.7</v>
      </c>
      <c r="K1146" s="45">
        <v>4809</v>
      </c>
      <c r="L1146" s="45">
        <v>788956.00000000035</v>
      </c>
      <c r="M1146" s="45">
        <v>660</v>
      </c>
      <c r="N1146" s="45">
        <v>134285.4</v>
      </c>
      <c r="O1146" s="45">
        <v>29918</v>
      </c>
      <c r="P1146" s="45">
        <v>10112020.199999999</v>
      </c>
      <c r="Q1146" s="45">
        <v>355180</v>
      </c>
      <c r="R1146" s="45">
        <v>50660183.699999996</v>
      </c>
      <c r="S1146" s="46">
        <v>41524740.737704895</v>
      </c>
    </row>
    <row r="1147" spans="2:21" x14ac:dyDescent="0.25">
      <c r="B1147" s="1" t="s">
        <v>42</v>
      </c>
      <c r="C1147" s="44">
        <v>36316</v>
      </c>
      <c r="D1147" s="45">
        <v>4694280</v>
      </c>
      <c r="E1147" s="45">
        <v>384</v>
      </c>
      <c r="F1147" s="45">
        <v>47037.7</v>
      </c>
      <c r="G1147" s="45">
        <v>1253</v>
      </c>
      <c r="H1147" s="45">
        <v>227037.20000000007</v>
      </c>
      <c r="I1147" s="45">
        <v>1788</v>
      </c>
      <c r="J1147" s="45">
        <v>276832.3</v>
      </c>
      <c r="K1147" s="45">
        <v>834</v>
      </c>
      <c r="L1147" s="45">
        <v>142649.80000000008</v>
      </c>
      <c r="M1147" s="45">
        <v>143</v>
      </c>
      <c r="N1147" s="45">
        <v>32868.200000000012</v>
      </c>
      <c r="O1147" s="45">
        <v>16122</v>
      </c>
      <c r="P1147" s="45">
        <v>5436727.2999999998</v>
      </c>
      <c r="Q1147" s="45">
        <v>56840</v>
      </c>
      <c r="R1147" s="45">
        <v>10857432.499999998</v>
      </c>
      <c r="S1147" s="46">
        <v>8899534.8360655829</v>
      </c>
    </row>
    <row r="1148" spans="2:21" x14ac:dyDescent="0.25">
      <c r="B1148" s="1" t="s">
        <v>43</v>
      </c>
      <c r="C1148" s="44">
        <v>65449</v>
      </c>
      <c r="D1148" s="45">
        <v>8317563</v>
      </c>
      <c r="E1148" s="45">
        <v>1179</v>
      </c>
      <c r="F1148" s="45">
        <v>70642.5</v>
      </c>
      <c r="G1148" s="45">
        <v>2701</v>
      </c>
      <c r="H1148" s="45">
        <v>434749.10000000003</v>
      </c>
      <c r="I1148" s="45">
        <v>1908</v>
      </c>
      <c r="J1148" s="45">
        <v>283459.59999999992</v>
      </c>
      <c r="K1148" s="45">
        <v>1058</v>
      </c>
      <c r="L1148" s="45">
        <v>151281.40000000005</v>
      </c>
      <c r="M1148" s="45">
        <v>167</v>
      </c>
      <c r="N1148" s="45">
        <v>34395.200000000012</v>
      </c>
      <c r="O1148" s="45">
        <v>23365</v>
      </c>
      <c r="P1148" s="45">
        <v>6924466.299999998</v>
      </c>
      <c r="Q1148" s="45">
        <v>95827</v>
      </c>
      <c r="R1148" s="45">
        <v>16216557.100000007</v>
      </c>
      <c r="S1148" s="46">
        <v>13292259.918032799</v>
      </c>
    </row>
    <row r="1149" spans="2:21" x14ac:dyDescent="0.25">
      <c r="B1149" s="1" t="s">
        <v>44</v>
      </c>
      <c r="C1149" s="44">
        <v>928633</v>
      </c>
      <c r="D1149" s="45">
        <v>102864889.10999998</v>
      </c>
      <c r="E1149" s="45">
        <v>2375</v>
      </c>
      <c r="F1149" s="45">
        <v>269429.94</v>
      </c>
      <c r="G1149" s="45">
        <v>15861</v>
      </c>
      <c r="H1149" s="45">
        <v>2657126.8899999983</v>
      </c>
      <c r="I1149" s="45">
        <v>29539</v>
      </c>
      <c r="J1149" s="45">
        <v>3465422.6400000015</v>
      </c>
      <c r="K1149" s="45">
        <v>3130</v>
      </c>
      <c r="L1149" s="45">
        <v>475522.79999999981</v>
      </c>
      <c r="M1149" s="45">
        <v>404</v>
      </c>
      <c r="N1149" s="45">
        <v>73652.199999999968</v>
      </c>
      <c r="O1149" s="45">
        <v>1530</v>
      </c>
      <c r="P1149" s="45">
        <v>480883.09999999986</v>
      </c>
      <c r="Q1149" s="45">
        <v>981472</v>
      </c>
      <c r="R1149" s="45">
        <v>110286926.67999999</v>
      </c>
      <c r="S1149" s="46">
        <v>90399120.229508072</v>
      </c>
    </row>
    <row r="1150" spans="2:21" x14ac:dyDescent="0.25">
      <c r="B1150" s="1" t="s">
        <v>45</v>
      </c>
      <c r="C1150" s="44">
        <v>42177</v>
      </c>
      <c r="D1150" s="45">
        <v>5214381</v>
      </c>
      <c r="E1150" s="45">
        <v>193</v>
      </c>
      <c r="F1150" s="45">
        <v>22363.5</v>
      </c>
      <c r="G1150" s="45">
        <v>1485</v>
      </c>
      <c r="H1150" s="45">
        <v>253724.90000000008</v>
      </c>
      <c r="I1150" s="45">
        <v>1685</v>
      </c>
      <c r="J1150" s="45">
        <v>259143.70000000016</v>
      </c>
      <c r="K1150" s="45">
        <v>598</v>
      </c>
      <c r="L1150" s="45">
        <v>101428.49999999997</v>
      </c>
      <c r="M1150" s="45">
        <v>133</v>
      </c>
      <c r="N1150" s="45">
        <v>26537.000000000011</v>
      </c>
      <c r="O1150" s="45">
        <v>11026</v>
      </c>
      <c r="P1150" s="45">
        <v>3811560.3000000003</v>
      </c>
      <c r="Q1150" s="45">
        <v>57297</v>
      </c>
      <c r="R1150" s="45">
        <v>9689138.8999999911</v>
      </c>
      <c r="S1150" s="46">
        <v>7941917.1311475448</v>
      </c>
    </row>
    <row r="1151" spans="2:21" x14ac:dyDescent="0.25">
      <c r="B1151" s="1" t="s">
        <v>46</v>
      </c>
      <c r="C1151" s="44">
        <v>49025</v>
      </c>
      <c r="D1151" s="45">
        <v>6263232</v>
      </c>
      <c r="E1151" s="45">
        <v>429</v>
      </c>
      <c r="F1151" s="45">
        <v>51180</v>
      </c>
      <c r="G1151" s="45">
        <v>2026</v>
      </c>
      <c r="H1151" s="45">
        <v>374000.90000000031</v>
      </c>
      <c r="I1151" s="45">
        <v>1261</v>
      </c>
      <c r="J1151" s="45">
        <v>197378.85000000009</v>
      </c>
      <c r="K1151" s="45">
        <v>710</v>
      </c>
      <c r="L1151" s="45">
        <v>122310.2</v>
      </c>
      <c r="M1151" s="45">
        <v>272</v>
      </c>
      <c r="N1151" s="45">
        <v>58215.199999999997</v>
      </c>
      <c r="O1151" s="45">
        <v>21031</v>
      </c>
      <c r="P1151" s="45">
        <v>7234612.8000000045</v>
      </c>
      <c r="Q1151" s="45">
        <v>74754</v>
      </c>
      <c r="R1151" s="45">
        <v>14300929.949999996</v>
      </c>
      <c r="S1151" s="46">
        <v>11722073.729508197</v>
      </c>
    </row>
    <row r="1152" spans="2:21" x14ac:dyDescent="0.25">
      <c r="B1152" s="1" t="s">
        <v>13</v>
      </c>
      <c r="C1152" s="44">
        <v>100772</v>
      </c>
      <c r="D1152" s="45">
        <v>12819735</v>
      </c>
      <c r="E1152" s="45">
        <v>174</v>
      </c>
      <c r="F1152" s="45">
        <v>20901</v>
      </c>
      <c r="G1152" s="45">
        <v>2593</v>
      </c>
      <c r="H1152" s="45">
        <v>450092.89999999985</v>
      </c>
      <c r="I1152" s="45">
        <v>529</v>
      </c>
      <c r="J1152" s="45">
        <v>87218.999999999971</v>
      </c>
      <c r="K1152" s="45">
        <v>1381</v>
      </c>
      <c r="L1152" s="45">
        <v>231216.40000000014</v>
      </c>
      <c r="M1152" s="45">
        <v>228</v>
      </c>
      <c r="N1152" s="45">
        <v>48289.3</v>
      </c>
      <c r="O1152" s="45">
        <v>11464</v>
      </c>
      <c r="P1152" s="45">
        <v>3960574.4000000008</v>
      </c>
      <c r="Q1152" s="45">
        <v>117141</v>
      </c>
      <c r="R1152" s="45">
        <v>17618027.999999981</v>
      </c>
      <c r="S1152" s="46">
        <v>14441006.557377063</v>
      </c>
    </row>
    <row r="1153" spans="2:20" x14ac:dyDescent="0.25">
      <c r="B1153" s="1" t="s">
        <v>47</v>
      </c>
      <c r="C1153" s="44">
        <v>108174</v>
      </c>
      <c r="D1153" s="45">
        <v>14011819.5</v>
      </c>
      <c r="E1153" s="45">
        <v>1051</v>
      </c>
      <c r="F1153" s="45">
        <v>77304</v>
      </c>
      <c r="G1153" s="45">
        <v>3909</v>
      </c>
      <c r="H1153" s="45">
        <v>682427.1</v>
      </c>
      <c r="I1153" s="45">
        <v>1929</v>
      </c>
      <c r="J1153" s="45">
        <v>208568.9000000002</v>
      </c>
      <c r="K1153" s="45">
        <v>1546</v>
      </c>
      <c r="L1153" s="45">
        <v>248920.20000000019</v>
      </c>
      <c r="M1153" s="45">
        <v>483</v>
      </c>
      <c r="N1153" s="45">
        <v>103775.99999999994</v>
      </c>
      <c r="O1153" s="45">
        <v>15760</v>
      </c>
      <c r="P1153" s="45">
        <v>5164138.2</v>
      </c>
      <c r="Q1153" s="45">
        <v>132852</v>
      </c>
      <c r="R1153" s="45">
        <v>20496953.900000006</v>
      </c>
      <c r="S1153" s="46">
        <v>16800781.885245889</v>
      </c>
    </row>
    <row r="1154" spans="2:20" x14ac:dyDescent="0.25">
      <c r="B1154" s="1" t="s">
        <v>48</v>
      </c>
      <c r="C1154" s="44">
        <v>635685</v>
      </c>
      <c r="D1154" s="45">
        <v>77136280.5</v>
      </c>
      <c r="E1154" s="45">
        <v>1499</v>
      </c>
      <c r="F1154" s="45">
        <v>174641.25</v>
      </c>
      <c r="G1154" s="45">
        <v>12423</v>
      </c>
      <c r="H1154" s="45">
        <v>2166317.100000001</v>
      </c>
      <c r="I1154" s="45">
        <v>9037</v>
      </c>
      <c r="J1154" s="45">
        <v>1396604.699999999</v>
      </c>
      <c r="K1154" s="45">
        <v>2490</v>
      </c>
      <c r="L1154" s="45">
        <v>419782.60000000015</v>
      </c>
      <c r="M1154" s="45">
        <v>496</v>
      </c>
      <c r="N1154" s="45">
        <v>98813.799999999974</v>
      </c>
      <c r="O1154" s="45">
        <v>1118</v>
      </c>
      <c r="P1154" s="45">
        <v>365991.9</v>
      </c>
      <c r="Q1154" s="45">
        <v>662748</v>
      </c>
      <c r="R1154" s="45">
        <v>81758431.850000009</v>
      </c>
      <c r="S1154" s="46">
        <v>67015108.073770508</v>
      </c>
    </row>
    <row r="1155" spans="2:20" x14ac:dyDescent="0.25">
      <c r="B1155" s="47" t="s">
        <v>127</v>
      </c>
      <c r="C1155" s="48"/>
      <c r="D1155" s="48"/>
      <c r="E1155" s="48"/>
      <c r="F1155" s="48"/>
      <c r="G1155" s="48"/>
      <c r="H1155" s="48"/>
      <c r="I1155" s="48"/>
      <c r="J1155" s="48"/>
      <c r="K1155" s="48"/>
      <c r="L1155" s="48"/>
      <c r="M1155" s="48"/>
      <c r="N1155" s="48"/>
      <c r="O1155" s="48"/>
      <c r="P1155" s="48"/>
      <c r="Q1155" s="48"/>
      <c r="R1155" s="48">
        <v>32819098</v>
      </c>
      <c r="S1155" s="48">
        <f>R1155/1.22</f>
        <v>26900900</v>
      </c>
    </row>
    <row r="1156" spans="2:20" x14ac:dyDescent="0.25">
      <c r="B1156" s="47" t="s">
        <v>126</v>
      </c>
      <c r="C1156" s="48"/>
      <c r="D1156" s="48"/>
      <c r="E1156" s="48"/>
      <c r="F1156" s="48"/>
      <c r="G1156" s="48"/>
      <c r="H1156" s="48"/>
      <c r="I1156" s="48"/>
      <c r="J1156" s="48"/>
      <c r="K1156" s="48"/>
      <c r="L1156" s="48"/>
      <c r="M1156" s="48"/>
      <c r="N1156" s="48"/>
      <c r="O1156" s="48"/>
      <c r="P1156" s="48"/>
      <c r="Q1156" s="48"/>
      <c r="R1156" s="48">
        <v>108</v>
      </c>
      <c r="S1156" s="48">
        <f>R1156/1.22</f>
        <v>88.524590163934434</v>
      </c>
      <c r="T1156" s="10" t="s">
        <v>146</v>
      </c>
    </row>
    <row r="1157" spans="2:20" x14ac:dyDescent="0.25">
      <c r="B1157" s="47" t="s">
        <v>122</v>
      </c>
      <c r="C1157" s="48"/>
      <c r="D1157" s="48"/>
      <c r="E1157" s="48"/>
      <c r="F1157" s="48"/>
      <c r="G1157" s="48"/>
      <c r="H1157" s="48"/>
      <c r="I1157" s="48"/>
      <c r="J1157" s="48"/>
      <c r="K1157" s="48"/>
      <c r="L1157" s="48"/>
      <c r="M1157" s="48"/>
      <c r="N1157" s="48"/>
      <c r="O1157" s="48"/>
      <c r="P1157" s="48"/>
      <c r="Q1157" s="48"/>
      <c r="R1157" s="48">
        <v>763146</v>
      </c>
      <c r="S1157" s="48">
        <f>R1157/1.22</f>
        <v>625529.50819672132</v>
      </c>
      <c r="T1157" s="10" t="s">
        <v>123</v>
      </c>
    </row>
    <row r="1158" spans="2:20" x14ac:dyDescent="0.25">
      <c r="B1158" s="47" t="s">
        <v>148</v>
      </c>
      <c r="C1158" s="48">
        <f>SUM(C1142:C1157)</f>
        <v>2658225</v>
      </c>
      <c r="D1158" s="48">
        <f t="shared" ref="D1158:S1158" si="87">SUM(D1142:D1157)</f>
        <v>316840891.11000001</v>
      </c>
      <c r="E1158" s="48">
        <f t="shared" si="87"/>
        <v>13892</v>
      </c>
      <c r="F1158" s="48">
        <f t="shared" si="87"/>
        <v>1341054.8399999999</v>
      </c>
      <c r="G1158" s="48">
        <f t="shared" si="87"/>
        <v>65626</v>
      </c>
      <c r="H1158" s="48">
        <f t="shared" si="87"/>
        <v>11310910.590000002</v>
      </c>
      <c r="I1158" s="48">
        <f t="shared" si="87"/>
        <v>80024</v>
      </c>
      <c r="J1158" s="48">
        <f t="shared" si="87"/>
        <v>9854675.290000001</v>
      </c>
      <c r="K1158" s="48">
        <f t="shared" si="87"/>
        <v>21744</v>
      </c>
      <c r="L1158" s="48">
        <f t="shared" si="87"/>
        <v>3514284.7000000016</v>
      </c>
      <c r="M1158" s="48">
        <f t="shared" si="87"/>
        <v>3919</v>
      </c>
      <c r="N1158" s="48">
        <f t="shared" si="87"/>
        <v>802839.59999999974</v>
      </c>
      <c r="O1158" s="48">
        <f t="shared" si="87"/>
        <v>178110</v>
      </c>
      <c r="P1158" s="48">
        <f t="shared" si="87"/>
        <v>59100474.600000009</v>
      </c>
      <c r="Q1158" s="48">
        <f t="shared" si="87"/>
        <v>3021540</v>
      </c>
      <c r="R1158" s="48">
        <f t="shared" si="87"/>
        <v>436347482.73000002</v>
      </c>
      <c r="S1158" s="48">
        <f t="shared" si="87"/>
        <v>357661871.09016383</v>
      </c>
    </row>
    <row r="1159" spans="2:20" ht="23.25" customHeight="1" x14ac:dyDescent="0.25">
      <c r="B1159" s="1" t="s">
        <v>37</v>
      </c>
      <c r="C1159" s="44">
        <v>29432</v>
      </c>
      <c r="D1159" s="45">
        <v>3589812</v>
      </c>
      <c r="E1159" s="45">
        <v>136</v>
      </c>
      <c r="F1159" s="45">
        <v>15678</v>
      </c>
      <c r="G1159" s="45">
        <v>1305</v>
      </c>
      <c r="H1159" s="45">
        <v>224949.49999999997</v>
      </c>
      <c r="I1159" s="45">
        <v>1409</v>
      </c>
      <c r="J1159" s="45">
        <v>221682.5500000001</v>
      </c>
      <c r="K1159" s="45">
        <v>571</v>
      </c>
      <c r="L1159" s="45">
        <v>96372.900000000023</v>
      </c>
      <c r="M1159" s="45">
        <v>193</v>
      </c>
      <c r="N1159" s="45">
        <v>37122.099999999991</v>
      </c>
      <c r="O1159" s="45">
        <v>12676</v>
      </c>
      <c r="P1159" s="45">
        <v>4263928.7</v>
      </c>
      <c r="Q1159" s="45">
        <v>45722</v>
      </c>
      <c r="R1159" s="45">
        <v>8449545.7499999981</v>
      </c>
      <c r="S1159" s="46">
        <v>6925857.1721311491</v>
      </c>
    </row>
    <row r="1160" spans="2:20" x14ac:dyDescent="0.25">
      <c r="B1160" s="1" t="s">
        <v>38</v>
      </c>
      <c r="C1160" s="44">
        <v>75875</v>
      </c>
      <c r="D1160" s="45">
        <v>8858451.4000000004</v>
      </c>
      <c r="E1160" s="45">
        <v>3369</v>
      </c>
      <c r="F1160" s="45">
        <v>216634.5</v>
      </c>
      <c r="G1160" s="45">
        <v>2842</v>
      </c>
      <c r="H1160" s="45">
        <v>466143.79999999987</v>
      </c>
      <c r="I1160" s="45">
        <v>8644</v>
      </c>
      <c r="J1160" s="45">
        <v>613706.85</v>
      </c>
      <c r="K1160" s="45">
        <v>1743</v>
      </c>
      <c r="L1160" s="45">
        <v>276813.20000000024</v>
      </c>
      <c r="M1160" s="45">
        <v>355</v>
      </c>
      <c r="N1160" s="45">
        <v>73992.799999999974</v>
      </c>
      <c r="O1160" s="45">
        <v>25400</v>
      </c>
      <c r="P1160" s="45">
        <v>8354902.3000000017</v>
      </c>
      <c r="Q1160" s="45">
        <v>118228</v>
      </c>
      <c r="R1160" s="45">
        <v>18860644.849999994</v>
      </c>
      <c r="S1160" s="46">
        <v>15459544.95901639</v>
      </c>
    </row>
    <row r="1161" spans="2:20" x14ac:dyDescent="0.25">
      <c r="B1161" s="1" t="s">
        <v>39</v>
      </c>
      <c r="C1161" s="44">
        <v>127200</v>
      </c>
      <c r="D1161" s="45">
        <v>15972360</v>
      </c>
      <c r="E1161" s="45">
        <v>680</v>
      </c>
      <c r="F1161" s="45">
        <v>74533.5</v>
      </c>
      <c r="G1161" s="45">
        <v>4857</v>
      </c>
      <c r="H1161" s="45">
        <v>824142.29999999981</v>
      </c>
      <c r="I1161" s="45">
        <v>3876</v>
      </c>
      <c r="J1161" s="45">
        <v>593499.64999999979</v>
      </c>
      <c r="K1161" s="45">
        <v>2108</v>
      </c>
      <c r="L1161" s="45">
        <v>325099.19999999995</v>
      </c>
      <c r="M1161" s="45">
        <v>476</v>
      </c>
      <c r="N1161" s="45">
        <v>99755.699999999953</v>
      </c>
      <c r="O1161" s="45">
        <v>11709</v>
      </c>
      <c r="P1161" s="45">
        <v>3835600.700000002</v>
      </c>
      <c r="Q1161" s="45">
        <v>150906</v>
      </c>
      <c r="R1161" s="45">
        <v>21724991.050000001</v>
      </c>
      <c r="S1161" s="46">
        <v>17807369.713114768</v>
      </c>
    </row>
    <row r="1162" spans="2:20" x14ac:dyDescent="0.25">
      <c r="B1162" s="1" t="s">
        <v>40</v>
      </c>
      <c r="C1162" s="44">
        <v>132456</v>
      </c>
      <c r="D1162" s="45">
        <v>16429626</v>
      </c>
      <c r="E1162" s="45">
        <v>310</v>
      </c>
      <c r="F1162" s="45">
        <v>35735.25</v>
      </c>
      <c r="G1162" s="45">
        <v>2487</v>
      </c>
      <c r="H1162" s="45">
        <v>438045.40000000014</v>
      </c>
      <c r="I1162" s="45">
        <v>2484</v>
      </c>
      <c r="J1162" s="45">
        <v>387101.15000000014</v>
      </c>
      <c r="K1162" s="45">
        <v>1203</v>
      </c>
      <c r="L1162" s="45">
        <v>206599.70000000016</v>
      </c>
      <c r="M1162" s="45">
        <v>171</v>
      </c>
      <c r="N1162" s="45">
        <v>35121.9</v>
      </c>
      <c r="O1162" s="45">
        <v>6342</v>
      </c>
      <c r="P1162" s="45">
        <v>2224781.9999999995</v>
      </c>
      <c r="Q1162" s="45">
        <v>145453</v>
      </c>
      <c r="R1162" s="45">
        <v>19757011.399999995</v>
      </c>
      <c r="S1162" s="46">
        <v>16194271.639344273</v>
      </c>
    </row>
    <row r="1163" spans="2:20" x14ac:dyDescent="0.25">
      <c r="B1163" s="1" t="s">
        <v>41</v>
      </c>
      <c r="C1163" s="44">
        <v>287046</v>
      </c>
      <c r="D1163" s="45">
        <v>34721695.5</v>
      </c>
      <c r="E1163" s="45">
        <v>2300</v>
      </c>
      <c r="F1163" s="45">
        <v>236550.7</v>
      </c>
      <c r="G1163" s="45">
        <v>12858</v>
      </c>
      <c r="H1163" s="45">
        <v>2270288.899999998</v>
      </c>
      <c r="I1163" s="45">
        <v>16137</v>
      </c>
      <c r="J1163" s="45">
        <v>1697575.7499999988</v>
      </c>
      <c r="K1163" s="45">
        <v>5369</v>
      </c>
      <c r="L1163" s="45">
        <v>870277.59999999974</v>
      </c>
      <c r="M1163" s="45">
        <v>861</v>
      </c>
      <c r="N1163" s="45">
        <v>175156.00000000012</v>
      </c>
      <c r="O1163" s="45">
        <v>32687</v>
      </c>
      <c r="P1163" s="45">
        <v>10907356.1</v>
      </c>
      <c r="Q1163" s="45">
        <v>357258</v>
      </c>
      <c r="R1163" s="45">
        <v>50878900.549999967</v>
      </c>
      <c r="S1163" s="46">
        <v>41704016.84426228</v>
      </c>
    </row>
    <row r="1164" spans="2:20" x14ac:dyDescent="0.25">
      <c r="B1164" s="1" t="s">
        <v>42</v>
      </c>
      <c r="C1164" s="44">
        <v>37108</v>
      </c>
      <c r="D1164" s="45">
        <v>4755047</v>
      </c>
      <c r="E1164" s="45">
        <v>336</v>
      </c>
      <c r="F1164" s="45">
        <v>41488.5</v>
      </c>
      <c r="G1164" s="45">
        <v>1379</v>
      </c>
      <c r="H1164" s="45">
        <v>246241.40000000017</v>
      </c>
      <c r="I1164" s="45">
        <v>1674</v>
      </c>
      <c r="J1164" s="45">
        <v>260700.15000000011</v>
      </c>
      <c r="K1164" s="45">
        <v>900</v>
      </c>
      <c r="L1164" s="45">
        <v>153625.00000000009</v>
      </c>
      <c r="M1164" s="45">
        <v>281</v>
      </c>
      <c r="N1164" s="45">
        <v>59413.299999999974</v>
      </c>
      <c r="O1164" s="45">
        <v>17682</v>
      </c>
      <c r="P1164" s="45">
        <v>5972979.8000000017</v>
      </c>
      <c r="Q1164" s="45">
        <v>59360</v>
      </c>
      <c r="R1164" s="45">
        <v>11489495.149999999</v>
      </c>
      <c r="S1164" s="46">
        <v>9417618.9754098449</v>
      </c>
    </row>
    <row r="1165" spans="2:20" x14ac:dyDescent="0.25">
      <c r="B1165" s="1" t="s">
        <v>43</v>
      </c>
      <c r="C1165" s="44">
        <v>71269</v>
      </c>
      <c r="D1165" s="45">
        <v>9026119.5</v>
      </c>
      <c r="E1165" s="45">
        <v>1250</v>
      </c>
      <c r="F1165" s="45">
        <v>80401.5</v>
      </c>
      <c r="G1165" s="45">
        <v>3058</v>
      </c>
      <c r="H1165" s="45">
        <v>502612.89999999985</v>
      </c>
      <c r="I1165" s="45">
        <v>1952</v>
      </c>
      <c r="J1165" s="45">
        <v>288859.99999999988</v>
      </c>
      <c r="K1165" s="45">
        <v>1206</v>
      </c>
      <c r="L1165" s="45">
        <v>161572.2999999999</v>
      </c>
      <c r="M1165" s="45">
        <v>258</v>
      </c>
      <c r="N1165" s="45">
        <v>53553.999999999993</v>
      </c>
      <c r="O1165" s="45">
        <v>23975</v>
      </c>
      <c r="P1165" s="45">
        <v>7198011.8999999985</v>
      </c>
      <c r="Q1165" s="45">
        <v>102968</v>
      </c>
      <c r="R1165" s="45">
        <v>17311132.099999998</v>
      </c>
      <c r="S1165" s="46">
        <v>14189452.540983614</v>
      </c>
    </row>
    <row r="1166" spans="2:20" x14ac:dyDescent="0.25">
      <c r="B1166" s="1" t="s">
        <v>44</v>
      </c>
      <c r="C1166" s="44">
        <v>790950</v>
      </c>
      <c r="D1166" s="45">
        <v>86124178.329999983</v>
      </c>
      <c r="E1166" s="45">
        <v>2145</v>
      </c>
      <c r="F1166" s="45">
        <v>242333.25</v>
      </c>
      <c r="G1166" s="45">
        <v>14492</v>
      </c>
      <c r="H1166" s="45">
        <v>2422579.2300000004</v>
      </c>
      <c r="I1166" s="45">
        <v>26370</v>
      </c>
      <c r="J1166" s="45">
        <v>3043323.7299999991</v>
      </c>
      <c r="K1166" s="45">
        <v>3165</v>
      </c>
      <c r="L1166" s="45">
        <v>486544.24999999971</v>
      </c>
      <c r="M1166" s="45">
        <v>421</v>
      </c>
      <c r="N1166" s="45">
        <v>78715.3</v>
      </c>
      <c r="O1166" s="45">
        <v>1554</v>
      </c>
      <c r="P1166" s="45">
        <v>465702.39999999967</v>
      </c>
      <c r="Q1166" s="45">
        <v>839097</v>
      </c>
      <c r="R1166" s="45">
        <v>92863376.490000054</v>
      </c>
      <c r="S1166" s="46">
        <v>76117521.713114649</v>
      </c>
    </row>
    <row r="1167" spans="2:20" x14ac:dyDescent="0.25">
      <c r="B1167" s="1" t="s">
        <v>45</v>
      </c>
      <c r="C1167" s="44">
        <v>40953</v>
      </c>
      <c r="D1167" s="45">
        <v>5048205</v>
      </c>
      <c r="E1167" s="45">
        <v>249</v>
      </c>
      <c r="F1167" s="45">
        <v>29090.2</v>
      </c>
      <c r="G1167" s="45">
        <v>1535</v>
      </c>
      <c r="H1167" s="45">
        <v>261575.3000000001</v>
      </c>
      <c r="I1167" s="45">
        <v>1603</v>
      </c>
      <c r="J1167" s="45">
        <v>246964.10000000015</v>
      </c>
      <c r="K1167" s="45">
        <v>688</v>
      </c>
      <c r="L1167" s="45">
        <v>115647.5</v>
      </c>
      <c r="M1167" s="45">
        <v>228</v>
      </c>
      <c r="N1167" s="45">
        <v>45224.100000000006</v>
      </c>
      <c r="O1167" s="45">
        <v>11379</v>
      </c>
      <c r="P1167" s="45">
        <v>3900883.2000000011</v>
      </c>
      <c r="Q1167" s="45">
        <v>56635</v>
      </c>
      <c r="R1167" s="45">
        <v>9647589.3999999948</v>
      </c>
      <c r="S1167" s="46">
        <v>7907860.1639344292</v>
      </c>
    </row>
    <row r="1168" spans="2:20" x14ac:dyDescent="0.25">
      <c r="B1168" s="1" t="s">
        <v>46</v>
      </c>
      <c r="C1168" s="44">
        <v>50195</v>
      </c>
      <c r="D1168" s="45">
        <v>6354130.5</v>
      </c>
      <c r="E1168" s="45">
        <v>490</v>
      </c>
      <c r="F1168" s="45">
        <v>57732</v>
      </c>
      <c r="G1168" s="45">
        <v>2023</v>
      </c>
      <c r="H1168" s="45">
        <v>371375.80000000022</v>
      </c>
      <c r="I1168" s="45">
        <v>1246</v>
      </c>
      <c r="J1168" s="45">
        <v>196501.10000000009</v>
      </c>
      <c r="K1168" s="45">
        <v>787</v>
      </c>
      <c r="L1168" s="45">
        <v>134932.9</v>
      </c>
      <c r="M1168" s="45">
        <v>296</v>
      </c>
      <c r="N1168" s="45">
        <v>63468.100000000006</v>
      </c>
      <c r="O1168" s="45">
        <v>20773</v>
      </c>
      <c r="P1168" s="45">
        <v>7094632.5000000028</v>
      </c>
      <c r="Q1168" s="45">
        <v>75810</v>
      </c>
      <c r="R1168" s="45">
        <v>14272772.899999989</v>
      </c>
      <c r="S1168" s="46">
        <v>11698994.180327889</v>
      </c>
    </row>
    <row r="1169" spans="2:20" x14ac:dyDescent="0.25">
      <c r="B1169" s="1" t="s">
        <v>13</v>
      </c>
      <c r="C1169" s="44">
        <v>74380</v>
      </c>
      <c r="D1169" s="45">
        <v>9419505</v>
      </c>
      <c r="E1169" s="45">
        <v>135</v>
      </c>
      <c r="F1169" s="45">
        <v>16402.5</v>
      </c>
      <c r="G1169" s="45">
        <v>2279</v>
      </c>
      <c r="H1169" s="45">
        <v>399647.50000000006</v>
      </c>
      <c r="I1169" s="45">
        <v>500</v>
      </c>
      <c r="J1169" s="45">
        <v>82651.599999999991</v>
      </c>
      <c r="K1169" s="45">
        <v>1355</v>
      </c>
      <c r="L1169" s="45">
        <v>228753.40000000011</v>
      </c>
      <c r="M1169" s="45">
        <v>275</v>
      </c>
      <c r="N1169" s="45">
        <v>57036.399999999994</v>
      </c>
      <c r="O1169" s="45">
        <v>12068</v>
      </c>
      <c r="P1169" s="45">
        <v>4177955.3999999994</v>
      </c>
      <c r="Q1169" s="45">
        <v>90992</v>
      </c>
      <c r="R1169" s="45">
        <v>14381951.799999995</v>
      </c>
      <c r="S1169" s="46">
        <v>11788485.08196721</v>
      </c>
    </row>
    <row r="1170" spans="2:20" x14ac:dyDescent="0.25">
      <c r="B1170" s="1" t="s">
        <v>47</v>
      </c>
      <c r="C1170" s="44">
        <v>97468</v>
      </c>
      <c r="D1170" s="45">
        <v>12505351.5</v>
      </c>
      <c r="E1170" s="45">
        <v>959</v>
      </c>
      <c r="F1170" s="45">
        <v>69979</v>
      </c>
      <c r="G1170" s="45">
        <v>4239</v>
      </c>
      <c r="H1170" s="45">
        <v>741808.69999999984</v>
      </c>
      <c r="I1170" s="45">
        <v>1803</v>
      </c>
      <c r="J1170" s="45">
        <v>194199.3000000001</v>
      </c>
      <c r="K1170" s="45">
        <v>2025</v>
      </c>
      <c r="L1170" s="45">
        <v>349683.60000000003</v>
      </c>
      <c r="M1170" s="45">
        <v>639</v>
      </c>
      <c r="N1170" s="45">
        <v>135710.49999999997</v>
      </c>
      <c r="O1170" s="45">
        <v>16359</v>
      </c>
      <c r="P1170" s="45">
        <v>5385857.3999999985</v>
      </c>
      <c r="Q1170" s="45">
        <v>123492</v>
      </c>
      <c r="R1170" s="45">
        <v>19382590.000000011</v>
      </c>
      <c r="S1170" s="46">
        <v>15887368.852459012</v>
      </c>
    </row>
    <row r="1171" spans="2:20" x14ac:dyDescent="0.25">
      <c r="B1171" s="1" t="s">
        <v>48</v>
      </c>
      <c r="C1171" s="44">
        <v>501825</v>
      </c>
      <c r="D1171" s="45">
        <v>60748903.5</v>
      </c>
      <c r="E1171" s="45">
        <v>1313</v>
      </c>
      <c r="F1171" s="45">
        <v>154053.75</v>
      </c>
      <c r="G1171" s="45">
        <v>10728</v>
      </c>
      <c r="H1171" s="45">
        <v>1884461.8000000012</v>
      </c>
      <c r="I1171" s="45">
        <v>7248</v>
      </c>
      <c r="J1171" s="45">
        <v>1124589.3</v>
      </c>
      <c r="K1171" s="45">
        <v>2781</v>
      </c>
      <c r="L1171" s="45">
        <v>468686.40000000008</v>
      </c>
      <c r="M1171" s="45">
        <v>505</v>
      </c>
      <c r="N1171" s="45">
        <v>100148.8</v>
      </c>
      <c r="O1171" s="45">
        <v>1043</v>
      </c>
      <c r="P1171" s="45">
        <v>331183.49999999988</v>
      </c>
      <c r="Q1171" s="45">
        <v>525443</v>
      </c>
      <c r="R1171" s="45">
        <v>64812027.050000004</v>
      </c>
      <c r="S1171" s="46">
        <v>53124612.336065605</v>
      </c>
    </row>
    <row r="1172" spans="2:20" x14ac:dyDescent="0.25">
      <c r="B1172" s="47" t="s">
        <v>127</v>
      </c>
      <c r="C1172" s="48"/>
      <c r="D1172" s="48"/>
      <c r="E1172" s="48"/>
      <c r="F1172" s="48"/>
      <c r="G1172" s="48"/>
      <c r="H1172" s="48"/>
      <c r="I1172" s="48"/>
      <c r="J1172" s="48"/>
      <c r="K1172" s="48"/>
      <c r="L1172" s="48"/>
      <c r="M1172" s="48"/>
      <c r="N1172" s="48"/>
      <c r="O1172" s="48"/>
      <c r="P1172" s="48"/>
      <c r="Q1172" s="48"/>
      <c r="R1172" s="48"/>
      <c r="S1172" s="48">
        <f>R1172/1.22</f>
        <v>0</v>
      </c>
    </row>
    <row r="1173" spans="2:20" x14ac:dyDescent="0.25">
      <c r="B1173" s="47" t="s">
        <v>126</v>
      </c>
      <c r="C1173" s="48"/>
      <c r="D1173" s="48"/>
      <c r="E1173" s="48"/>
      <c r="F1173" s="48"/>
      <c r="G1173" s="48"/>
      <c r="H1173" s="48"/>
      <c r="I1173" s="48"/>
      <c r="J1173" s="48"/>
      <c r="K1173" s="48"/>
      <c r="L1173" s="48"/>
      <c r="M1173" s="48"/>
      <c r="N1173" s="48"/>
      <c r="O1173" s="48"/>
      <c r="P1173" s="48"/>
      <c r="Q1173" s="48"/>
      <c r="R1173" s="48"/>
      <c r="S1173" s="48">
        <f>R1173/1.22</f>
        <v>0</v>
      </c>
      <c r="T1173" s="10" t="s">
        <v>146</v>
      </c>
    </row>
    <row r="1174" spans="2:20" x14ac:dyDescent="0.25">
      <c r="B1174" s="47" t="s">
        <v>122</v>
      </c>
      <c r="C1174" s="48"/>
      <c r="D1174" s="48"/>
      <c r="E1174" s="48"/>
      <c r="F1174" s="48"/>
      <c r="G1174" s="48"/>
      <c r="H1174" s="48"/>
      <c r="I1174" s="48"/>
      <c r="J1174" s="48"/>
      <c r="K1174" s="48"/>
      <c r="L1174" s="48"/>
      <c r="M1174" s="48"/>
      <c r="N1174" s="48"/>
      <c r="O1174" s="48"/>
      <c r="P1174" s="48"/>
      <c r="Q1174" s="48"/>
      <c r="R1174" s="48">
        <v>759050</v>
      </c>
      <c r="S1174" s="48">
        <f>R1174/1.22</f>
        <v>622172.13114754099</v>
      </c>
      <c r="T1174" s="10" t="s">
        <v>123</v>
      </c>
    </row>
    <row r="1175" spans="2:20" x14ac:dyDescent="0.25">
      <c r="B1175" s="47" t="s">
        <v>149</v>
      </c>
      <c r="C1175" s="48">
        <f>SUM(C1159:C1174)</f>
        <v>2316157</v>
      </c>
      <c r="D1175" s="48">
        <f t="shared" ref="D1175:S1175" si="88">SUM(D1159:D1174)</f>
        <v>273553385.23000002</v>
      </c>
      <c r="E1175" s="48">
        <f t="shared" si="88"/>
        <v>13672</v>
      </c>
      <c r="F1175" s="48">
        <f t="shared" si="88"/>
        <v>1270612.6499999999</v>
      </c>
      <c r="G1175" s="48">
        <f t="shared" si="88"/>
        <v>64082</v>
      </c>
      <c r="H1175" s="48">
        <f t="shared" si="88"/>
        <v>11053872.529999997</v>
      </c>
      <c r="I1175" s="48">
        <f t="shared" si="88"/>
        <v>74946</v>
      </c>
      <c r="J1175" s="48">
        <f t="shared" si="88"/>
        <v>8951355.2299999986</v>
      </c>
      <c r="K1175" s="48">
        <f t="shared" si="88"/>
        <v>23901</v>
      </c>
      <c r="L1175" s="48">
        <f t="shared" si="88"/>
        <v>3874607.9499999993</v>
      </c>
      <c r="M1175" s="48">
        <f t="shared" si="88"/>
        <v>4959</v>
      </c>
      <c r="N1175" s="48">
        <f t="shared" si="88"/>
        <v>1014419</v>
      </c>
      <c r="O1175" s="48">
        <f t="shared" si="88"/>
        <v>193647</v>
      </c>
      <c r="P1175" s="48">
        <f t="shared" si="88"/>
        <v>64113775.900000006</v>
      </c>
      <c r="Q1175" s="48">
        <f t="shared" si="88"/>
        <v>2691364</v>
      </c>
      <c r="R1175" s="48">
        <f t="shared" si="88"/>
        <v>364591078.48999995</v>
      </c>
      <c r="S1175" s="48">
        <f t="shared" si="88"/>
        <v>298845146.30327868</v>
      </c>
    </row>
    <row r="1176" spans="2:20" x14ac:dyDescent="0.25">
      <c r="B1176" s="20" t="s">
        <v>37</v>
      </c>
      <c r="C1176" s="44">
        <v>32402</v>
      </c>
      <c r="D1176" s="45">
        <v>3933264</v>
      </c>
      <c r="E1176" s="45">
        <v>174</v>
      </c>
      <c r="F1176" s="45">
        <v>19659</v>
      </c>
      <c r="G1176" s="45">
        <v>1561</v>
      </c>
      <c r="H1176" s="45">
        <v>268433.9000000002</v>
      </c>
      <c r="I1176" s="45">
        <v>1725</v>
      </c>
      <c r="J1176" s="45">
        <v>269696.45000000019</v>
      </c>
      <c r="K1176" s="45">
        <v>667</v>
      </c>
      <c r="L1176" s="45">
        <v>112629.8</v>
      </c>
      <c r="M1176" s="45">
        <v>251</v>
      </c>
      <c r="N1176" s="45">
        <v>48627.499999999985</v>
      </c>
      <c r="O1176" s="45">
        <v>17554</v>
      </c>
      <c r="P1176" s="45">
        <v>5916168.2000000002</v>
      </c>
      <c r="Q1176" s="45">
        <v>54334</v>
      </c>
      <c r="R1176" s="45">
        <v>10568478.849999998</v>
      </c>
      <c r="S1176" s="46">
        <v>8662687.5819672216</v>
      </c>
    </row>
    <row r="1177" spans="2:20" x14ac:dyDescent="0.25">
      <c r="B1177" s="20" t="s">
        <v>38</v>
      </c>
      <c r="C1177" s="44">
        <v>83882</v>
      </c>
      <c r="D1177" s="45">
        <v>9651723</v>
      </c>
      <c r="E1177" s="45">
        <v>3577</v>
      </c>
      <c r="F1177" s="45">
        <v>263662.5</v>
      </c>
      <c r="G1177" s="45">
        <v>3497</v>
      </c>
      <c r="H1177" s="45">
        <v>575196.29999999993</v>
      </c>
      <c r="I1177" s="45">
        <v>9565</v>
      </c>
      <c r="J1177" s="45">
        <v>700121.85000000009</v>
      </c>
      <c r="K1177" s="45">
        <v>1887</v>
      </c>
      <c r="L1177" s="45">
        <v>301448.20000000019</v>
      </c>
      <c r="M1177" s="45">
        <v>628</v>
      </c>
      <c r="N1177" s="45">
        <v>127446.69999999998</v>
      </c>
      <c r="O1177" s="45">
        <v>26150</v>
      </c>
      <c r="P1177" s="45">
        <v>8694273.0999999978</v>
      </c>
      <c r="Q1177" s="45">
        <v>129186</v>
      </c>
      <c r="R1177" s="45">
        <v>20313871.64999998</v>
      </c>
      <c r="S1177" s="46">
        <v>16650714.467213124</v>
      </c>
    </row>
    <row r="1178" spans="2:20" x14ac:dyDescent="0.25">
      <c r="B1178" s="20" t="s">
        <v>39</v>
      </c>
      <c r="C1178" s="44">
        <v>128532</v>
      </c>
      <c r="D1178" s="45">
        <v>15847356</v>
      </c>
      <c r="E1178" s="45">
        <v>866</v>
      </c>
      <c r="F1178" s="45">
        <v>92693.5</v>
      </c>
      <c r="G1178" s="45">
        <v>5738</v>
      </c>
      <c r="H1178" s="45">
        <v>966789.69999999937</v>
      </c>
      <c r="I1178" s="45">
        <v>5203</v>
      </c>
      <c r="J1178" s="45">
        <v>804241.25000000012</v>
      </c>
      <c r="K1178" s="45">
        <v>2633</v>
      </c>
      <c r="L1178" s="45">
        <v>410164.20000000036</v>
      </c>
      <c r="M1178" s="45">
        <v>587</v>
      </c>
      <c r="N1178" s="45">
        <v>118691.19999999997</v>
      </c>
      <c r="O1178" s="45">
        <v>13159</v>
      </c>
      <c r="P1178" s="45">
        <v>4301455.7</v>
      </c>
      <c r="Q1178" s="45">
        <v>156718</v>
      </c>
      <c r="R1178" s="45">
        <v>22541391.550000012</v>
      </c>
      <c r="S1178" s="46">
        <v>18476550.450819682</v>
      </c>
    </row>
    <row r="1179" spans="2:20" x14ac:dyDescent="0.25">
      <c r="B1179" s="20" t="s">
        <v>40</v>
      </c>
      <c r="C1179" s="44">
        <v>99143</v>
      </c>
      <c r="D1179" s="45">
        <v>12338395.5</v>
      </c>
      <c r="E1179" s="45">
        <v>349</v>
      </c>
      <c r="F1179" s="45">
        <v>40272</v>
      </c>
      <c r="G1179" s="45">
        <v>2638</v>
      </c>
      <c r="H1179" s="45">
        <v>463765.2000000003</v>
      </c>
      <c r="I1179" s="45">
        <v>2122</v>
      </c>
      <c r="J1179" s="45">
        <v>330637.40000000026</v>
      </c>
      <c r="K1179" s="45">
        <v>1185</v>
      </c>
      <c r="L1179" s="45">
        <v>203688.50000000006</v>
      </c>
      <c r="M1179" s="45">
        <v>180</v>
      </c>
      <c r="N1179" s="45">
        <v>37628.800000000003</v>
      </c>
      <c r="O1179" s="45">
        <v>6822</v>
      </c>
      <c r="P1179" s="45">
        <v>2389308.0000000005</v>
      </c>
      <c r="Q1179" s="45">
        <v>112439</v>
      </c>
      <c r="R1179" s="45">
        <v>15803695.399999997</v>
      </c>
      <c r="S1179" s="46">
        <v>12953848.688524589</v>
      </c>
    </row>
    <row r="1180" spans="2:20" x14ac:dyDescent="0.25">
      <c r="B1180" s="20" t="s">
        <v>41</v>
      </c>
      <c r="C1180" s="44">
        <v>320633</v>
      </c>
      <c r="D1180" s="45">
        <v>38261910</v>
      </c>
      <c r="E1180" s="45">
        <v>2807</v>
      </c>
      <c r="F1180" s="45">
        <v>291610.75</v>
      </c>
      <c r="G1180" s="45">
        <v>14865</v>
      </c>
      <c r="H1180" s="45">
        <v>2633038.2999999998</v>
      </c>
      <c r="I1180" s="45">
        <v>20687</v>
      </c>
      <c r="J1180" s="45">
        <v>2212021.149999999</v>
      </c>
      <c r="K1180" s="45">
        <v>6338</v>
      </c>
      <c r="L1180" s="45">
        <v>1021421.7999999997</v>
      </c>
      <c r="M1180" s="45">
        <v>869</v>
      </c>
      <c r="N1180" s="45">
        <v>172163.00000000003</v>
      </c>
      <c r="O1180" s="45">
        <v>39010</v>
      </c>
      <c r="P1180" s="45">
        <v>13067785.199999996</v>
      </c>
      <c r="Q1180" s="45">
        <v>405209</v>
      </c>
      <c r="R1180" s="45">
        <v>57659950.200000003</v>
      </c>
      <c r="S1180" s="46">
        <v>47262254.262295075</v>
      </c>
    </row>
    <row r="1181" spans="2:20" x14ac:dyDescent="0.25">
      <c r="B1181" s="20" t="s">
        <v>42</v>
      </c>
      <c r="C1181" s="44">
        <v>40940</v>
      </c>
      <c r="D1181" s="45">
        <v>5181571.5</v>
      </c>
      <c r="E1181" s="45">
        <v>423</v>
      </c>
      <c r="F1181" s="45">
        <v>52575.75</v>
      </c>
      <c r="G1181" s="45">
        <v>1809</v>
      </c>
      <c r="H1181" s="45">
        <v>321344.3000000001</v>
      </c>
      <c r="I1181" s="45">
        <v>2168</v>
      </c>
      <c r="J1181" s="45">
        <v>334313.80000000028</v>
      </c>
      <c r="K1181" s="45">
        <v>1050</v>
      </c>
      <c r="L1181" s="45">
        <v>178171.50000000012</v>
      </c>
      <c r="M1181" s="45">
        <v>454</v>
      </c>
      <c r="N1181" s="45">
        <v>94560.199999999968</v>
      </c>
      <c r="O1181" s="45">
        <v>18098</v>
      </c>
      <c r="P1181" s="45">
        <v>6117539.2999999998</v>
      </c>
      <c r="Q1181" s="45">
        <v>64942</v>
      </c>
      <c r="R1181" s="45">
        <v>12280076.349999994</v>
      </c>
      <c r="S1181" s="46">
        <v>10065636.352459019</v>
      </c>
    </row>
    <row r="1182" spans="2:20" x14ac:dyDescent="0.25">
      <c r="B1182" s="20" t="s">
        <v>43</v>
      </c>
      <c r="C1182" s="44">
        <v>71115</v>
      </c>
      <c r="D1182" s="45">
        <v>8754262.5</v>
      </c>
      <c r="E1182" s="45">
        <v>1278</v>
      </c>
      <c r="F1182" s="45">
        <v>91915.5</v>
      </c>
      <c r="G1182" s="45">
        <v>3432</v>
      </c>
      <c r="H1182" s="45">
        <v>561925.60000000009</v>
      </c>
      <c r="I1182" s="45">
        <v>2309</v>
      </c>
      <c r="J1182" s="45">
        <v>338306</v>
      </c>
      <c r="K1182" s="45">
        <v>1188</v>
      </c>
      <c r="L1182" s="45">
        <v>171126.3</v>
      </c>
      <c r="M1182" s="45">
        <v>309</v>
      </c>
      <c r="N1182" s="45">
        <v>59828.499999999993</v>
      </c>
      <c r="O1182" s="45">
        <v>26566</v>
      </c>
      <c r="P1182" s="45">
        <v>8198913.8999999966</v>
      </c>
      <c r="Q1182" s="45">
        <v>106197</v>
      </c>
      <c r="R1182" s="45">
        <v>18176278.300000001</v>
      </c>
      <c r="S1182" s="46">
        <v>14898588.770491811</v>
      </c>
    </row>
    <row r="1183" spans="2:20" x14ac:dyDescent="0.25">
      <c r="B1183" s="20" t="s">
        <v>44</v>
      </c>
      <c r="C1183" s="44">
        <v>728164</v>
      </c>
      <c r="D1183" s="45">
        <v>76803936.36999999</v>
      </c>
      <c r="E1183" s="45">
        <v>2288</v>
      </c>
      <c r="F1183" s="45">
        <v>256391.25</v>
      </c>
      <c r="G1183" s="45">
        <v>15220</v>
      </c>
      <c r="H1183" s="45">
        <v>2547738.2699999996</v>
      </c>
      <c r="I1183" s="45">
        <v>26014</v>
      </c>
      <c r="J1183" s="45">
        <v>2978939.6999999988</v>
      </c>
      <c r="K1183" s="45">
        <v>3302</v>
      </c>
      <c r="L1183" s="45">
        <v>508731.83999999985</v>
      </c>
      <c r="M1183" s="45">
        <v>494</v>
      </c>
      <c r="N1183" s="45">
        <v>92823</v>
      </c>
      <c r="O1183" s="45">
        <v>1650</v>
      </c>
      <c r="P1183" s="45">
        <v>502445.49999999983</v>
      </c>
      <c r="Q1183" s="45">
        <v>777132</v>
      </c>
      <c r="R1183" s="45">
        <v>83691005.929999948</v>
      </c>
      <c r="S1183" s="46">
        <v>68599185.188524574</v>
      </c>
    </row>
    <row r="1184" spans="2:20" x14ac:dyDescent="0.25">
      <c r="B1184" s="20" t="s">
        <v>45</v>
      </c>
      <c r="C1184" s="44">
        <v>39918</v>
      </c>
      <c r="D1184" s="45">
        <v>4855365</v>
      </c>
      <c r="E1184" s="45">
        <v>307</v>
      </c>
      <c r="F1184" s="45">
        <v>35271</v>
      </c>
      <c r="G1184" s="45">
        <v>1769</v>
      </c>
      <c r="H1184" s="45">
        <v>303172.70000000013</v>
      </c>
      <c r="I1184" s="45">
        <v>2053</v>
      </c>
      <c r="J1184" s="45">
        <v>316706.05000000016</v>
      </c>
      <c r="K1184" s="45">
        <v>799</v>
      </c>
      <c r="L1184" s="45">
        <v>134896.00000000006</v>
      </c>
      <c r="M1184" s="45">
        <v>237</v>
      </c>
      <c r="N1184" s="45">
        <v>47557.2</v>
      </c>
      <c r="O1184" s="45">
        <v>13051</v>
      </c>
      <c r="P1184" s="45">
        <v>4457197.8000000007</v>
      </c>
      <c r="Q1184" s="45">
        <v>58134</v>
      </c>
      <c r="R1184" s="45">
        <v>10150165.749999996</v>
      </c>
      <c r="S1184" s="46">
        <v>8319807.991803295</v>
      </c>
    </row>
    <row r="1185" spans="2:20" x14ac:dyDescent="0.25">
      <c r="B1185" s="20" t="s">
        <v>46</v>
      </c>
      <c r="C1185" s="44">
        <v>51814</v>
      </c>
      <c r="D1185" s="45">
        <v>6496909.5</v>
      </c>
      <c r="E1185" s="45">
        <v>476</v>
      </c>
      <c r="F1185" s="45">
        <v>55854.5</v>
      </c>
      <c r="G1185" s="45">
        <v>2459</v>
      </c>
      <c r="H1185" s="45">
        <v>451266.39999999997</v>
      </c>
      <c r="I1185" s="45">
        <v>1521</v>
      </c>
      <c r="J1185" s="45">
        <v>240651.50000000003</v>
      </c>
      <c r="K1185" s="45">
        <v>915</v>
      </c>
      <c r="L1185" s="45">
        <v>157393.99999999997</v>
      </c>
      <c r="M1185" s="45">
        <v>382</v>
      </c>
      <c r="N1185" s="45">
        <v>81105.299999999945</v>
      </c>
      <c r="O1185" s="45">
        <v>18629</v>
      </c>
      <c r="P1185" s="45">
        <v>6392646.9999999991</v>
      </c>
      <c r="Q1185" s="45">
        <v>76196</v>
      </c>
      <c r="R1185" s="45">
        <v>13875828.200000003</v>
      </c>
      <c r="S1185" s="46">
        <v>11373629.67213114</v>
      </c>
    </row>
    <row r="1186" spans="2:20" x14ac:dyDescent="0.25">
      <c r="B1186" s="20" t="s">
        <v>13</v>
      </c>
      <c r="C1186" s="44">
        <v>52804</v>
      </c>
      <c r="D1186" s="45">
        <v>6596074.5</v>
      </c>
      <c r="E1186" s="45">
        <v>105</v>
      </c>
      <c r="F1186" s="45">
        <v>12448.5</v>
      </c>
      <c r="G1186" s="45">
        <v>2344</v>
      </c>
      <c r="H1186" s="45">
        <v>413091.70000000007</v>
      </c>
      <c r="I1186" s="45">
        <v>376</v>
      </c>
      <c r="J1186" s="45">
        <v>62723.999999999964</v>
      </c>
      <c r="K1186" s="45">
        <v>1449</v>
      </c>
      <c r="L1186" s="45">
        <v>245312.40000000026</v>
      </c>
      <c r="M1186" s="45">
        <v>282</v>
      </c>
      <c r="N1186" s="45">
        <v>59259.299999999988</v>
      </c>
      <c r="O1186" s="45">
        <v>13125</v>
      </c>
      <c r="P1186" s="45">
        <v>4535843.5999999996</v>
      </c>
      <c r="Q1186" s="45">
        <v>70485</v>
      </c>
      <c r="R1186" s="45">
        <v>11924754</v>
      </c>
      <c r="S1186" s="46">
        <v>9774388.5245901663</v>
      </c>
    </row>
    <row r="1187" spans="2:20" x14ac:dyDescent="0.25">
      <c r="B1187" s="20" t="s">
        <v>47</v>
      </c>
      <c r="C1187" s="44">
        <v>89465</v>
      </c>
      <c r="D1187" s="45">
        <v>11244909</v>
      </c>
      <c r="E1187" s="45">
        <v>769</v>
      </c>
      <c r="F1187" s="45">
        <v>58744.5</v>
      </c>
      <c r="G1187" s="45">
        <v>4663</v>
      </c>
      <c r="H1187" s="45">
        <v>812955.49999999953</v>
      </c>
      <c r="I1187" s="45">
        <v>2265</v>
      </c>
      <c r="J1187" s="45">
        <v>222440.7000000001</v>
      </c>
      <c r="K1187" s="45">
        <v>1978</v>
      </c>
      <c r="L1187" s="45">
        <v>322385.9000000002</v>
      </c>
      <c r="M1187" s="45">
        <v>625</v>
      </c>
      <c r="N1187" s="45">
        <v>133166.69999999992</v>
      </c>
      <c r="O1187" s="45">
        <v>16489</v>
      </c>
      <c r="P1187" s="45">
        <v>5404192.2000000002</v>
      </c>
      <c r="Q1187" s="45">
        <v>116254</v>
      </c>
      <c r="R1187" s="45">
        <v>18198794.5</v>
      </c>
      <c r="S1187" s="46">
        <v>14917044.672131134</v>
      </c>
    </row>
    <row r="1188" spans="2:20" x14ac:dyDescent="0.25">
      <c r="B1188" s="20" t="s">
        <v>48</v>
      </c>
      <c r="C1188" s="44">
        <v>404077</v>
      </c>
      <c r="D1188" s="45">
        <v>48506506.5</v>
      </c>
      <c r="E1188" s="45">
        <v>1420</v>
      </c>
      <c r="F1188" s="45">
        <v>165117</v>
      </c>
      <c r="G1188" s="45">
        <v>10971</v>
      </c>
      <c r="H1188" s="45">
        <v>1921894.4000000011</v>
      </c>
      <c r="I1188" s="45">
        <v>6286</v>
      </c>
      <c r="J1188" s="45">
        <v>977687.79999999946</v>
      </c>
      <c r="K1188" s="45">
        <v>2637</v>
      </c>
      <c r="L1188" s="45">
        <v>445254.30000000005</v>
      </c>
      <c r="M1188" s="45">
        <v>592</v>
      </c>
      <c r="N1188" s="45">
        <v>121276.39999999998</v>
      </c>
      <c r="O1188" s="45">
        <v>1237</v>
      </c>
      <c r="P1188" s="45">
        <v>382207.59999999992</v>
      </c>
      <c r="Q1188" s="45">
        <v>427220</v>
      </c>
      <c r="R1188" s="45">
        <v>52519944.000000015</v>
      </c>
      <c r="S1188" s="46">
        <v>43049134.426229492</v>
      </c>
    </row>
    <row r="1189" spans="2:20" x14ac:dyDescent="0.25">
      <c r="B1189" s="47" t="s">
        <v>127</v>
      </c>
      <c r="C1189" s="48"/>
      <c r="D1189" s="48"/>
      <c r="E1189" s="48"/>
      <c r="F1189" s="48"/>
      <c r="G1189" s="48"/>
      <c r="H1189" s="48"/>
      <c r="I1189" s="48"/>
      <c r="J1189" s="48"/>
      <c r="K1189" s="48"/>
      <c r="L1189" s="48"/>
      <c r="M1189" s="48"/>
      <c r="N1189" s="48"/>
      <c r="O1189" s="48"/>
      <c r="P1189" s="48"/>
      <c r="Q1189" s="48"/>
      <c r="R1189" s="48"/>
      <c r="S1189" s="48">
        <f>R1189/1.22</f>
        <v>0</v>
      </c>
    </row>
    <row r="1190" spans="2:20" x14ac:dyDescent="0.25">
      <c r="B1190" s="47" t="s">
        <v>126</v>
      </c>
      <c r="C1190" s="48"/>
      <c r="D1190" s="48"/>
      <c r="E1190" s="48"/>
      <c r="F1190" s="48"/>
      <c r="G1190" s="48"/>
      <c r="H1190" s="48"/>
      <c r="I1190" s="48"/>
      <c r="J1190" s="48"/>
      <c r="K1190" s="48"/>
      <c r="L1190" s="48"/>
      <c r="M1190" s="48"/>
      <c r="N1190" s="48"/>
      <c r="O1190" s="48"/>
      <c r="P1190" s="48"/>
      <c r="Q1190" s="48"/>
      <c r="R1190" s="48"/>
      <c r="S1190" s="48">
        <f>R1190/1.22</f>
        <v>0</v>
      </c>
      <c r="T1190" s="10" t="s">
        <v>146</v>
      </c>
    </row>
    <row r="1191" spans="2:20" x14ac:dyDescent="0.25">
      <c r="B1191" s="47" t="s">
        <v>122</v>
      </c>
      <c r="C1191" s="48"/>
      <c r="D1191" s="48"/>
      <c r="E1191" s="48"/>
      <c r="F1191" s="48"/>
      <c r="G1191" s="48"/>
      <c r="H1191" s="48"/>
      <c r="I1191" s="48"/>
      <c r="J1191" s="48"/>
      <c r="K1191" s="48"/>
      <c r="L1191" s="48"/>
      <c r="M1191" s="48"/>
      <c r="N1191" s="48"/>
      <c r="O1191" s="48"/>
      <c r="P1191" s="48"/>
      <c r="Q1191" s="48"/>
      <c r="R1191" s="48">
        <v>753778</v>
      </c>
      <c r="S1191" s="48">
        <f>R1191/1.22</f>
        <v>617850.81967213121</v>
      </c>
      <c r="T1191" s="10" t="s">
        <v>123</v>
      </c>
    </row>
    <row r="1192" spans="2:20" x14ac:dyDescent="0.25">
      <c r="B1192" s="47" t="s">
        <v>150</v>
      </c>
      <c r="C1192" s="48">
        <f>SUM(C1176:C1191)</f>
        <v>2142889</v>
      </c>
      <c r="D1192" s="48">
        <f t="shared" ref="D1192:S1192" si="89">SUM(D1176:D1191)</f>
        <v>248472183.37</v>
      </c>
      <c r="E1192" s="48">
        <f t="shared" si="89"/>
        <v>14839</v>
      </c>
      <c r="F1192" s="48">
        <f t="shared" si="89"/>
        <v>1436215.75</v>
      </c>
      <c r="G1192" s="48">
        <f t="shared" si="89"/>
        <v>70966</v>
      </c>
      <c r="H1192" s="48">
        <f t="shared" si="89"/>
        <v>12240612.269999998</v>
      </c>
      <c r="I1192" s="48">
        <f t="shared" si="89"/>
        <v>82294</v>
      </c>
      <c r="J1192" s="48">
        <f t="shared" si="89"/>
        <v>9788487.6499999985</v>
      </c>
      <c r="K1192" s="48">
        <f t="shared" si="89"/>
        <v>26028</v>
      </c>
      <c r="L1192" s="48">
        <f t="shared" si="89"/>
        <v>4212624.7400000012</v>
      </c>
      <c r="M1192" s="48">
        <f t="shared" si="89"/>
        <v>5890</v>
      </c>
      <c r="N1192" s="48">
        <f t="shared" si="89"/>
        <v>1194133.7999999996</v>
      </c>
      <c r="O1192" s="48">
        <f t="shared" si="89"/>
        <v>211540</v>
      </c>
      <c r="P1192" s="48">
        <f t="shared" si="89"/>
        <v>70359977.099999979</v>
      </c>
      <c r="Q1192" s="48">
        <f t="shared" si="89"/>
        <v>2554446</v>
      </c>
      <c r="R1192" s="48">
        <f t="shared" si="89"/>
        <v>348458012.67999995</v>
      </c>
      <c r="S1192" s="48">
        <f t="shared" si="89"/>
        <v>285621321.86885244</v>
      </c>
    </row>
    <row r="1193" spans="2:20" x14ac:dyDescent="0.25">
      <c r="B1193" s="20" t="s">
        <v>37</v>
      </c>
      <c r="C1193" s="44">
        <v>42472</v>
      </c>
      <c r="D1193" s="45">
        <v>5135662.5</v>
      </c>
      <c r="E1193" s="45">
        <v>242</v>
      </c>
      <c r="F1193" s="45">
        <v>27583.5</v>
      </c>
      <c r="G1193" s="45">
        <v>1390</v>
      </c>
      <c r="H1193" s="45">
        <v>238760.70000000016</v>
      </c>
      <c r="I1193" s="45">
        <v>1825</v>
      </c>
      <c r="J1193" s="45">
        <v>285959.45000000019</v>
      </c>
      <c r="K1193" s="45">
        <v>604</v>
      </c>
      <c r="L1193" s="45">
        <v>101983.7</v>
      </c>
      <c r="M1193" s="45">
        <v>247</v>
      </c>
      <c r="N1193" s="45">
        <v>48082.400000000016</v>
      </c>
      <c r="O1193" s="45">
        <v>15563</v>
      </c>
      <c r="P1193" s="45">
        <v>5254947</v>
      </c>
      <c r="Q1193" s="45">
        <v>62343</v>
      </c>
      <c r="R1193" s="45">
        <v>11092979.249999989</v>
      </c>
      <c r="S1193" s="46">
        <v>9092605.9426229522</v>
      </c>
    </row>
    <row r="1194" spans="2:20" x14ac:dyDescent="0.25">
      <c r="B1194" s="20" t="s">
        <v>38</v>
      </c>
      <c r="C1194" s="44">
        <v>80545</v>
      </c>
      <c r="D1194" s="45">
        <v>9430057.5</v>
      </c>
      <c r="E1194" s="45">
        <v>3188</v>
      </c>
      <c r="F1194" s="45">
        <v>260780.25</v>
      </c>
      <c r="G1194" s="45">
        <v>3133</v>
      </c>
      <c r="H1194" s="45">
        <v>516717.40000000031</v>
      </c>
      <c r="I1194" s="45">
        <v>8232</v>
      </c>
      <c r="J1194" s="45">
        <v>650461.2999999997</v>
      </c>
      <c r="K1194" s="45">
        <v>1554</v>
      </c>
      <c r="L1194" s="45">
        <v>248964.00000000003</v>
      </c>
      <c r="M1194" s="45">
        <v>336</v>
      </c>
      <c r="N1194" s="45">
        <v>71938.39999999998</v>
      </c>
      <c r="O1194" s="45">
        <v>21511</v>
      </c>
      <c r="P1194" s="45">
        <v>7227442.2999999998</v>
      </c>
      <c r="Q1194" s="45">
        <v>118499</v>
      </c>
      <c r="R1194" s="45">
        <v>18406361.149999991</v>
      </c>
      <c r="S1194" s="46">
        <v>15087181.270491805</v>
      </c>
    </row>
    <row r="1195" spans="2:20" x14ac:dyDescent="0.25">
      <c r="B1195" s="20" t="s">
        <v>39</v>
      </c>
      <c r="C1195" s="44">
        <v>143329</v>
      </c>
      <c r="D1195" s="45">
        <v>17564671.5</v>
      </c>
      <c r="E1195" s="45">
        <v>885</v>
      </c>
      <c r="F1195" s="45">
        <v>94459.75</v>
      </c>
      <c r="G1195" s="45">
        <v>4929</v>
      </c>
      <c r="H1195" s="45">
        <v>839315.20000000042</v>
      </c>
      <c r="I1195" s="45">
        <v>6258</v>
      </c>
      <c r="J1195" s="45">
        <v>972282.6</v>
      </c>
      <c r="K1195" s="45">
        <v>2170</v>
      </c>
      <c r="L1195" s="45">
        <v>334883.70000000013</v>
      </c>
      <c r="M1195" s="45">
        <v>568</v>
      </c>
      <c r="N1195" s="45">
        <v>116225.99999999999</v>
      </c>
      <c r="O1195" s="45">
        <v>14440</v>
      </c>
      <c r="P1195" s="45">
        <v>4743544.6000000024</v>
      </c>
      <c r="Q1195" s="45">
        <v>172579</v>
      </c>
      <c r="R1195" s="45">
        <v>24665383.350000039</v>
      </c>
      <c r="S1195" s="46">
        <v>20217527.336065605</v>
      </c>
    </row>
    <row r="1196" spans="2:20" x14ac:dyDescent="0.25">
      <c r="B1196" s="20" t="s">
        <v>40</v>
      </c>
      <c r="C1196" s="44">
        <v>106213</v>
      </c>
      <c r="D1196" s="45">
        <v>13217394</v>
      </c>
      <c r="E1196" s="45">
        <v>354</v>
      </c>
      <c r="F1196" s="45">
        <v>42168.75</v>
      </c>
      <c r="G1196" s="45">
        <v>2434</v>
      </c>
      <c r="H1196" s="45">
        <v>429212.10000000003</v>
      </c>
      <c r="I1196" s="45">
        <v>2167</v>
      </c>
      <c r="J1196" s="45">
        <v>343720.84999999992</v>
      </c>
      <c r="K1196" s="45">
        <v>1174</v>
      </c>
      <c r="L1196" s="45">
        <v>201999.8000000001</v>
      </c>
      <c r="M1196" s="45">
        <v>158</v>
      </c>
      <c r="N1196" s="45">
        <v>34025.80000000001</v>
      </c>
      <c r="O1196" s="45">
        <v>6195</v>
      </c>
      <c r="P1196" s="45">
        <v>2175991.0999999996</v>
      </c>
      <c r="Q1196" s="45">
        <v>118695</v>
      </c>
      <c r="R1196" s="45">
        <v>16444512.399999989</v>
      </c>
      <c r="S1196" s="46">
        <v>13479108.524590179</v>
      </c>
    </row>
    <row r="1197" spans="2:20" x14ac:dyDescent="0.25">
      <c r="B1197" s="20" t="s">
        <v>41</v>
      </c>
      <c r="C1197" s="44">
        <v>326497</v>
      </c>
      <c r="D1197" s="45">
        <v>38950449</v>
      </c>
      <c r="E1197" s="45">
        <v>2630</v>
      </c>
      <c r="F1197" s="45">
        <v>276165</v>
      </c>
      <c r="G1197" s="45">
        <v>12443</v>
      </c>
      <c r="H1197" s="45">
        <v>2189340.6999999993</v>
      </c>
      <c r="I1197" s="45">
        <v>20371</v>
      </c>
      <c r="J1197" s="45">
        <v>2312910.4500000002</v>
      </c>
      <c r="K1197" s="45">
        <v>5006</v>
      </c>
      <c r="L1197" s="45">
        <v>817931.99999999942</v>
      </c>
      <c r="M1197" s="45">
        <v>888</v>
      </c>
      <c r="N1197" s="45">
        <v>175350.60000000006</v>
      </c>
      <c r="O1197" s="45">
        <v>34390</v>
      </c>
      <c r="P1197" s="45">
        <v>11440512.400000002</v>
      </c>
      <c r="Q1197" s="45">
        <v>402225</v>
      </c>
      <c r="R1197" s="45">
        <v>56162660.149999969</v>
      </c>
      <c r="S1197" s="46">
        <v>46034967.336065575</v>
      </c>
    </row>
    <row r="1198" spans="2:20" x14ac:dyDescent="0.25">
      <c r="B1198" s="20" t="s">
        <v>42</v>
      </c>
      <c r="C1198" s="44">
        <v>43715</v>
      </c>
      <c r="D1198" s="45">
        <v>5523816</v>
      </c>
      <c r="E1198" s="45">
        <v>514</v>
      </c>
      <c r="F1198" s="45">
        <v>62826.75</v>
      </c>
      <c r="G1198" s="45">
        <v>1441</v>
      </c>
      <c r="H1198" s="45">
        <v>254641.2</v>
      </c>
      <c r="I1198" s="45">
        <v>2103</v>
      </c>
      <c r="J1198" s="45">
        <v>324755.95000000019</v>
      </c>
      <c r="K1198" s="45">
        <v>911</v>
      </c>
      <c r="L1198" s="45">
        <v>153316.30000000002</v>
      </c>
      <c r="M1198" s="45">
        <v>207</v>
      </c>
      <c r="N1198" s="45">
        <v>44757.5</v>
      </c>
      <c r="O1198" s="45">
        <v>14573</v>
      </c>
      <c r="P1198" s="45">
        <v>4938912.4000000004</v>
      </c>
      <c r="Q1198" s="45">
        <v>63464</v>
      </c>
      <c r="R1198" s="45">
        <v>11303026.099999985</v>
      </c>
      <c r="S1198" s="46">
        <v>9264775.4918032829</v>
      </c>
    </row>
    <row r="1199" spans="2:20" x14ac:dyDescent="0.25">
      <c r="B1199" s="20" t="s">
        <v>43</v>
      </c>
      <c r="C1199" s="44">
        <v>84152</v>
      </c>
      <c r="D1199" s="45">
        <v>10261161</v>
      </c>
      <c r="E1199" s="45">
        <v>1269</v>
      </c>
      <c r="F1199" s="45">
        <v>89263</v>
      </c>
      <c r="G1199" s="45">
        <v>3061</v>
      </c>
      <c r="H1199" s="45">
        <v>503823.40000000014</v>
      </c>
      <c r="I1199" s="45">
        <v>2324</v>
      </c>
      <c r="J1199" s="45">
        <v>350432.65000000026</v>
      </c>
      <c r="K1199" s="45">
        <v>1091</v>
      </c>
      <c r="L1199" s="45">
        <v>155164.30000000005</v>
      </c>
      <c r="M1199" s="45">
        <v>327</v>
      </c>
      <c r="N1199" s="45">
        <v>70019.199999999953</v>
      </c>
      <c r="O1199" s="45">
        <v>25926</v>
      </c>
      <c r="P1199" s="45">
        <v>7974388.4999999981</v>
      </c>
      <c r="Q1199" s="45">
        <v>118150</v>
      </c>
      <c r="R1199" s="45">
        <v>19404252.049999993</v>
      </c>
      <c r="S1199" s="46">
        <v>15905124.631147549</v>
      </c>
    </row>
    <row r="1200" spans="2:20" x14ac:dyDescent="0.25">
      <c r="B1200" s="20" t="s">
        <v>44</v>
      </c>
      <c r="C1200" s="44">
        <v>713754</v>
      </c>
      <c r="D1200" s="45">
        <v>75802332.979999989</v>
      </c>
      <c r="E1200" s="45">
        <v>2275</v>
      </c>
      <c r="F1200" s="45">
        <v>244836.55</v>
      </c>
      <c r="G1200" s="45">
        <v>13438</v>
      </c>
      <c r="H1200" s="45">
        <v>2246955.9300000011</v>
      </c>
      <c r="I1200" s="45">
        <v>23708</v>
      </c>
      <c r="J1200" s="45">
        <v>2747095.2400000012</v>
      </c>
      <c r="K1200" s="45">
        <v>2682</v>
      </c>
      <c r="L1200" s="45">
        <v>418322.3</v>
      </c>
      <c r="M1200" s="45">
        <v>454</v>
      </c>
      <c r="N1200" s="45">
        <v>84037.599999999948</v>
      </c>
      <c r="O1200" s="45">
        <v>1251</v>
      </c>
      <c r="P1200" s="45">
        <v>384718.20000000013</v>
      </c>
      <c r="Q1200" s="45">
        <v>757562</v>
      </c>
      <c r="R1200" s="45">
        <v>81928298.799999982</v>
      </c>
      <c r="S1200" s="46">
        <v>67154343.278688505</v>
      </c>
    </row>
    <row r="1201" spans="2:20" x14ac:dyDescent="0.25">
      <c r="B1201" s="20" t="s">
        <v>45</v>
      </c>
      <c r="C1201" s="44">
        <v>53203</v>
      </c>
      <c r="D1201" s="45">
        <v>6433602</v>
      </c>
      <c r="E1201" s="45">
        <v>405</v>
      </c>
      <c r="F1201" s="45">
        <v>46185</v>
      </c>
      <c r="G1201" s="45">
        <v>1791</v>
      </c>
      <c r="H1201" s="45">
        <v>308874.10000000015</v>
      </c>
      <c r="I1201" s="45">
        <v>2277</v>
      </c>
      <c r="J1201" s="45">
        <v>353057.50000000012</v>
      </c>
      <c r="K1201" s="45">
        <v>666</v>
      </c>
      <c r="L1201" s="45">
        <v>113946.70000000003</v>
      </c>
      <c r="M1201" s="45">
        <v>241</v>
      </c>
      <c r="N1201" s="45">
        <v>46993.5</v>
      </c>
      <c r="O1201" s="45">
        <v>11511</v>
      </c>
      <c r="P1201" s="45">
        <v>3916726.9000000004</v>
      </c>
      <c r="Q1201" s="45">
        <v>70094</v>
      </c>
      <c r="R1201" s="45">
        <v>11219385.699999997</v>
      </c>
      <c r="S1201" s="46">
        <v>9196217.7868852485</v>
      </c>
    </row>
    <row r="1202" spans="2:20" x14ac:dyDescent="0.25">
      <c r="B1202" s="20" t="s">
        <v>46</v>
      </c>
      <c r="C1202" s="44">
        <v>66349</v>
      </c>
      <c r="D1202" s="45">
        <v>8273352</v>
      </c>
      <c r="E1202" s="45">
        <v>484</v>
      </c>
      <c r="F1202" s="45">
        <v>56112</v>
      </c>
      <c r="G1202" s="45">
        <v>2371</v>
      </c>
      <c r="H1202" s="45">
        <v>440269.4000000002</v>
      </c>
      <c r="I1202" s="45">
        <v>1836</v>
      </c>
      <c r="J1202" s="45">
        <v>296407.30000000016</v>
      </c>
      <c r="K1202" s="45">
        <v>861</v>
      </c>
      <c r="L1202" s="45">
        <v>148760.00000000006</v>
      </c>
      <c r="M1202" s="45">
        <v>370</v>
      </c>
      <c r="N1202" s="45">
        <v>77602.899999999965</v>
      </c>
      <c r="O1202" s="45">
        <v>20377</v>
      </c>
      <c r="P1202" s="45">
        <v>6926415.1000000024</v>
      </c>
      <c r="Q1202" s="45">
        <v>92648</v>
      </c>
      <c r="R1202" s="45">
        <v>16218918.699999999</v>
      </c>
      <c r="S1202" s="46">
        <v>13294195.655737707</v>
      </c>
    </row>
    <row r="1203" spans="2:20" x14ac:dyDescent="0.25">
      <c r="B1203" s="20" t="s">
        <v>13</v>
      </c>
      <c r="C1203" s="44">
        <v>51679</v>
      </c>
      <c r="D1203" s="45">
        <v>6437326.5</v>
      </c>
      <c r="E1203" s="45">
        <v>121</v>
      </c>
      <c r="F1203" s="45">
        <v>14847.75</v>
      </c>
      <c r="G1203" s="45">
        <v>2251</v>
      </c>
      <c r="H1203" s="45">
        <v>391279.99999999988</v>
      </c>
      <c r="I1203" s="45">
        <v>376</v>
      </c>
      <c r="J1203" s="45">
        <v>62873.899999999994</v>
      </c>
      <c r="K1203" s="45">
        <v>1162</v>
      </c>
      <c r="L1203" s="45">
        <v>200061.00000000006</v>
      </c>
      <c r="M1203" s="45">
        <v>248</v>
      </c>
      <c r="N1203" s="45">
        <v>51385.89999999998</v>
      </c>
      <c r="O1203" s="45">
        <v>11398</v>
      </c>
      <c r="P1203" s="45">
        <v>3941776.4000000027</v>
      </c>
      <c r="Q1203" s="45">
        <v>67235</v>
      </c>
      <c r="R1203" s="45">
        <v>11099551.449999992</v>
      </c>
      <c r="S1203" s="46">
        <v>9097992.9918032866</v>
      </c>
    </row>
    <row r="1204" spans="2:20" x14ac:dyDescent="0.25">
      <c r="B1204" s="20" t="s">
        <v>47</v>
      </c>
      <c r="C1204" s="44">
        <v>96553</v>
      </c>
      <c r="D1204" s="45">
        <v>12121201.5</v>
      </c>
      <c r="E1204" s="45">
        <v>723</v>
      </c>
      <c r="F1204" s="45">
        <v>62327.5</v>
      </c>
      <c r="G1204" s="45">
        <v>4296</v>
      </c>
      <c r="H1204" s="45">
        <v>749780.70000000007</v>
      </c>
      <c r="I1204" s="45">
        <v>2224</v>
      </c>
      <c r="J1204" s="45">
        <v>218461.0500000001</v>
      </c>
      <c r="K1204" s="45">
        <v>1850</v>
      </c>
      <c r="L1204" s="45">
        <v>310016.60000000015</v>
      </c>
      <c r="M1204" s="45">
        <v>757</v>
      </c>
      <c r="N1204" s="45">
        <v>161032.09999999998</v>
      </c>
      <c r="O1204" s="45">
        <v>19343</v>
      </c>
      <c r="P1204" s="45">
        <v>6370442.7999999998</v>
      </c>
      <c r="Q1204" s="45">
        <v>125746</v>
      </c>
      <c r="R1204" s="45">
        <v>19993262.250000022</v>
      </c>
      <c r="S1204" s="46">
        <v>16387919.877049183</v>
      </c>
    </row>
    <row r="1205" spans="2:20" x14ac:dyDescent="0.25">
      <c r="B1205" s="20" t="s">
        <v>48</v>
      </c>
      <c r="C1205" s="44">
        <v>411491</v>
      </c>
      <c r="D1205" s="45">
        <v>49279882.5</v>
      </c>
      <c r="E1205" s="45">
        <v>1407</v>
      </c>
      <c r="F1205" s="45">
        <v>164473.5</v>
      </c>
      <c r="G1205" s="45">
        <v>9388</v>
      </c>
      <c r="H1205" s="45">
        <v>1642523.5000000005</v>
      </c>
      <c r="I1205" s="45">
        <v>6331</v>
      </c>
      <c r="J1205" s="45">
        <v>989154.89999999944</v>
      </c>
      <c r="K1205" s="45">
        <v>2217</v>
      </c>
      <c r="L1205" s="45">
        <v>366416.50000000012</v>
      </c>
      <c r="M1205" s="45">
        <v>519</v>
      </c>
      <c r="N1205" s="45">
        <v>103716.89999999992</v>
      </c>
      <c r="O1205" s="45">
        <v>907</v>
      </c>
      <c r="P1205" s="45">
        <v>283573.39999999997</v>
      </c>
      <c r="Q1205" s="45">
        <v>432260</v>
      </c>
      <c r="R1205" s="45">
        <v>52829741.200000018</v>
      </c>
      <c r="S1205" s="46">
        <v>43303066.557377055</v>
      </c>
    </row>
    <row r="1206" spans="2:20" x14ac:dyDescent="0.25">
      <c r="B1206" s="47" t="s">
        <v>127</v>
      </c>
      <c r="C1206" s="48"/>
      <c r="D1206" s="48"/>
      <c r="E1206" s="48"/>
      <c r="F1206" s="48"/>
      <c r="G1206" s="48"/>
      <c r="H1206" s="48"/>
      <c r="I1206" s="48"/>
      <c r="J1206" s="48"/>
      <c r="K1206" s="48"/>
      <c r="L1206" s="48"/>
      <c r="M1206" s="48"/>
      <c r="N1206" s="48"/>
      <c r="O1206" s="48"/>
      <c r="P1206" s="48"/>
      <c r="Q1206" s="48"/>
      <c r="R1206" s="48">
        <v>33302785.399999999</v>
      </c>
      <c r="S1206" s="48">
        <f>R1206/1.22</f>
        <v>27297365.081967212</v>
      </c>
    </row>
    <row r="1207" spans="2:20" x14ac:dyDescent="0.25">
      <c r="B1207" s="47" t="s">
        <v>126</v>
      </c>
      <c r="C1207" s="48"/>
      <c r="D1207" s="48"/>
      <c r="E1207" s="48"/>
      <c r="F1207" s="48"/>
      <c r="G1207" s="48"/>
      <c r="H1207" s="48"/>
      <c r="I1207" s="48"/>
      <c r="J1207" s="48"/>
      <c r="K1207" s="48"/>
      <c r="L1207" s="48"/>
      <c r="M1207" s="48"/>
      <c r="N1207" s="48"/>
      <c r="O1207" s="48"/>
      <c r="P1207" s="48"/>
      <c r="Q1207" s="48"/>
      <c r="R1207" s="48"/>
      <c r="S1207" s="48">
        <f>R1207/1.22</f>
        <v>0</v>
      </c>
      <c r="T1207" s="10" t="s">
        <v>146</v>
      </c>
    </row>
    <row r="1208" spans="2:20" x14ac:dyDescent="0.25">
      <c r="B1208" s="47" t="s">
        <v>122</v>
      </c>
      <c r="C1208" s="48"/>
      <c r="D1208" s="48"/>
      <c r="E1208" s="48"/>
      <c r="F1208" s="48"/>
      <c r="G1208" s="48"/>
      <c r="H1208" s="48"/>
      <c r="I1208" s="48"/>
      <c r="J1208" s="48"/>
      <c r="K1208" s="48"/>
      <c r="L1208" s="48"/>
      <c r="M1208" s="48"/>
      <c r="N1208" s="48"/>
      <c r="O1208" s="48"/>
      <c r="P1208" s="48"/>
      <c r="Q1208" s="48"/>
      <c r="R1208" s="48"/>
      <c r="S1208" s="48">
        <f>R1208/1.22</f>
        <v>0</v>
      </c>
      <c r="T1208" s="10" t="s">
        <v>123</v>
      </c>
    </row>
    <row r="1209" spans="2:20" x14ac:dyDescent="0.25">
      <c r="B1209" s="47" t="s">
        <v>151</v>
      </c>
      <c r="C1209" s="48">
        <f>SUM(C1193:C1208)</f>
        <v>2219952</v>
      </c>
      <c r="D1209" s="48">
        <f t="shared" ref="D1209:S1209" si="90">SUM(D1193:D1208)</f>
        <v>258430908.97999999</v>
      </c>
      <c r="E1209" s="48">
        <f t="shared" si="90"/>
        <v>14497</v>
      </c>
      <c r="F1209" s="48">
        <f t="shared" si="90"/>
        <v>1442029.3</v>
      </c>
      <c r="G1209" s="48">
        <f t="shared" si="90"/>
        <v>62366</v>
      </c>
      <c r="H1209" s="48">
        <f t="shared" si="90"/>
        <v>10751494.330000002</v>
      </c>
      <c r="I1209" s="48">
        <f t="shared" si="90"/>
        <v>80032</v>
      </c>
      <c r="J1209" s="48">
        <f t="shared" si="90"/>
        <v>9907573.1400000043</v>
      </c>
      <c r="K1209" s="48">
        <f t="shared" si="90"/>
        <v>21948</v>
      </c>
      <c r="L1209" s="48">
        <f t="shared" si="90"/>
        <v>3571766.9</v>
      </c>
      <c r="M1209" s="48">
        <f t="shared" si="90"/>
        <v>5320</v>
      </c>
      <c r="N1209" s="48">
        <f t="shared" si="90"/>
        <v>1085168.7999999998</v>
      </c>
      <c r="O1209" s="48">
        <f t="shared" si="90"/>
        <v>197385</v>
      </c>
      <c r="P1209" s="48">
        <f t="shared" si="90"/>
        <v>65579391.100000009</v>
      </c>
      <c r="Q1209" s="48">
        <f t="shared" si="90"/>
        <v>2601500</v>
      </c>
      <c r="R1209" s="48">
        <f t="shared" si="90"/>
        <v>384071117.94999993</v>
      </c>
      <c r="S1209" s="48">
        <f t="shared" si="90"/>
        <v>314812391.76229519</v>
      </c>
    </row>
    <row r="1210" spans="2:20" x14ac:dyDescent="0.25">
      <c r="B1210" s="20" t="s">
        <v>37</v>
      </c>
      <c r="C1210" s="44">
        <v>26876</v>
      </c>
      <c r="D1210" s="45">
        <v>3227070</v>
      </c>
      <c r="E1210" s="45">
        <v>214</v>
      </c>
      <c r="F1210" s="45">
        <v>24839.200000000001</v>
      </c>
      <c r="G1210" s="45">
        <v>1468</v>
      </c>
      <c r="H1210" s="45">
        <v>251699.80000000002</v>
      </c>
      <c r="I1210" s="45">
        <v>1794</v>
      </c>
      <c r="J1210" s="45">
        <v>279812.45000000007</v>
      </c>
      <c r="K1210" s="45">
        <v>569</v>
      </c>
      <c r="L1210" s="45">
        <v>96717.500000000044</v>
      </c>
      <c r="M1210" s="45">
        <v>230</v>
      </c>
      <c r="N1210" s="45">
        <v>45424.799999999981</v>
      </c>
      <c r="O1210" s="45">
        <v>17683</v>
      </c>
      <c r="P1210" s="45">
        <v>5938482.7999999998</v>
      </c>
      <c r="Q1210" s="45">
        <v>48834</v>
      </c>
      <c r="R1210" s="45">
        <v>9864046.5499999933</v>
      </c>
      <c r="S1210" s="46">
        <v>8085284.057377046</v>
      </c>
    </row>
    <row r="1211" spans="2:20" x14ac:dyDescent="0.25">
      <c r="B1211" s="20" t="s">
        <v>38</v>
      </c>
      <c r="C1211" s="44">
        <v>76957</v>
      </c>
      <c r="D1211" s="45">
        <v>8791623</v>
      </c>
      <c r="E1211" s="45">
        <v>3799</v>
      </c>
      <c r="F1211" s="45">
        <v>289714.75</v>
      </c>
      <c r="G1211" s="45">
        <v>3593</v>
      </c>
      <c r="H1211" s="45">
        <v>588193.00000000035</v>
      </c>
      <c r="I1211" s="45">
        <v>9880</v>
      </c>
      <c r="J1211" s="45">
        <v>695673.20000000007</v>
      </c>
      <c r="K1211" s="45">
        <v>1909</v>
      </c>
      <c r="L1211" s="45">
        <v>301447.80000000005</v>
      </c>
      <c r="M1211" s="45">
        <v>409</v>
      </c>
      <c r="N1211" s="45">
        <v>85425.800000000032</v>
      </c>
      <c r="O1211" s="45">
        <v>26990</v>
      </c>
      <c r="P1211" s="45">
        <v>8932183.299999997</v>
      </c>
      <c r="Q1211" s="45">
        <v>123537</v>
      </c>
      <c r="R1211" s="45">
        <v>19684260.850000009</v>
      </c>
      <c r="S1211" s="46">
        <v>16134640.040983608</v>
      </c>
    </row>
    <row r="1212" spans="2:20" x14ac:dyDescent="0.25">
      <c r="B1212" s="20" t="s">
        <v>39</v>
      </c>
      <c r="C1212" s="44">
        <v>114356</v>
      </c>
      <c r="D1212" s="45">
        <v>13876599</v>
      </c>
      <c r="E1212" s="45">
        <v>937</v>
      </c>
      <c r="F1212" s="45">
        <v>99506.25</v>
      </c>
      <c r="G1212" s="45">
        <v>5453</v>
      </c>
      <c r="H1212" s="45">
        <v>924062.8</v>
      </c>
      <c r="I1212" s="45">
        <v>5982</v>
      </c>
      <c r="J1212" s="45">
        <v>922831.05000000028</v>
      </c>
      <c r="K1212" s="45">
        <v>2374</v>
      </c>
      <c r="L1212" s="45">
        <v>370509.40000000008</v>
      </c>
      <c r="M1212" s="45">
        <v>540</v>
      </c>
      <c r="N1212" s="45">
        <v>110594.59999999995</v>
      </c>
      <c r="O1212" s="45">
        <v>16042</v>
      </c>
      <c r="P1212" s="45">
        <v>5245066.8999999994</v>
      </c>
      <c r="Q1212" s="45">
        <v>145684</v>
      </c>
      <c r="R1212" s="45">
        <v>21549170</v>
      </c>
      <c r="S1212" s="46">
        <v>17663254.098360676</v>
      </c>
    </row>
    <row r="1213" spans="2:20" x14ac:dyDescent="0.25">
      <c r="B1213" s="20" t="s">
        <v>40</v>
      </c>
      <c r="C1213" s="44">
        <v>60715</v>
      </c>
      <c r="D1213" s="45">
        <v>7532050.5</v>
      </c>
      <c r="E1213" s="45">
        <v>249</v>
      </c>
      <c r="F1213" s="45">
        <v>28488.75</v>
      </c>
      <c r="G1213" s="45">
        <v>2507</v>
      </c>
      <c r="H1213" s="45">
        <v>440124.00000000012</v>
      </c>
      <c r="I1213" s="45">
        <v>1784</v>
      </c>
      <c r="J1213" s="45">
        <v>278360.20000000007</v>
      </c>
      <c r="K1213" s="45">
        <v>1150</v>
      </c>
      <c r="L1213" s="45">
        <v>198131.00000000012</v>
      </c>
      <c r="M1213" s="45">
        <v>143</v>
      </c>
      <c r="N1213" s="45">
        <v>31173.700000000019</v>
      </c>
      <c r="O1213" s="45">
        <v>7315</v>
      </c>
      <c r="P1213" s="45">
        <v>2570662.5000000014</v>
      </c>
      <c r="Q1213" s="45">
        <v>73863</v>
      </c>
      <c r="R1213" s="45">
        <v>11078990.649999999</v>
      </c>
      <c r="S1213" s="46">
        <v>9081139.8770491853</v>
      </c>
    </row>
    <row r="1214" spans="2:20" x14ac:dyDescent="0.25">
      <c r="B1214" s="20" t="s">
        <v>41</v>
      </c>
      <c r="C1214" s="44">
        <v>294212</v>
      </c>
      <c r="D1214" s="45">
        <v>34613901</v>
      </c>
      <c r="E1214" s="45">
        <v>2938</v>
      </c>
      <c r="F1214" s="45">
        <v>307467.25</v>
      </c>
      <c r="G1214" s="45">
        <v>13507</v>
      </c>
      <c r="H1214" s="45">
        <v>2368424.4000000013</v>
      </c>
      <c r="I1214" s="45">
        <v>20914</v>
      </c>
      <c r="J1214" s="45">
        <v>2290677.3000000003</v>
      </c>
      <c r="K1214" s="45">
        <v>5739</v>
      </c>
      <c r="L1214" s="45">
        <v>936804.9</v>
      </c>
      <c r="M1214" s="45">
        <v>828</v>
      </c>
      <c r="N1214" s="45">
        <v>165236.9</v>
      </c>
      <c r="O1214" s="45">
        <v>42197</v>
      </c>
      <c r="P1214" s="45">
        <v>14080383.199999997</v>
      </c>
      <c r="Q1214" s="45">
        <v>380335</v>
      </c>
      <c r="R1214" s="45">
        <v>54762894.949999988</v>
      </c>
      <c r="S1214" s="46">
        <v>44887618.811475389</v>
      </c>
    </row>
    <row r="1215" spans="2:20" x14ac:dyDescent="0.25">
      <c r="B1215" s="20" t="s">
        <v>42</v>
      </c>
      <c r="C1215" s="44">
        <v>36177</v>
      </c>
      <c r="D1215" s="45">
        <v>4552089</v>
      </c>
      <c r="E1215" s="45">
        <v>505</v>
      </c>
      <c r="F1215" s="45">
        <v>61178.5</v>
      </c>
      <c r="G1215" s="45">
        <v>1631</v>
      </c>
      <c r="H1215" s="45">
        <v>286797.19999999995</v>
      </c>
      <c r="I1215" s="45">
        <v>2046</v>
      </c>
      <c r="J1215" s="45">
        <v>320262.60000000009</v>
      </c>
      <c r="K1215" s="45">
        <v>991</v>
      </c>
      <c r="L1215" s="45">
        <v>167959.20000000007</v>
      </c>
      <c r="M1215" s="45">
        <v>352</v>
      </c>
      <c r="N1215" s="45">
        <v>72440.599999999991</v>
      </c>
      <c r="O1215" s="45">
        <v>17289</v>
      </c>
      <c r="P1215" s="45">
        <v>5844618.8999999976</v>
      </c>
      <c r="Q1215" s="45">
        <v>58991</v>
      </c>
      <c r="R1215" s="45">
        <v>11305345.999999998</v>
      </c>
      <c r="S1215" s="46">
        <v>9266677.049180327</v>
      </c>
    </row>
    <row r="1216" spans="2:20" x14ac:dyDescent="0.25">
      <c r="B1216" s="20" t="s">
        <v>43</v>
      </c>
      <c r="C1216" s="44">
        <v>66737</v>
      </c>
      <c r="D1216" s="45">
        <v>7878780</v>
      </c>
      <c r="E1216" s="45">
        <v>1217</v>
      </c>
      <c r="F1216" s="45">
        <v>82295.75</v>
      </c>
      <c r="G1216" s="45">
        <v>3485</v>
      </c>
      <c r="H1216" s="45">
        <v>558925.09999999986</v>
      </c>
      <c r="I1216" s="45">
        <v>2496</v>
      </c>
      <c r="J1216" s="45">
        <v>374662.00000000017</v>
      </c>
      <c r="K1216" s="45">
        <v>1172</v>
      </c>
      <c r="L1216" s="45">
        <v>163876.9</v>
      </c>
      <c r="M1216" s="45">
        <v>287</v>
      </c>
      <c r="N1216" s="45">
        <v>58472.299999999988</v>
      </c>
      <c r="O1216" s="45">
        <v>35078</v>
      </c>
      <c r="P1216" s="45">
        <v>10912424.599999992</v>
      </c>
      <c r="Q1216" s="45">
        <v>110472</v>
      </c>
      <c r="R1216" s="45">
        <v>20029436.649999991</v>
      </c>
      <c r="S1216" s="46">
        <v>16417571.024590163</v>
      </c>
    </row>
    <row r="1217" spans="2:20" x14ac:dyDescent="0.25">
      <c r="B1217" s="20" t="s">
        <v>44</v>
      </c>
      <c r="C1217" s="44">
        <v>615174</v>
      </c>
      <c r="D1217" s="45">
        <v>63191824.229999997</v>
      </c>
      <c r="E1217" s="45">
        <v>1952</v>
      </c>
      <c r="F1217" s="45">
        <v>215501.8</v>
      </c>
      <c r="G1217" s="45">
        <v>13906</v>
      </c>
      <c r="H1217" s="45">
        <v>2334806.3499999982</v>
      </c>
      <c r="I1217" s="45">
        <v>24441</v>
      </c>
      <c r="J1217" s="45">
        <v>2790769.7200000016</v>
      </c>
      <c r="K1217" s="45">
        <v>2991</v>
      </c>
      <c r="L1217" s="45">
        <v>484995.50000000006</v>
      </c>
      <c r="M1217" s="45">
        <v>433</v>
      </c>
      <c r="N1217" s="45">
        <v>82305.299999999945</v>
      </c>
      <c r="O1217" s="45">
        <v>1477</v>
      </c>
      <c r="P1217" s="45">
        <v>455248.6999999999</v>
      </c>
      <c r="Q1217" s="45">
        <v>660374</v>
      </c>
      <c r="R1217" s="45">
        <v>69555451.600000054</v>
      </c>
      <c r="S1217" s="46">
        <v>57012665.245901577</v>
      </c>
    </row>
    <row r="1218" spans="2:20" x14ac:dyDescent="0.25">
      <c r="B1218" s="20" t="s">
        <v>45</v>
      </c>
      <c r="C1218" s="44">
        <v>35520</v>
      </c>
      <c r="D1218" s="45">
        <v>4239418.5</v>
      </c>
      <c r="E1218" s="45">
        <v>339</v>
      </c>
      <c r="F1218" s="45">
        <v>38532</v>
      </c>
      <c r="G1218" s="45">
        <v>1710</v>
      </c>
      <c r="H1218" s="45">
        <v>294136.5</v>
      </c>
      <c r="I1218" s="45">
        <v>2033</v>
      </c>
      <c r="J1218" s="45">
        <v>314234</v>
      </c>
      <c r="K1218" s="45">
        <v>739</v>
      </c>
      <c r="L1218" s="45">
        <v>124134.79999999997</v>
      </c>
      <c r="M1218" s="45">
        <v>271</v>
      </c>
      <c r="N1218" s="45">
        <v>52502.099999999984</v>
      </c>
      <c r="O1218" s="45">
        <v>13476</v>
      </c>
      <c r="P1218" s="45">
        <v>4573200.1000000024</v>
      </c>
      <c r="Q1218" s="45">
        <v>54088</v>
      </c>
      <c r="R1218" s="45">
        <v>9636157.9999999888</v>
      </c>
      <c r="S1218" s="46">
        <v>7898490.1639344208</v>
      </c>
    </row>
    <row r="1219" spans="2:20" x14ac:dyDescent="0.25">
      <c r="B1219" s="20" t="s">
        <v>46</v>
      </c>
      <c r="C1219" s="44">
        <v>48321</v>
      </c>
      <c r="D1219" s="45">
        <v>6002469</v>
      </c>
      <c r="E1219" s="45">
        <v>503</v>
      </c>
      <c r="F1219" s="45">
        <v>59026.7</v>
      </c>
      <c r="G1219" s="45">
        <v>2577</v>
      </c>
      <c r="H1219" s="45">
        <v>479879.50000000006</v>
      </c>
      <c r="I1219" s="45">
        <v>1720</v>
      </c>
      <c r="J1219" s="45">
        <v>272948.60000000021</v>
      </c>
      <c r="K1219" s="45">
        <v>1026</v>
      </c>
      <c r="L1219" s="45">
        <v>177862.69999999992</v>
      </c>
      <c r="M1219" s="45">
        <v>353</v>
      </c>
      <c r="N1219" s="45">
        <v>74499.399999999994</v>
      </c>
      <c r="O1219" s="45">
        <v>24953</v>
      </c>
      <c r="P1219" s="45">
        <v>8478075.099999994</v>
      </c>
      <c r="Q1219" s="45">
        <v>79453</v>
      </c>
      <c r="R1219" s="45">
        <v>15544760.999999983</v>
      </c>
      <c r="S1219" s="46">
        <v>12741607.377049185</v>
      </c>
    </row>
    <row r="1220" spans="2:20" x14ac:dyDescent="0.25">
      <c r="B1220" s="20" t="s">
        <v>13</v>
      </c>
      <c r="C1220" s="44">
        <v>33413</v>
      </c>
      <c r="D1220" s="45">
        <v>4052443.5</v>
      </c>
      <c r="E1220" s="45">
        <v>119</v>
      </c>
      <c r="F1220" s="45">
        <v>14007</v>
      </c>
      <c r="G1220" s="45">
        <v>2310</v>
      </c>
      <c r="H1220" s="45">
        <v>404938.89999999997</v>
      </c>
      <c r="I1220" s="45">
        <v>328</v>
      </c>
      <c r="J1220" s="45">
        <v>54571.099999999977</v>
      </c>
      <c r="K1220" s="45">
        <v>1311</v>
      </c>
      <c r="L1220" s="45">
        <v>224166.10000000006</v>
      </c>
      <c r="M1220" s="45">
        <v>244</v>
      </c>
      <c r="N1220" s="45">
        <v>51188.5</v>
      </c>
      <c r="O1220" s="45">
        <v>13935</v>
      </c>
      <c r="P1220" s="45">
        <v>4831576.3</v>
      </c>
      <c r="Q1220" s="45">
        <v>51660</v>
      </c>
      <c r="R1220" s="45">
        <v>9632891.3999999948</v>
      </c>
      <c r="S1220" s="46">
        <v>7895812.6229508221</v>
      </c>
    </row>
    <row r="1221" spans="2:20" x14ac:dyDescent="0.25">
      <c r="B1221" s="20" t="s">
        <v>47</v>
      </c>
      <c r="C1221" s="44">
        <v>75232</v>
      </c>
      <c r="D1221" s="45">
        <v>9220200</v>
      </c>
      <c r="E1221" s="45">
        <v>722</v>
      </c>
      <c r="F1221" s="45">
        <v>61269.75</v>
      </c>
      <c r="G1221" s="45">
        <v>4812</v>
      </c>
      <c r="H1221" s="45">
        <v>831352.60000000056</v>
      </c>
      <c r="I1221" s="45">
        <v>2364</v>
      </c>
      <c r="J1221" s="45">
        <v>227752.20000000004</v>
      </c>
      <c r="K1221" s="45">
        <v>1726</v>
      </c>
      <c r="L1221" s="45">
        <v>281646.70000000013</v>
      </c>
      <c r="M1221" s="45">
        <v>667</v>
      </c>
      <c r="N1221" s="45">
        <v>139509.10000000003</v>
      </c>
      <c r="O1221" s="45">
        <v>20673</v>
      </c>
      <c r="P1221" s="45">
        <v>6784704.0999999978</v>
      </c>
      <c r="Q1221" s="45">
        <v>106196</v>
      </c>
      <c r="R1221" s="45">
        <v>17546434.450000003</v>
      </c>
      <c r="S1221" s="46">
        <v>14382323.319672137</v>
      </c>
    </row>
    <row r="1222" spans="2:20" x14ac:dyDescent="0.25">
      <c r="B1222" s="20" t="s">
        <v>48</v>
      </c>
      <c r="C1222" s="44">
        <v>298645</v>
      </c>
      <c r="D1222" s="45">
        <v>35452734</v>
      </c>
      <c r="E1222" s="45">
        <v>1160</v>
      </c>
      <c r="F1222" s="45">
        <v>134955</v>
      </c>
      <c r="G1222" s="45">
        <v>9759</v>
      </c>
      <c r="H1222" s="45">
        <v>1722783.3000000007</v>
      </c>
      <c r="I1222" s="45">
        <v>5651</v>
      </c>
      <c r="J1222" s="45">
        <v>879200.10000000021</v>
      </c>
      <c r="K1222" s="45">
        <v>2488</v>
      </c>
      <c r="L1222" s="45">
        <v>408728.9000000002</v>
      </c>
      <c r="M1222" s="45">
        <v>504</v>
      </c>
      <c r="N1222" s="45">
        <v>102041.99999999997</v>
      </c>
      <c r="O1222" s="45">
        <v>1044</v>
      </c>
      <c r="P1222" s="45">
        <v>327270.60000000003</v>
      </c>
      <c r="Q1222" s="45">
        <v>319251</v>
      </c>
      <c r="R1222" s="45">
        <v>39027713.900000036</v>
      </c>
      <c r="S1222" s="46">
        <v>31989929.426229525</v>
      </c>
    </row>
    <row r="1223" spans="2:20" x14ac:dyDescent="0.25">
      <c r="B1223" s="47" t="s">
        <v>127</v>
      </c>
      <c r="C1223" s="48"/>
      <c r="D1223" s="48"/>
      <c r="E1223" s="48"/>
      <c r="F1223" s="48"/>
      <c r="G1223" s="48"/>
      <c r="H1223" s="48"/>
      <c r="I1223" s="48"/>
      <c r="J1223" s="48"/>
      <c r="K1223" s="48"/>
      <c r="L1223" s="48"/>
      <c r="M1223" s="48"/>
      <c r="N1223" s="48"/>
      <c r="O1223" s="48"/>
      <c r="P1223" s="48"/>
      <c r="Q1223" s="48"/>
      <c r="R1223" s="48">
        <v>39470753.560000002</v>
      </c>
      <c r="S1223" s="48">
        <f>R1223/1.22</f>
        <v>32353076.688524593</v>
      </c>
    </row>
    <row r="1224" spans="2:20" x14ac:dyDescent="0.25">
      <c r="B1224" s="47" t="s">
        <v>126</v>
      </c>
      <c r="C1224" s="48"/>
      <c r="D1224" s="48"/>
      <c r="E1224" s="48"/>
      <c r="F1224" s="48"/>
      <c r="G1224" s="48"/>
      <c r="H1224" s="48"/>
      <c r="I1224" s="48"/>
      <c r="J1224" s="48"/>
      <c r="K1224" s="48"/>
      <c r="L1224" s="48"/>
      <c r="M1224" s="48"/>
      <c r="N1224" s="48"/>
      <c r="O1224" s="48"/>
      <c r="P1224" s="48"/>
      <c r="Q1224" s="48"/>
      <c r="R1224" s="48"/>
      <c r="S1224" s="48">
        <f>R1224/1.22</f>
        <v>0</v>
      </c>
      <c r="T1224" s="10" t="s">
        <v>146</v>
      </c>
    </row>
    <row r="1225" spans="2:20" x14ac:dyDescent="0.25">
      <c r="B1225" s="47" t="s">
        <v>122</v>
      </c>
      <c r="C1225" s="48"/>
      <c r="D1225" s="48"/>
      <c r="E1225" s="48"/>
      <c r="F1225" s="48"/>
      <c r="G1225" s="48"/>
      <c r="H1225" s="48"/>
      <c r="I1225" s="48"/>
      <c r="J1225" s="48"/>
      <c r="K1225" s="48"/>
      <c r="L1225" s="48"/>
      <c r="M1225" s="48"/>
      <c r="N1225" s="48"/>
      <c r="O1225" s="48"/>
      <c r="P1225" s="48"/>
      <c r="Q1225" s="48"/>
      <c r="R1225" s="48"/>
      <c r="S1225" s="48">
        <f>R1225/1.22</f>
        <v>0</v>
      </c>
      <c r="T1225" s="10" t="s">
        <v>123</v>
      </c>
    </row>
    <row r="1226" spans="2:20" x14ac:dyDescent="0.25">
      <c r="B1226" s="47" t="s">
        <v>153</v>
      </c>
      <c r="C1226" s="48">
        <f>SUM(C1210:C1225)</f>
        <v>1782335</v>
      </c>
      <c r="D1226" s="48">
        <f t="shared" ref="D1226:S1226" si="91">SUM(D1210:D1225)</f>
        <v>202631201.72999999</v>
      </c>
      <c r="E1226" s="48">
        <f t="shared" si="91"/>
        <v>14654</v>
      </c>
      <c r="F1226" s="48">
        <f t="shared" si="91"/>
        <v>1416782.7</v>
      </c>
      <c r="G1226" s="48">
        <f t="shared" si="91"/>
        <v>66718</v>
      </c>
      <c r="H1226" s="48">
        <f t="shared" si="91"/>
        <v>11486123.450000003</v>
      </c>
      <c r="I1226" s="48">
        <f t="shared" si="91"/>
        <v>81433</v>
      </c>
      <c r="J1226" s="48">
        <f t="shared" si="91"/>
        <v>9701754.5200000014</v>
      </c>
      <c r="K1226" s="48">
        <f t="shared" si="91"/>
        <v>24185</v>
      </c>
      <c r="L1226" s="48">
        <f t="shared" si="91"/>
        <v>3936981.4000000004</v>
      </c>
      <c r="M1226" s="48">
        <f t="shared" si="91"/>
        <v>5261</v>
      </c>
      <c r="N1226" s="48">
        <f t="shared" si="91"/>
        <v>1070815.0999999999</v>
      </c>
      <c r="O1226" s="48">
        <f t="shared" si="91"/>
        <v>238152</v>
      </c>
      <c r="P1226" s="48">
        <f t="shared" si="91"/>
        <v>78973897.099999979</v>
      </c>
      <c r="Q1226" s="48">
        <f t="shared" si="91"/>
        <v>2212738</v>
      </c>
      <c r="R1226" s="48">
        <f t="shared" si="91"/>
        <v>348688309.56000006</v>
      </c>
      <c r="S1226" s="48">
        <f t="shared" si="91"/>
        <v>285810089.80327863</v>
      </c>
    </row>
    <row r="1227" spans="2:20" x14ac:dyDescent="0.25">
      <c r="B1227" s="20" t="s">
        <v>37</v>
      </c>
      <c r="C1227" s="44">
        <v>25813</v>
      </c>
      <c r="D1227" s="45">
        <v>3132997.5</v>
      </c>
      <c r="E1227" s="45">
        <v>187</v>
      </c>
      <c r="F1227" s="45">
        <v>21498</v>
      </c>
      <c r="G1227" s="45">
        <v>1359</v>
      </c>
      <c r="H1227" s="45">
        <v>230850.40000000017</v>
      </c>
      <c r="I1227" s="45">
        <v>1698</v>
      </c>
      <c r="J1227" s="45">
        <v>266832.10000000009</v>
      </c>
      <c r="K1227" s="45">
        <v>597</v>
      </c>
      <c r="L1227" s="45">
        <v>100559.49999999999</v>
      </c>
      <c r="M1227" s="45">
        <v>188</v>
      </c>
      <c r="N1227" s="45">
        <v>37789.200000000004</v>
      </c>
      <c r="O1227" s="45">
        <v>15841</v>
      </c>
      <c r="P1227" s="45">
        <v>5327474.6999999983</v>
      </c>
      <c r="Q1227" s="45">
        <v>45683</v>
      </c>
      <c r="R1227" s="45">
        <v>9118001.3999999892</v>
      </c>
      <c r="S1227" s="46">
        <v>7473771.6393442629</v>
      </c>
    </row>
    <row r="1228" spans="2:20" x14ac:dyDescent="0.25">
      <c r="B1228" s="20" t="s">
        <v>38</v>
      </c>
      <c r="C1228" s="44">
        <v>75576</v>
      </c>
      <c r="D1228" s="45">
        <v>8663654.5</v>
      </c>
      <c r="E1228" s="45">
        <v>3586</v>
      </c>
      <c r="F1228" s="45">
        <v>270538.90000000002</v>
      </c>
      <c r="G1228" s="45">
        <v>3326</v>
      </c>
      <c r="H1228" s="45">
        <v>554403.60000000009</v>
      </c>
      <c r="I1228" s="45">
        <v>9857</v>
      </c>
      <c r="J1228" s="45">
        <v>692008.10000000009</v>
      </c>
      <c r="K1228" s="45">
        <v>1838</v>
      </c>
      <c r="L1228" s="45">
        <v>285443.7</v>
      </c>
      <c r="M1228" s="45">
        <v>340</v>
      </c>
      <c r="N1228" s="45">
        <v>71589.499999999971</v>
      </c>
      <c r="O1228" s="45">
        <v>23844</v>
      </c>
      <c r="P1228" s="45">
        <v>7971856.6999999965</v>
      </c>
      <c r="Q1228" s="45">
        <v>118367</v>
      </c>
      <c r="R1228" s="45">
        <v>18509494.999999996</v>
      </c>
      <c r="S1228" s="46">
        <v>15171717.213114763</v>
      </c>
    </row>
    <row r="1229" spans="2:20" x14ac:dyDescent="0.25">
      <c r="B1229" s="20" t="s">
        <v>39</v>
      </c>
      <c r="C1229" s="44">
        <v>106133</v>
      </c>
      <c r="D1229" s="45">
        <v>12943098</v>
      </c>
      <c r="E1229" s="45">
        <v>850</v>
      </c>
      <c r="F1229" s="45">
        <v>88473.75</v>
      </c>
      <c r="G1229" s="45">
        <v>5170</v>
      </c>
      <c r="H1229" s="45">
        <v>872322.50000000012</v>
      </c>
      <c r="I1229" s="45">
        <v>5883</v>
      </c>
      <c r="J1229" s="45">
        <v>907797.69999999972</v>
      </c>
      <c r="K1229" s="45">
        <v>2295</v>
      </c>
      <c r="L1229" s="45">
        <v>356678.60000000021</v>
      </c>
      <c r="M1229" s="45">
        <v>543</v>
      </c>
      <c r="N1229" s="45">
        <v>109712.09999999998</v>
      </c>
      <c r="O1229" s="45">
        <v>14468</v>
      </c>
      <c r="P1229" s="45">
        <v>4738348.5000000009</v>
      </c>
      <c r="Q1229" s="45">
        <v>135342</v>
      </c>
      <c r="R1229" s="45">
        <v>20016431.150000013</v>
      </c>
      <c r="S1229" s="46">
        <v>16406910.778688543</v>
      </c>
    </row>
    <row r="1230" spans="2:20" x14ac:dyDescent="0.25">
      <c r="B1230" s="20" t="s">
        <v>40</v>
      </c>
      <c r="C1230" s="44">
        <v>56476</v>
      </c>
      <c r="D1230" s="45">
        <v>7049922</v>
      </c>
      <c r="E1230" s="45">
        <v>183</v>
      </c>
      <c r="F1230" s="45">
        <v>20838.75</v>
      </c>
      <c r="G1230" s="45">
        <v>2497</v>
      </c>
      <c r="H1230" s="45">
        <v>442138.09999999986</v>
      </c>
      <c r="I1230" s="45">
        <v>1824</v>
      </c>
      <c r="J1230" s="45">
        <v>288279.00000000006</v>
      </c>
      <c r="K1230" s="45">
        <v>1139</v>
      </c>
      <c r="L1230" s="45">
        <v>195531.90000000005</v>
      </c>
      <c r="M1230" s="45">
        <v>133</v>
      </c>
      <c r="N1230" s="45">
        <v>28787.000000000007</v>
      </c>
      <c r="O1230" s="45">
        <v>7768</v>
      </c>
      <c r="P1230" s="45">
        <v>2700975.1999999993</v>
      </c>
      <c r="Q1230" s="45">
        <v>70020</v>
      </c>
      <c r="R1230" s="45">
        <v>10726471.949999999</v>
      </c>
      <c r="S1230" s="46">
        <v>8792190.1229508184</v>
      </c>
    </row>
    <row r="1231" spans="2:20" x14ac:dyDescent="0.25">
      <c r="B1231" s="20" t="s">
        <v>41</v>
      </c>
      <c r="C1231" s="44">
        <v>280344</v>
      </c>
      <c r="D1231" s="45">
        <v>33026052</v>
      </c>
      <c r="E1231" s="45">
        <v>2799</v>
      </c>
      <c r="F1231" s="45">
        <v>292481</v>
      </c>
      <c r="G1231" s="45">
        <v>13610</v>
      </c>
      <c r="H1231" s="45">
        <v>2389298.899999999</v>
      </c>
      <c r="I1231" s="45">
        <v>20833</v>
      </c>
      <c r="J1231" s="45">
        <v>2284636.1999999997</v>
      </c>
      <c r="K1231" s="45">
        <v>5823</v>
      </c>
      <c r="L1231" s="45">
        <v>949367.8</v>
      </c>
      <c r="M1231" s="45">
        <v>771</v>
      </c>
      <c r="N1231" s="45">
        <v>153556.40000000005</v>
      </c>
      <c r="O1231" s="45">
        <v>37536</v>
      </c>
      <c r="P1231" s="45">
        <v>12489240.799999999</v>
      </c>
      <c r="Q1231" s="45">
        <v>361716</v>
      </c>
      <c r="R1231" s="45">
        <v>51584633.099999994</v>
      </c>
      <c r="S1231" s="46">
        <v>42282486.147540987</v>
      </c>
    </row>
    <row r="1232" spans="2:20" x14ac:dyDescent="0.25">
      <c r="B1232" s="20" t="s">
        <v>42</v>
      </c>
      <c r="C1232" s="44">
        <v>35440</v>
      </c>
      <c r="D1232" s="45">
        <v>4467460.5</v>
      </c>
      <c r="E1232" s="45">
        <v>512</v>
      </c>
      <c r="F1232" s="45">
        <v>64936.7</v>
      </c>
      <c r="G1232" s="45">
        <v>1582</v>
      </c>
      <c r="H1232" s="45">
        <v>279197.70000000019</v>
      </c>
      <c r="I1232" s="45">
        <v>2011</v>
      </c>
      <c r="J1232" s="45">
        <v>315351.60000000015</v>
      </c>
      <c r="K1232" s="45">
        <v>882</v>
      </c>
      <c r="L1232" s="45">
        <v>149364.5</v>
      </c>
      <c r="M1232" s="45">
        <v>258</v>
      </c>
      <c r="N1232" s="45">
        <v>54347.999999999964</v>
      </c>
      <c r="O1232" s="45">
        <v>17093</v>
      </c>
      <c r="P1232" s="45">
        <v>5779188.6999999993</v>
      </c>
      <c r="Q1232" s="45">
        <v>57778</v>
      </c>
      <c r="R1232" s="45">
        <v>11109847.699999996</v>
      </c>
      <c r="S1232" s="46">
        <v>9106432.5409836061</v>
      </c>
    </row>
    <row r="1233" spans="2:19" x14ac:dyDescent="0.25">
      <c r="B1233" s="20" t="s">
        <v>43</v>
      </c>
      <c r="C1233" s="44">
        <v>65003</v>
      </c>
      <c r="D1233" s="45">
        <v>7733458.5</v>
      </c>
      <c r="E1233" s="45">
        <v>1063</v>
      </c>
      <c r="F1233" s="45">
        <v>90303</v>
      </c>
      <c r="G1233" s="45">
        <v>3605</v>
      </c>
      <c r="H1233" s="45">
        <v>579053.79999999993</v>
      </c>
      <c r="I1233" s="45">
        <v>2425</v>
      </c>
      <c r="J1233" s="45">
        <v>363596.14999999991</v>
      </c>
      <c r="K1233" s="45">
        <v>1281</v>
      </c>
      <c r="L1233" s="45">
        <v>179832.6</v>
      </c>
      <c r="M1233" s="45">
        <v>264</v>
      </c>
      <c r="N1233" s="45">
        <v>53120.099999999977</v>
      </c>
      <c r="O1233" s="45">
        <v>29367</v>
      </c>
      <c r="P1233" s="45">
        <v>9079585.9999999981</v>
      </c>
      <c r="Q1233" s="45">
        <v>103008</v>
      </c>
      <c r="R1233" s="45">
        <v>18078950.15000001</v>
      </c>
      <c r="S1233" s="46">
        <v>14818811.598360669</v>
      </c>
    </row>
    <row r="1234" spans="2:19" x14ac:dyDescent="0.25">
      <c r="B1234" s="20" t="s">
        <v>44</v>
      </c>
      <c r="C1234" s="44">
        <v>570110</v>
      </c>
      <c r="D1234" s="45">
        <v>58082434.319999993</v>
      </c>
      <c r="E1234" s="45">
        <v>1771</v>
      </c>
      <c r="F1234" s="45">
        <v>193654.5</v>
      </c>
      <c r="G1234" s="45">
        <v>14304</v>
      </c>
      <c r="H1234" s="45">
        <v>2428466.58</v>
      </c>
      <c r="I1234" s="45">
        <v>24348</v>
      </c>
      <c r="J1234" s="45">
        <v>2778431.2999999993</v>
      </c>
      <c r="K1234" s="45">
        <v>3170</v>
      </c>
      <c r="L1234" s="45">
        <v>517160.29999999993</v>
      </c>
      <c r="M1234" s="45">
        <v>457</v>
      </c>
      <c r="N1234" s="45">
        <v>86617.900000000009</v>
      </c>
      <c r="O1234" s="45">
        <v>1504</v>
      </c>
      <c r="P1234" s="45">
        <v>444633.00000000006</v>
      </c>
      <c r="Q1234" s="45">
        <v>615664</v>
      </c>
      <c r="R1234" s="45">
        <v>64531397.900000043</v>
      </c>
      <c r="S1234" s="46">
        <v>52894588.442623034</v>
      </c>
    </row>
    <row r="1235" spans="2:19" x14ac:dyDescent="0.25">
      <c r="B1235" s="20" t="s">
        <v>45</v>
      </c>
      <c r="C1235" s="44">
        <v>31104</v>
      </c>
      <c r="D1235" s="45">
        <v>3733143</v>
      </c>
      <c r="E1235" s="45">
        <v>343</v>
      </c>
      <c r="F1235" s="45">
        <v>39455.5</v>
      </c>
      <c r="G1235" s="45">
        <v>1628</v>
      </c>
      <c r="H1235" s="45">
        <v>279175.59999999998</v>
      </c>
      <c r="I1235" s="45">
        <v>1927</v>
      </c>
      <c r="J1235" s="45">
        <v>299149.99999999994</v>
      </c>
      <c r="K1235" s="45">
        <v>871</v>
      </c>
      <c r="L1235" s="45">
        <v>147119.70000000001</v>
      </c>
      <c r="M1235" s="45">
        <v>226</v>
      </c>
      <c r="N1235" s="45">
        <v>43038.100000000013</v>
      </c>
      <c r="O1235" s="45">
        <v>14203</v>
      </c>
      <c r="P1235" s="45">
        <v>4821188.2000000011</v>
      </c>
      <c r="Q1235" s="45">
        <v>50302</v>
      </c>
      <c r="R1235" s="45">
        <v>9362270.099999994</v>
      </c>
      <c r="S1235" s="46">
        <v>7673991.885245909</v>
      </c>
    </row>
    <row r="1236" spans="2:19" x14ac:dyDescent="0.25">
      <c r="B1236" s="20" t="s">
        <v>46</v>
      </c>
      <c r="C1236" s="44">
        <v>44341</v>
      </c>
      <c r="D1236" s="45">
        <v>5528409</v>
      </c>
      <c r="E1236" s="45">
        <v>356</v>
      </c>
      <c r="F1236" s="45">
        <v>41547</v>
      </c>
      <c r="G1236" s="45">
        <v>2479</v>
      </c>
      <c r="H1236" s="45">
        <v>454316.59999999986</v>
      </c>
      <c r="I1236" s="45">
        <v>1513</v>
      </c>
      <c r="J1236" s="45">
        <v>242443.90000000011</v>
      </c>
      <c r="K1236" s="45">
        <v>1034</v>
      </c>
      <c r="L1236" s="45">
        <v>178370.00000000009</v>
      </c>
      <c r="M1236" s="45">
        <v>352</v>
      </c>
      <c r="N1236" s="45">
        <v>73889.2</v>
      </c>
      <c r="O1236" s="45">
        <v>22421</v>
      </c>
      <c r="P1236" s="45">
        <v>7639204.6999999993</v>
      </c>
      <c r="Q1236" s="45">
        <v>72496</v>
      </c>
      <c r="R1236" s="45">
        <v>14158180.399999997</v>
      </c>
      <c r="S1236" s="46">
        <v>11605065.90163934</v>
      </c>
    </row>
    <row r="1237" spans="2:19" x14ac:dyDescent="0.25">
      <c r="B1237" s="20" t="s">
        <v>13</v>
      </c>
      <c r="C1237" s="44">
        <v>29349</v>
      </c>
      <c r="D1237" s="45">
        <v>3578127</v>
      </c>
      <c r="E1237" s="45">
        <v>169</v>
      </c>
      <c r="F1237" s="45">
        <v>19551</v>
      </c>
      <c r="G1237" s="45">
        <v>2102</v>
      </c>
      <c r="H1237" s="45">
        <v>370053.2</v>
      </c>
      <c r="I1237" s="45">
        <v>334</v>
      </c>
      <c r="J1237" s="45">
        <v>55585.900000000009</v>
      </c>
      <c r="K1237" s="45">
        <v>1488</v>
      </c>
      <c r="L1237" s="45">
        <v>253371.59999999992</v>
      </c>
      <c r="M1237" s="45">
        <v>212</v>
      </c>
      <c r="N1237" s="45">
        <v>43784.299999999996</v>
      </c>
      <c r="O1237" s="45">
        <v>13960</v>
      </c>
      <c r="P1237" s="45">
        <v>4811371.7000000011</v>
      </c>
      <c r="Q1237" s="45">
        <v>47614</v>
      </c>
      <c r="R1237" s="45">
        <v>9131844.7000000048</v>
      </c>
      <c r="S1237" s="46">
        <v>7485118.6065573795</v>
      </c>
    </row>
    <row r="1238" spans="2:19" x14ac:dyDescent="0.25">
      <c r="B1238" s="20" t="s">
        <v>47</v>
      </c>
      <c r="C1238" s="44">
        <v>70538</v>
      </c>
      <c r="D1238" s="45">
        <v>8663887.5</v>
      </c>
      <c r="E1238" s="45">
        <v>813</v>
      </c>
      <c r="F1238" s="45">
        <v>65572.5</v>
      </c>
      <c r="G1238" s="45">
        <v>4965</v>
      </c>
      <c r="H1238" s="45">
        <v>859359.50000000012</v>
      </c>
      <c r="I1238" s="45">
        <v>2405</v>
      </c>
      <c r="J1238" s="45">
        <v>232468.10000000024</v>
      </c>
      <c r="K1238" s="45">
        <v>2003</v>
      </c>
      <c r="L1238" s="45">
        <v>324549.70000000007</v>
      </c>
      <c r="M1238" s="45">
        <v>623</v>
      </c>
      <c r="N1238" s="45">
        <v>130395.49999999993</v>
      </c>
      <c r="O1238" s="45">
        <v>19832</v>
      </c>
      <c r="P1238" s="45">
        <v>6528388.8999999985</v>
      </c>
      <c r="Q1238" s="45">
        <v>101179</v>
      </c>
      <c r="R1238" s="45">
        <v>16804621.700000007</v>
      </c>
      <c r="S1238" s="46">
        <v>13774280.081967216</v>
      </c>
    </row>
    <row r="1239" spans="2:19" x14ac:dyDescent="0.25">
      <c r="B1239" s="20" t="s">
        <v>48</v>
      </c>
      <c r="C1239" s="44">
        <v>269471</v>
      </c>
      <c r="D1239" s="45">
        <v>32001916.5</v>
      </c>
      <c r="E1239" s="45">
        <v>975</v>
      </c>
      <c r="F1239" s="45">
        <v>114803.25</v>
      </c>
      <c r="G1239" s="45">
        <v>9995</v>
      </c>
      <c r="H1239" s="45">
        <v>1754022.7000000002</v>
      </c>
      <c r="I1239" s="45">
        <v>5433</v>
      </c>
      <c r="J1239" s="45">
        <v>848237.95</v>
      </c>
      <c r="K1239" s="45">
        <v>2476</v>
      </c>
      <c r="L1239" s="45">
        <v>407929.49999999988</v>
      </c>
      <c r="M1239" s="45">
        <v>481</v>
      </c>
      <c r="N1239" s="45">
        <v>99821.8</v>
      </c>
      <c r="O1239" s="45">
        <v>990</v>
      </c>
      <c r="P1239" s="45">
        <v>312577.90000000002</v>
      </c>
      <c r="Q1239" s="45">
        <v>289821</v>
      </c>
      <c r="R1239" s="45">
        <v>35539309.599999979</v>
      </c>
      <c r="S1239" s="46">
        <v>29130581.63934432</v>
      </c>
    </row>
    <row r="1240" spans="2:19" x14ac:dyDescent="0.25">
      <c r="B1240" s="47" t="s">
        <v>127</v>
      </c>
      <c r="C1240" s="48"/>
      <c r="D1240" s="48"/>
      <c r="E1240" s="48"/>
      <c r="F1240" s="48"/>
      <c r="G1240" s="48"/>
      <c r="H1240" s="48"/>
      <c r="I1240" s="48"/>
      <c r="J1240" s="48"/>
      <c r="K1240" s="48"/>
      <c r="L1240" s="48"/>
      <c r="M1240" s="48"/>
      <c r="N1240" s="48"/>
      <c r="O1240" s="48"/>
      <c r="P1240" s="48"/>
      <c r="Q1240" s="48"/>
      <c r="R1240" s="48"/>
      <c r="S1240" s="48">
        <f>R1240/1.22</f>
        <v>0</v>
      </c>
    </row>
    <row r="1241" spans="2:19" x14ac:dyDescent="0.25">
      <c r="B1241" s="47" t="s">
        <v>126</v>
      </c>
      <c r="C1241" s="48"/>
      <c r="D1241" s="48"/>
      <c r="E1241" s="48"/>
      <c r="F1241" s="48"/>
      <c r="G1241" s="48"/>
      <c r="H1241" s="48"/>
      <c r="I1241" s="48"/>
      <c r="J1241" s="48"/>
      <c r="K1241" s="48"/>
      <c r="L1241" s="48"/>
      <c r="M1241" s="48"/>
      <c r="N1241" s="48"/>
      <c r="O1241" s="48"/>
      <c r="P1241" s="48"/>
      <c r="Q1241" s="48"/>
      <c r="R1241" s="48"/>
      <c r="S1241" s="48">
        <f>R1241/1.22</f>
        <v>0</v>
      </c>
    </row>
    <row r="1242" spans="2:19" x14ac:dyDescent="0.25">
      <c r="B1242" s="47" t="s">
        <v>122</v>
      </c>
      <c r="C1242" s="48"/>
      <c r="D1242" s="48"/>
      <c r="E1242" s="48"/>
      <c r="F1242" s="48"/>
      <c r="G1242" s="48"/>
      <c r="H1242" s="48"/>
      <c r="I1242" s="48"/>
      <c r="J1242" s="48"/>
      <c r="K1242" s="48"/>
      <c r="L1242" s="48"/>
      <c r="M1242" s="48"/>
      <c r="N1242" s="48"/>
      <c r="O1242" s="48"/>
      <c r="P1242" s="48"/>
      <c r="Q1242" s="48"/>
      <c r="R1242" s="48"/>
      <c r="S1242" s="48">
        <f>R1242/1.22</f>
        <v>0</v>
      </c>
    </row>
    <row r="1243" spans="2:19" x14ac:dyDescent="0.25">
      <c r="B1243" s="47" t="s">
        <v>152</v>
      </c>
      <c r="C1243" s="48">
        <f t="shared" ref="C1243:J1243" si="92">SUM(C1227:C1242)</f>
        <v>1659698</v>
      </c>
      <c r="D1243" s="48">
        <f t="shared" si="92"/>
        <v>188604560.31999999</v>
      </c>
      <c r="E1243" s="48">
        <f t="shared" si="92"/>
        <v>13607</v>
      </c>
      <c r="F1243" s="48">
        <f t="shared" si="92"/>
        <v>1323653.8500000001</v>
      </c>
      <c r="G1243" s="48">
        <f t="shared" si="92"/>
        <v>66622</v>
      </c>
      <c r="H1243" s="48">
        <f t="shared" si="92"/>
        <v>11492659.18</v>
      </c>
      <c r="I1243" s="48">
        <f t="shared" si="92"/>
        <v>80491</v>
      </c>
      <c r="J1243" s="48">
        <f t="shared" si="92"/>
        <v>9574817.9999999981</v>
      </c>
      <c r="K1243" s="48">
        <f t="shared" ref="K1243:S1243" si="93">SUM(K1227:K1242)</f>
        <v>24897</v>
      </c>
      <c r="L1243" s="48">
        <f t="shared" si="93"/>
        <v>4045279.4000000008</v>
      </c>
      <c r="M1243" s="48">
        <f t="shared" si="93"/>
        <v>4848</v>
      </c>
      <c r="N1243" s="48">
        <f t="shared" si="93"/>
        <v>986449.09999999986</v>
      </c>
      <c r="O1243" s="48">
        <f t="shared" si="93"/>
        <v>218827</v>
      </c>
      <c r="P1243" s="48">
        <f t="shared" si="93"/>
        <v>72644035</v>
      </c>
      <c r="Q1243" s="48">
        <f t="shared" si="93"/>
        <v>2068990</v>
      </c>
      <c r="R1243" s="48">
        <f t="shared" si="93"/>
        <v>288671454.85000002</v>
      </c>
      <c r="S1243" s="48">
        <f t="shared" si="93"/>
        <v>236615946.59836084</v>
      </c>
    </row>
    <row r="1244" spans="2:19" x14ac:dyDescent="0.25">
      <c r="B1244" s="20" t="s">
        <v>37</v>
      </c>
      <c r="C1244" s="58">
        <v>30511</v>
      </c>
      <c r="D1244" s="59">
        <v>3721819.5</v>
      </c>
      <c r="E1244" s="59">
        <v>173</v>
      </c>
      <c r="F1244" s="59">
        <v>19680</v>
      </c>
      <c r="G1244" s="59">
        <v>1260</v>
      </c>
      <c r="H1244" s="59">
        <v>216053.40000000029</v>
      </c>
      <c r="I1244" s="59">
        <v>1729</v>
      </c>
      <c r="J1244" s="59">
        <v>270821.25000000006</v>
      </c>
      <c r="K1244" s="59">
        <v>604</v>
      </c>
      <c r="L1244" s="59">
        <v>101386.30000000002</v>
      </c>
      <c r="M1244" s="59">
        <v>195</v>
      </c>
      <c r="N1244" s="59">
        <v>38011.600000000013</v>
      </c>
      <c r="O1244" s="59">
        <v>12007</v>
      </c>
      <c r="P1244" s="59">
        <v>4045262.5000000009</v>
      </c>
      <c r="Q1244" s="59">
        <v>46479</v>
      </c>
      <c r="R1244" s="59">
        <v>8413034.5500000026</v>
      </c>
      <c r="S1244" s="60">
        <v>6895929.9590164023</v>
      </c>
    </row>
    <row r="1245" spans="2:19" x14ac:dyDescent="0.25">
      <c r="B1245" s="20" t="s">
        <v>38</v>
      </c>
      <c r="C1245" s="44">
        <v>79744</v>
      </c>
      <c r="D1245" s="45">
        <v>9116701.5</v>
      </c>
      <c r="E1245" s="45">
        <v>3226</v>
      </c>
      <c r="F1245" s="45">
        <v>240865.5</v>
      </c>
      <c r="G1245" s="45">
        <v>2843</v>
      </c>
      <c r="H1245" s="45">
        <v>475406.19999999995</v>
      </c>
      <c r="I1245" s="45">
        <v>9685</v>
      </c>
      <c r="J1245" s="45">
        <v>745940.3</v>
      </c>
      <c r="K1245" s="45">
        <v>1460</v>
      </c>
      <c r="L1245" s="45">
        <v>227538.7</v>
      </c>
      <c r="M1245" s="45">
        <v>313</v>
      </c>
      <c r="N1245" s="45">
        <v>66407.400000000009</v>
      </c>
      <c r="O1245" s="45">
        <v>16641</v>
      </c>
      <c r="P1245" s="45">
        <v>5456509.6000000006</v>
      </c>
      <c r="Q1245" s="45">
        <v>113912</v>
      </c>
      <c r="R1245" s="45">
        <v>16329369.199999992</v>
      </c>
      <c r="S1245" s="46">
        <v>13384728.852459013</v>
      </c>
    </row>
    <row r="1246" spans="2:19" x14ac:dyDescent="0.25">
      <c r="B1246" s="20" t="s">
        <v>39</v>
      </c>
      <c r="C1246" s="44">
        <v>136559</v>
      </c>
      <c r="D1246" s="45">
        <v>16612702.5</v>
      </c>
      <c r="E1246" s="45">
        <v>1032</v>
      </c>
      <c r="F1246" s="45">
        <v>111489.75</v>
      </c>
      <c r="G1246" s="45">
        <v>4802</v>
      </c>
      <c r="H1246" s="45">
        <v>810791.39999999979</v>
      </c>
      <c r="I1246" s="45">
        <v>7018</v>
      </c>
      <c r="J1246" s="45">
        <v>1099582.1500000004</v>
      </c>
      <c r="K1246" s="45">
        <v>2126</v>
      </c>
      <c r="L1246" s="45">
        <v>325165.09999999992</v>
      </c>
      <c r="M1246" s="45">
        <v>433</v>
      </c>
      <c r="N1246" s="45">
        <v>87909.999999999956</v>
      </c>
      <c r="O1246" s="45">
        <v>12941</v>
      </c>
      <c r="P1246" s="45">
        <v>4226625.3000000007</v>
      </c>
      <c r="Q1246" s="45">
        <v>164911</v>
      </c>
      <c r="R1246" s="45">
        <v>23274266.199999984</v>
      </c>
      <c r="S1246" s="46">
        <v>19077267.377049182</v>
      </c>
    </row>
    <row r="1247" spans="2:19" x14ac:dyDescent="0.25">
      <c r="B1247" s="20" t="s">
        <v>40</v>
      </c>
      <c r="C1247" s="44">
        <v>76659</v>
      </c>
      <c r="D1247" s="45">
        <v>9534400.5</v>
      </c>
      <c r="E1247" s="45">
        <v>204</v>
      </c>
      <c r="F1247" s="45">
        <v>23411.25</v>
      </c>
      <c r="G1247" s="45">
        <v>2267</v>
      </c>
      <c r="H1247" s="45">
        <v>397515.00000000012</v>
      </c>
      <c r="I1247" s="45">
        <v>1998</v>
      </c>
      <c r="J1247" s="45">
        <v>315473.15000000002</v>
      </c>
      <c r="K1247" s="45">
        <v>1119</v>
      </c>
      <c r="L1247" s="45">
        <v>190961.90000000011</v>
      </c>
      <c r="M1247" s="45">
        <v>132</v>
      </c>
      <c r="N1247" s="45">
        <v>28415.400000000016</v>
      </c>
      <c r="O1247" s="45">
        <v>6164</v>
      </c>
      <c r="P1247" s="45">
        <v>2155162.5000000009</v>
      </c>
      <c r="Q1247" s="45">
        <v>88543</v>
      </c>
      <c r="R1247" s="45">
        <v>12645339.699999992</v>
      </c>
      <c r="S1247" s="46">
        <v>10365032.540983615</v>
      </c>
    </row>
    <row r="1248" spans="2:19" x14ac:dyDescent="0.25">
      <c r="B1248" s="20" t="s">
        <v>41</v>
      </c>
      <c r="C1248" s="44">
        <v>313544</v>
      </c>
      <c r="D1248" s="45">
        <v>37056633</v>
      </c>
      <c r="E1248" s="45">
        <v>2766</v>
      </c>
      <c r="F1248" s="45">
        <v>292565.25</v>
      </c>
      <c r="G1248" s="45">
        <v>12426</v>
      </c>
      <c r="H1248" s="45">
        <v>2170076.2999999993</v>
      </c>
      <c r="I1248" s="45">
        <v>22584</v>
      </c>
      <c r="J1248" s="45">
        <v>2535153.7999999989</v>
      </c>
      <c r="K1248" s="45">
        <v>5064</v>
      </c>
      <c r="L1248" s="45">
        <v>815982.4</v>
      </c>
      <c r="M1248" s="45">
        <v>647</v>
      </c>
      <c r="N1248" s="45">
        <v>128274.90000000004</v>
      </c>
      <c r="O1248" s="45">
        <v>32649</v>
      </c>
      <c r="P1248" s="45">
        <v>10843416.499999996</v>
      </c>
      <c r="Q1248" s="45">
        <v>389680</v>
      </c>
      <c r="R1248" s="45">
        <v>53842102.150000021</v>
      </c>
      <c r="S1248" s="46">
        <v>44132870.614754081</v>
      </c>
    </row>
    <row r="1249" spans="2:19" x14ac:dyDescent="0.25">
      <c r="B1249" s="20" t="s">
        <v>42</v>
      </c>
      <c r="C1249" s="44">
        <v>41989</v>
      </c>
      <c r="D1249" s="45">
        <v>5310229.5</v>
      </c>
      <c r="E1249" s="45">
        <v>518</v>
      </c>
      <c r="F1249" s="45">
        <v>66487</v>
      </c>
      <c r="G1249" s="45">
        <v>1374</v>
      </c>
      <c r="H1249" s="45">
        <v>239961.89999999997</v>
      </c>
      <c r="I1249" s="45">
        <v>2160</v>
      </c>
      <c r="J1249" s="45">
        <v>337503.39999999997</v>
      </c>
      <c r="K1249" s="45">
        <v>882</v>
      </c>
      <c r="L1249" s="45">
        <v>150165.70000000004</v>
      </c>
      <c r="M1249" s="45">
        <v>208</v>
      </c>
      <c r="N1249" s="45">
        <v>43040.2</v>
      </c>
      <c r="O1249" s="45">
        <v>14329</v>
      </c>
      <c r="P1249" s="45">
        <v>4844295.3000000007</v>
      </c>
      <c r="Q1249" s="45">
        <v>61460</v>
      </c>
      <c r="R1249" s="45">
        <v>10991682.999999998</v>
      </c>
      <c r="S1249" s="46">
        <v>9009576.2295081913</v>
      </c>
    </row>
    <row r="1250" spans="2:19" x14ac:dyDescent="0.25">
      <c r="B1250" s="20" t="s">
        <v>43</v>
      </c>
      <c r="C1250" s="44">
        <v>83510</v>
      </c>
      <c r="D1250" s="45">
        <v>9941715</v>
      </c>
      <c r="E1250" s="45">
        <v>1002</v>
      </c>
      <c r="F1250" s="45">
        <v>90910.5</v>
      </c>
      <c r="G1250" s="45">
        <v>3360</v>
      </c>
      <c r="H1250" s="45">
        <v>549796.79999999981</v>
      </c>
      <c r="I1250" s="45">
        <v>2629</v>
      </c>
      <c r="J1250" s="45">
        <v>396293.19999999984</v>
      </c>
      <c r="K1250" s="45">
        <v>1206</v>
      </c>
      <c r="L1250" s="45">
        <v>175174.19999999981</v>
      </c>
      <c r="M1250" s="45">
        <v>230</v>
      </c>
      <c r="N1250" s="45">
        <v>45316.299999999996</v>
      </c>
      <c r="O1250" s="45">
        <v>26672</v>
      </c>
      <c r="P1250" s="45">
        <v>8328040.0999999959</v>
      </c>
      <c r="Q1250" s="45">
        <v>118609</v>
      </c>
      <c r="R1250" s="45">
        <v>19527246.099999994</v>
      </c>
      <c r="S1250" s="46">
        <v>16005939.426229522</v>
      </c>
    </row>
    <row r="1251" spans="2:19" x14ac:dyDescent="0.25">
      <c r="B1251" s="20" t="s">
        <v>44</v>
      </c>
      <c r="C1251" s="44">
        <v>637812</v>
      </c>
      <c r="D1251" s="45">
        <v>66212498.849999994</v>
      </c>
      <c r="E1251" s="45">
        <v>1672</v>
      </c>
      <c r="F1251" s="45">
        <v>178779.75</v>
      </c>
      <c r="G1251" s="45">
        <v>13258</v>
      </c>
      <c r="H1251" s="45">
        <v>2200847.6999999983</v>
      </c>
      <c r="I1251" s="45">
        <v>24562</v>
      </c>
      <c r="J1251" s="45">
        <v>2826378.1799999997</v>
      </c>
      <c r="K1251" s="45">
        <v>2946</v>
      </c>
      <c r="L1251" s="45">
        <v>474285.49999999988</v>
      </c>
      <c r="M1251" s="45">
        <v>398</v>
      </c>
      <c r="N1251" s="45">
        <v>76822.199999999983</v>
      </c>
      <c r="O1251" s="45">
        <v>1275</v>
      </c>
      <c r="P1251" s="45">
        <v>389129.69999999995</v>
      </c>
      <c r="Q1251" s="45">
        <v>681923</v>
      </c>
      <c r="R1251" s="45">
        <v>72358741.880000025</v>
      </c>
      <c r="S1251" s="46">
        <v>59310444.16393441</v>
      </c>
    </row>
    <row r="1252" spans="2:19" x14ac:dyDescent="0.25">
      <c r="B1252" s="20" t="s">
        <v>45</v>
      </c>
      <c r="C1252" s="44">
        <v>37506</v>
      </c>
      <c r="D1252" s="45">
        <v>4216698</v>
      </c>
      <c r="E1252" s="45">
        <v>303</v>
      </c>
      <c r="F1252" s="45">
        <v>34006.5</v>
      </c>
      <c r="G1252" s="45">
        <v>1553</v>
      </c>
      <c r="H1252" s="45">
        <v>256957.20000000004</v>
      </c>
      <c r="I1252" s="45">
        <v>2245</v>
      </c>
      <c r="J1252" s="45">
        <v>348005.70000000007</v>
      </c>
      <c r="K1252" s="45">
        <v>713</v>
      </c>
      <c r="L1252" s="45">
        <v>117068.49999999996</v>
      </c>
      <c r="M1252" s="45">
        <v>201</v>
      </c>
      <c r="N1252" s="45">
        <v>35555.000000000007</v>
      </c>
      <c r="O1252" s="45">
        <v>12243</v>
      </c>
      <c r="P1252" s="45">
        <v>4113256.8999999994</v>
      </c>
      <c r="Q1252" s="45">
        <v>54764</v>
      </c>
      <c r="R1252" s="45">
        <v>9121547.8000000007</v>
      </c>
      <c r="S1252" s="46">
        <v>7476678.5245901691</v>
      </c>
    </row>
    <row r="1253" spans="2:19" x14ac:dyDescent="0.25">
      <c r="B1253" s="20" t="s">
        <v>46</v>
      </c>
      <c r="C1253" s="44">
        <v>57855</v>
      </c>
      <c r="D1253" s="45">
        <v>7210387.5</v>
      </c>
      <c r="E1253" s="45">
        <v>369</v>
      </c>
      <c r="F1253" s="45">
        <v>42987</v>
      </c>
      <c r="G1253" s="45">
        <v>2359</v>
      </c>
      <c r="H1253" s="45">
        <v>427016.19999999995</v>
      </c>
      <c r="I1253" s="45">
        <v>1726</v>
      </c>
      <c r="J1253" s="45">
        <v>277801.80000000005</v>
      </c>
      <c r="K1253" s="45">
        <v>1017</v>
      </c>
      <c r="L1253" s="45">
        <v>175917.50000000003</v>
      </c>
      <c r="M1253" s="45">
        <v>320</v>
      </c>
      <c r="N1253" s="45">
        <v>69284.800000000003</v>
      </c>
      <c r="O1253" s="45">
        <v>18835</v>
      </c>
      <c r="P1253" s="45">
        <v>6425523.9000000004</v>
      </c>
      <c r="Q1253" s="45">
        <v>82481</v>
      </c>
      <c r="R1253" s="45">
        <v>14628918.699999994</v>
      </c>
      <c r="S1253" s="46">
        <v>11990916.967213111</v>
      </c>
    </row>
    <row r="1254" spans="2:19" x14ac:dyDescent="0.25">
      <c r="B1254" s="20" t="s">
        <v>13</v>
      </c>
      <c r="C1254" s="44">
        <v>38193</v>
      </c>
      <c r="D1254" s="45">
        <v>4671019.5</v>
      </c>
      <c r="E1254" s="45">
        <v>163</v>
      </c>
      <c r="F1254" s="45">
        <v>18864</v>
      </c>
      <c r="G1254" s="45">
        <v>2007</v>
      </c>
      <c r="H1254" s="45">
        <v>349170.20000000013</v>
      </c>
      <c r="I1254" s="45">
        <v>343</v>
      </c>
      <c r="J1254" s="45">
        <v>57060.1</v>
      </c>
      <c r="K1254" s="45">
        <v>1545</v>
      </c>
      <c r="L1254" s="45">
        <v>261266.10000000006</v>
      </c>
      <c r="M1254" s="45">
        <v>180</v>
      </c>
      <c r="N1254" s="45">
        <v>36695.299999999996</v>
      </c>
      <c r="O1254" s="45">
        <v>10995</v>
      </c>
      <c r="P1254" s="45">
        <v>3800453.9000000004</v>
      </c>
      <c r="Q1254" s="45">
        <v>53426</v>
      </c>
      <c r="R1254" s="45">
        <v>9194529.0999999978</v>
      </c>
      <c r="S1254" s="46">
        <v>7536499.2622950831</v>
      </c>
    </row>
    <row r="1255" spans="2:19" x14ac:dyDescent="0.25">
      <c r="B1255" s="20" t="s">
        <v>47</v>
      </c>
      <c r="C1255" s="44">
        <v>84585</v>
      </c>
      <c r="D1255" s="45">
        <v>10452619.5</v>
      </c>
      <c r="E1255" s="45">
        <v>889</v>
      </c>
      <c r="F1255" s="45">
        <v>73399.5</v>
      </c>
      <c r="G1255" s="45">
        <v>4795</v>
      </c>
      <c r="H1255" s="45">
        <v>830425.2000000003</v>
      </c>
      <c r="I1255" s="45">
        <v>2309</v>
      </c>
      <c r="J1255" s="45">
        <v>227587.70000000007</v>
      </c>
      <c r="K1255" s="45">
        <v>1843</v>
      </c>
      <c r="L1255" s="45">
        <v>304526.90000000014</v>
      </c>
      <c r="M1255" s="45">
        <v>615</v>
      </c>
      <c r="N1255" s="45">
        <v>130127.29999999996</v>
      </c>
      <c r="O1255" s="45">
        <v>17202</v>
      </c>
      <c r="P1255" s="45">
        <v>5690974.8000000007</v>
      </c>
      <c r="Q1255" s="45">
        <v>112238</v>
      </c>
      <c r="R1255" s="45">
        <v>17709660.900000002</v>
      </c>
      <c r="S1255" s="46">
        <v>14516115.491803275</v>
      </c>
    </row>
    <row r="1256" spans="2:19" x14ac:dyDescent="0.25">
      <c r="B1256" s="20" t="s">
        <v>48</v>
      </c>
      <c r="C1256" s="44">
        <v>340530</v>
      </c>
      <c r="D1256" s="45">
        <v>40569343.5</v>
      </c>
      <c r="E1256" s="45">
        <v>922</v>
      </c>
      <c r="F1256" s="45">
        <v>109338.75</v>
      </c>
      <c r="G1256" s="45">
        <v>9131</v>
      </c>
      <c r="H1256" s="45">
        <v>1596701.5000000014</v>
      </c>
      <c r="I1256" s="45">
        <v>5796</v>
      </c>
      <c r="J1256" s="45">
        <v>901959.24999999965</v>
      </c>
      <c r="K1256" s="45">
        <v>2538</v>
      </c>
      <c r="L1256" s="45">
        <v>424333.50000000006</v>
      </c>
      <c r="M1256" s="45">
        <v>404</v>
      </c>
      <c r="N1256" s="45">
        <v>84413.699999999968</v>
      </c>
      <c r="O1256" s="45">
        <v>916</v>
      </c>
      <c r="P1256" s="45">
        <v>269225.59999999998</v>
      </c>
      <c r="Q1256" s="45">
        <v>360237</v>
      </c>
      <c r="R1256" s="45">
        <v>43955315.800000027</v>
      </c>
      <c r="S1256" s="46">
        <v>36028947.377049163</v>
      </c>
    </row>
    <row r="1257" spans="2:19" x14ac:dyDescent="0.25">
      <c r="B1257" s="47" t="s">
        <v>127</v>
      </c>
      <c r="C1257" s="48"/>
      <c r="D1257" s="48"/>
      <c r="E1257" s="48"/>
      <c r="F1257" s="48"/>
      <c r="G1257" s="48"/>
      <c r="H1257" s="48"/>
      <c r="I1257" s="48"/>
      <c r="J1257" s="48"/>
      <c r="K1257" s="48"/>
      <c r="L1257" s="48"/>
      <c r="M1257" s="48"/>
      <c r="N1257" s="48"/>
      <c r="O1257" s="48"/>
      <c r="P1257" s="48"/>
      <c r="Q1257" s="48"/>
      <c r="R1257" s="48">
        <v>27779064</v>
      </c>
      <c r="S1257" s="48">
        <f>R1257/1.22</f>
        <v>22769724.590163935</v>
      </c>
    </row>
    <row r="1258" spans="2:19" x14ac:dyDescent="0.25">
      <c r="B1258" s="47" t="s">
        <v>126</v>
      </c>
      <c r="C1258" s="48"/>
      <c r="D1258" s="48"/>
      <c r="E1258" s="48"/>
      <c r="F1258" s="48"/>
      <c r="G1258" s="48"/>
      <c r="H1258" s="48"/>
      <c r="I1258" s="48"/>
      <c r="J1258" s="48"/>
      <c r="K1258" s="48"/>
      <c r="L1258" s="48"/>
      <c r="M1258" s="48"/>
      <c r="N1258" s="48"/>
      <c r="O1258" s="48"/>
      <c r="P1258" s="48"/>
      <c r="Q1258" s="48"/>
      <c r="R1258" s="48"/>
      <c r="S1258" s="48">
        <f>R1258/1.22</f>
        <v>0</v>
      </c>
    </row>
    <row r="1259" spans="2:19" x14ac:dyDescent="0.25">
      <c r="B1259" s="47" t="s">
        <v>122</v>
      </c>
      <c r="C1259" s="48"/>
      <c r="D1259" s="48"/>
      <c r="E1259" s="48"/>
      <c r="F1259" s="48"/>
      <c r="G1259" s="48"/>
      <c r="H1259" s="48"/>
      <c r="I1259" s="48"/>
      <c r="J1259" s="48"/>
      <c r="K1259" s="48"/>
      <c r="L1259" s="48"/>
      <c r="M1259" s="48"/>
      <c r="N1259" s="48"/>
      <c r="O1259" s="48"/>
      <c r="P1259" s="48"/>
      <c r="Q1259" s="48"/>
      <c r="R1259" s="48"/>
      <c r="S1259" s="48">
        <f>R1259/1.22</f>
        <v>0</v>
      </c>
    </row>
    <row r="1260" spans="2:19" x14ac:dyDescent="0.25">
      <c r="B1260" s="47" t="s">
        <v>154</v>
      </c>
      <c r="C1260" s="48">
        <f>SUM(C1244:C1259)</f>
        <v>1958997</v>
      </c>
      <c r="D1260" s="48">
        <f t="shared" ref="D1260:S1260" si="94">SUM(D1244:D1259)</f>
        <v>224626768.34999999</v>
      </c>
      <c r="E1260" s="48">
        <f t="shared" si="94"/>
        <v>13239</v>
      </c>
      <c r="F1260" s="48">
        <f t="shared" si="94"/>
        <v>1302784.75</v>
      </c>
      <c r="G1260" s="48">
        <f t="shared" si="94"/>
        <v>61435</v>
      </c>
      <c r="H1260" s="48">
        <f t="shared" si="94"/>
        <v>10520719</v>
      </c>
      <c r="I1260" s="48">
        <f t="shared" si="94"/>
        <v>84784</v>
      </c>
      <c r="J1260" s="48">
        <f t="shared" si="94"/>
        <v>10339559.979999999</v>
      </c>
      <c r="K1260" s="48">
        <f t="shared" si="94"/>
        <v>23063</v>
      </c>
      <c r="L1260" s="48">
        <f t="shared" si="94"/>
        <v>3743772.3</v>
      </c>
      <c r="M1260" s="48">
        <f t="shared" si="94"/>
        <v>4276</v>
      </c>
      <c r="N1260" s="48">
        <f t="shared" si="94"/>
        <v>870274.1</v>
      </c>
      <c r="O1260" s="48">
        <f t="shared" si="94"/>
        <v>182869</v>
      </c>
      <c r="P1260" s="48">
        <f t="shared" si="94"/>
        <v>60587876.600000001</v>
      </c>
      <c r="Q1260" s="48">
        <f t="shared" si="94"/>
        <v>2328663</v>
      </c>
      <c r="R1260" s="48">
        <f t="shared" si="94"/>
        <v>339770819.08000004</v>
      </c>
      <c r="S1260" s="48">
        <f t="shared" si="94"/>
        <v>278500671.37704921</v>
      </c>
    </row>
    <row r="1261" spans="2:19" ht="17.25" customHeight="1" x14ac:dyDescent="0.25">
      <c r="B1261" s="20" t="s">
        <v>37</v>
      </c>
      <c r="C1261" s="58">
        <v>26373</v>
      </c>
      <c r="D1261" s="59">
        <v>3153607.5</v>
      </c>
      <c r="E1261" s="59">
        <v>175</v>
      </c>
      <c r="F1261" s="59">
        <v>19717.5</v>
      </c>
      <c r="G1261" s="59">
        <v>1419</v>
      </c>
      <c r="H1261" s="59">
        <v>241347.30000000019</v>
      </c>
      <c r="I1261" s="59">
        <v>1734</v>
      </c>
      <c r="J1261" s="59">
        <v>272520.65000000026</v>
      </c>
      <c r="K1261" s="59">
        <v>715</v>
      </c>
      <c r="L1261" s="59">
        <v>119986.39999999998</v>
      </c>
      <c r="M1261" s="59">
        <v>219</v>
      </c>
      <c r="N1261" s="59">
        <v>43699.9</v>
      </c>
      <c r="O1261" s="59">
        <v>15679</v>
      </c>
      <c r="P1261" s="59">
        <v>5270141.6999999974</v>
      </c>
      <c r="Q1261" s="59">
        <v>46314</v>
      </c>
      <c r="R1261" s="59">
        <v>9121020.9499999937</v>
      </c>
      <c r="S1261" s="60">
        <v>7476246.6803278774</v>
      </c>
    </row>
    <row r="1262" spans="2:19" x14ac:dyDescent="0.25">
      <c r="B1262" s="20" t="s">
        <v>38</v>
      </c>
      <c r="C1262" s="44">
        <v>70573</v>
      </c>
      <c r="D1262" s="45">
        <v>7833934.5</v>
      </c>
      <c r="E1262" s="45">
        <v>3045</v>
      </c>
      <c r="F1262" s="45">
        <v>196888.5</v>
      </c>
      <c r="G1262" s="45">
        <v>2911</v>
      </c>
      <c r="H1262" s="45">
        <v>491916.70000000019</v>
      </c>
      <c r="I1262" s="45">
        <v>9153</v>
      </c>
      <c r="J1262" s="45">
        <v>670318.55000000005</v>
      </c>
      <c r="K1262" s="45">
        <v>1770</v>
      </c>
      <c r="L1262" s="45">
        <v>289379.8</v>
      </c>
      <c r="M1262" s="45">
        <v>338</v>
      </c>
      <c r="N1262" s="45">
        <v>70380.199999999968</v>
      </c>
      <c r="O1262" s="45">
        <v>18801</v>
      </c>
      <c r="P1262" s="45">
        <v>6126427.6000000006</v>
      </c>
      <c r="Q1262" s="45">
        <v>106591</v>
      </c>
      <c r="R1262" s="45">
        <v>15679245.850000001</v>
      </c>
      <c r="S1262" s="46">
        <v>12851840.860655744</v>
      </c>
    </row>
    <row r="1263" spans="2:19" x14ac:dyDescent="0.25">
      <c r="B1263" s="20" t="s">
        <v>39</v>
      </c>
      <c r="C1263" s="44">
        <v>115813</v>
      </c>
      <c r="D1263" s="45">
        <v>13937091</v>
      </c>
      <c r="E1263" s="45">
        <v>881</v>
      </c>
      <c r="F1263" s="45">
        <v>94038.75</v>
      </c>
      <c r="G1263" s="45">
        <v>5025</v>
      </c>
      <c r="H1263" s="45">
        <v>834041.2</v>
      </c>
      <c r="I1263" s="45">
        <v>6440</v>
      </c>
      <c r="J1263" s="45">
        <v>999267.3000000004</v>
      </c>
      <c r="K1263" s="45">
        <v>2325</v>
      </c>
      <c r="L1263" s="45">
        <v>364361.40000000026</v>
      </c>
      <c r="M1263" s="45">
        <v>544</v>
      </c>
      <c r="N1263" s="45">
        <v>108586.69999999992</v>
      </c>
      <c r="O1263" s="45">
        <v>14736</v>
      </c>
      <c r="P1263" s="45">
        <v>4801548.6000000006</v>
      </c>
      <c r="Q1263" s="45">
        <v>145764</v>
      </c>
      <c r="R1263" s="45">
        <v>21138934.949999988</v>
      </c>
      <c r="S1263" s="46">
        <v>17326995.860655744</v>
      </c>
    </row>
    <row r="1264" spans="2:19" x14ac:dyDescent="0.25">
      <c r="B1264" s="20" t="s">
        <v>40</v>
      </c>
      <c r="C1264" s="44">
        <v>62334</v>
      </c>
      <c r="D1264" s="45">
        <v>7669440</v>
      </c>
      <c r="E1264" s="45">
        <v>153</v>
      </c>
      <c r="F1264" s="45">
        <v>17654.25</v>
      </c>
      <c r="G1264" s="45">
        <v>2359</v>
      </c>
      <c r="H1264" s="45">
        <v>413109.29999999993</v>
      </c>
      <c r="I1264" s="45">
        <v>1834</v>
      </c>
      <c r="J1264" s="45">
        <v>288539.89999999997</v>
      </c>
      <c r="K1264" s="45">
        <v>1168</v>
      </c>
      <c r="L1264" s="45">
        <v>199890.20000000016</v>
      </c>
      <c r="M1264" s="45">
        <v>117</v>
      </c>
      <c r="N1264" s="45">
        <v>25753.200000000012</v>
      </c>
      <c r="O1264" s="45">
        <v>7333</v>
      </c>
      <c r="P1264" s="45">
        <v>2534186.0000000009</v>
      </c>
      <c r="Q1264" s="45">
        <v>75298</v>
      </c>
      <c r="R1264" s="45">
        <v>11148572.849999998</v>
      </c>
      <c r="S1264" s="46">
        <v>9138174.4672131091</v>
      </c>
    </row>
    <row r="1265" spans="2:19" x14ac:dyDescent="0.25">
      <c r="B1265" s="20" t="s">
        <v>41</v>
      </c>
      <c r="C1265" s="44">
        <v>282720</v>
      </c>
      <c r="D1265" s="45">
        <v>33007038</v>
      </c>
      <c r="E1265" s="45">
        <v>2716</v>
      </c>
      <c r="F1265" s="45">
        <v>282732.25</v>
      </c>
      <c r="G1265" s="45">
        <v>13074</v>
      </c>
      <c r="H1265" s="45">
        <v>2271464.4000000004</v>
      </c>
      <c r="I1265" s="45">
        <v>21621</v>
      </c>
      <c r="J1265" s="45">
        <v>2410786.7499999995</v>
      </c>
      <c r="K1265" s="45">
        <v>5618</v>
      </c>
      <c r="L1265" s="45">
        <v>910291.89999999967</v>
      </c>
      <c r="M1265" s="45">
        <v>788</v>
      </c>
      <c r="N1265" s="45">
        <v>156599.20000000004</v>
      </c>
      <c r="O1265" s="45">
        <v>36791</v>
      </c>
      <c r="P1265" s="45">
        <v>12180042.6</v>
      </c>
      <c r="Q1265" s="45">
        <v>363328</v>
      </c>
      <c r="R1265" s="45">
        <v>51218955.099999994</v>
      </c>
      <c r="S1265" s="46">
        <v>41982750.08196719</v>
      </c>
    </row>
    <row r="1266" spans="2:19" x14ac:dyDescent="0.25">
      <c r="B1266" s="20" t="s">
        <v>42</v>
      </c>
      <c r="C1266" s="44">
        <v>35762</v>
      </c>
      <c r="D1266" s="45">
        <v>4490035.5</v>
      </c>
      <c r="E1266" s="45">
        <v>438</v>
      </c>
      <c r="F1266" s="45">
        <v>56921.2</v>
      </c>
      <c r="G1266" s="45">
        <v>1410</v>
      </c>
      <c r="H1266" s="45">
        <v>250507.80000000002</v>
      </c>
      <c r="I1266" s="45">
        <v>2067</v>
      </c>
      <c r="J1266" s="45">
        <v>324522.30000000005</v>
      </c>
      <c r="K1266" s="45">
        <v>819</v>
      </c>
      <c r="L1266" s="45">
        <v>138133.69999999992</v>
      </c>
      <c r="M1266" s="45">
        <v>240</v>
      </c>
      <c r="N1266" s="45">
        <v>50373.8</v>
      </c>
      <c r="O1266" s="45">
        <v>14242</v>
      </c>
      <c r="P1266" s="45">
        <v>4805482.4000000004</v>
      </c>
      <c r="Q1266" s="45">
        <v>54978</v>
      </c>
      <c r="R1266" s="45">
        <v>10115976.699999999</v>
      </c>
      <c r="S1266" s="46">
        <v>8291784.18032787</v>
      </c>
    </row>
    <row r="1267" spans="2:19" x14ac:dyDescent="0.25">
      <c r="B1267" s="20" t="s">
        <v>43</v>
      </c>
      <c r="C1267" s="44">
        <v>70640</v>
      </c>
      <c r="D1267" s="45">
        <v>8247517.5</v>
      </c>
      <c r="E1267" s="45">
        <v>1200</v>
      </c>
      <c r="F1267" s="45">
        <v>87676.5</v>
      </c>
      <c r="G1267" s="45">
        <v>3377</v>
      </c>
      <c r="H1267" s="45">
        <v>549385.89999999956</v>
      </c>
      <c r="I1267" s="45">
        <v>2538</v>
      </c>
      <c r="J1267" s="45">
        <v>385689.40000000008</v>
      </c>
      <c r="K1267" s="45">
        <v>1152</v>
      </c>
      <c r="L1267" s="45">
        <v>165250</v>
      </c>
      <c r="M1267" s="45">
        <v>239</v>
      </c>
      <c r="N1267" s="45">
        <v>48415.599999999991</v>
      </c>
      <c r="O1267" s="45">
        <v>28378</v>
      </c>
      <c r="P1267" s="45">
        <v>8560188.4000000022</v>
      </c>
      <c r="Q1267" s="45">
        <v>107524</v>
      </c>
      <c r="R1267" s="45">
        <v>18044123.300000008</v>
      </c>
      <c r="S1267" s="46">
        <v>14790265.00000002</v>
      </c>
    </row>
    <row r="1268" spans="2:19" x14ac:dyDescent="0.25">
      <c r="B1268" s="20" t="s">
        <v>44</v>
      </c>
      <c r="C1268" s="44">
        <v>603463</v>
      </c>
      <c r="D1268" s="45">
        <v>61436761.929999992</v>
      </c>
      <c r="E1268" s="45">
        <v>1756</v>
      </c>
      <c r="F1268" s="45">
        <v>192816</v>
      </c>
      <c r="G1268" s="45">
        <v>13949</v>
      </c>
      <c r="H1268" s="45">
        <v>2306732.0099999988</v>
      </c>
      <c r="I1268" s="45">
        <v>24292</v>
      </c>
      <c r="J1268" s="45">
        <v>2786167.7100000004</v>
      </c>
      <c r="K1268" s="45">
        <v>3211</v>
      </c>
      <c r="L1268" s="45">
        <v>510087.4</v>
      </c>
      <c r="M1268" s="45">
        <v>411</v>
      </c>
      <c r="N1268" s="45">
        <v>74947.399999999994</v>
      </c>
      <c r="O1268" s="45">
        <v>1422</v>
      </c>
      <c r="P1268" s="45">
        <v>433937.94999999995</v>
      </c>
      <c r="Q1268" s="45">
        <v>648504</v>
      </c>
      <c r="R1268" s="45">
        <v>67741450.400000021</v>
      </c>
      <c r="S1268" s="46">
        <v>55525779.016393483</v>
      </c>
    </row>
    <row r="1269" spans="2:19" x14ac:dyDescent="0.25">
      <c r="B1269" s="20" t="s">
        <v>45</v>
      </c>
      <c r="C1269" s="44">
        <v>32507</v>
      </c>
      <c r="D1269" s="45">
        <v>3653740.5</v>
      </c>
      <c r="E1269" s="45">
        <v>321</v>
      </c>
      <c r="F1269" s="45">
        <v>36006.75</v>
      </c>
      <c r="G1269" s="45">
        <v>1553</v>
      </c>
      <c r="H1269" s="45">
        <v>257503.90000000005</v>
      </c>
      <c r="I1269" s="45">
        <v>2080</v>
      </c>
      <c r="J1269" s="45">
        <v>322669.89999999997</v>
      </c>
      <c r="K1269" s="45">
        <v>788</v>
      </c>
      <c r="L1269" s="45">
        <v>129506.30000000002</v>
      </c>
      <c r="M1269" s="45">
        <v>178</v>
      </c>
      <c r="N1269" s="45">
        <v>31099.700000000023</v>
      </c>
      <c r="O1269" s="45">
        <v>13513</v>
      </c>
      <c r="P1269" s="45">
        <v>4544238.8</v>
      </c>
      <c r="Q1269" s="45">
        <v>50940</v>
      </c>
      <c r="R1269" s="45">
        <v>8974765.8500000015</v>
      </c>
      <c r="S1269" s="46">
        <v>7356365.4508196739</v>
      </c>
    </row>
    <row r="1270" spans="2:19" x14ac:dyDescent="0.25">
      <c r="B1270" s="20" t="s">
        <v>46</v>
      </c>
      <c r="C1270" s="44">
        <v>47482</v>
      </c>
      <c r="D1270" s="45">
        <v>5892733.5</v>
      </c>
      <c r="E1270" s="45">
        <v>305</v>
      </c>
      <c r="F1270" s="45">
        <v>35506.5</v>
      </c>
      <c r="G1270" s="45">
        <v>2348</v>
      </c>
      <c r="H1270" s="45">
        <v>424124.8000000001</v>
      </c>
      <c r="I1270" s="45">
        <v>1602</v>
      </c>
      <c r="J1270" s="45">
        <v>258615.60000000003</v>
      </c>
      <c r="K1270" s="45">
        <v>1060</v>
      </c>
      <c r="L1270" s="45">
        <v>183033.90000000011</v>
      </c>
      <c r="M1270" s="45">
        <v>289</v>
      </c>
      <c r="N1270" s="45">
        <v>62132.9</v>
      </c>
      <c r="O1270" s="45">
        <v>19919</v>
      </c>
      <c r="P1270" s="45">
        <v>6776514.4000000022</v>
      </c>
      <c r="Q1270" s="45">
        <v>73005</v>
      </c>
      <c r="R1270" s="45">
        <v>13632661.600000003</v>
      </c>
      <c r="S1270" s="46">
        <v>11174312.786885243</v>
      </c>
    </row>
    <row r="1271" spans="2:19" x14ac:dyDescent="0.25">
      <c r="B1271" s="20" t="s">
        <v>13</v>
      </c>
      <c r="C1271" s="44">
        <v>33659</v>
      </c>
      <c r="D1271" s="45">
        <v>4063855.5</v>
      </c>
      <c r="E1271" s="45">
        <v>244</v>
      </c>
      <c r="F1271" s="45">
        <v>28257</v>
      </c>
      <c r="G1271" s="45">
        <v>2172</v>
      </c>
      <c r="H1271" s="45">
        <v>378192.29999999993</v>
      </c>
      <c r="I1271" s="45">
        <v>322</v>
      </c>
      <c r="J1271" s="45">
        <v>53459.500000000007</v>
      </c>
      <c r="K1271" s="45">
        <v>1627</v>
      </c>
      <c r="L1271" s="45">
        <v>275389.20000000007</v>
      </c>
      <c r="M1271" s="45">
        <v>240</v>
      </c>
      <c r="N1271" s="45">
        <v>49532.100000000028</v>
      </c>
      <c r="O1271" s="45">
        <v>12984</v>
      </c>
      <c r="P1271" s="45">
        <v>4450201</v>
      </c>
      <c r="Q1271" s="45">
        <v>51248</v>
      </c>
      <c r="R1271" s="45">
        <v>9298886.6000000015</v>
      </c>
      <c r="S1271" s="46">
        <v>7622038.1967213089</v>
      </c>
    </row>
    <row r="1272" spans="2:19" x14ac:dyDescent="0.25">
      <c r="B1272" s="20" t="s">
        <v>47</v>
      </c>
      <c r="C1272" s="44">
        <v>75657</v>
      </c>
      <c r="D1272" s="45">
        <v>9291207</v>
      </c>
      <c r="E1272" s="45">
        <v>810</v>
      </c>
      <c r="F1272" s="45">
        <v>68811.75</v>
      </c>
      <c r="G1272" s="45">
        <v>4660</v>
      </c>
      <c r="H1272" s="45">
        <v>809735.1</v>
      </c>
      <c r="I1272" s="45">
        <v>2300</v>
      </c>
      <c r="J1272" s="45">
        <v>217574.6</v>
      </c>
      <c r="K1272" s="45">
        <v>1800</v>
      </c>
      <c r="L1272" s="45">
        <v>294809.99999999994</v>
      </c>
      <c r="M1272" s="45">
        <v>637</v>
      </c>
      <c r="N1272" s="45">
        <v>132923.79999999999</v>
      </c>
      <c r="O1272" s="45">
        <v>21372</v>
      </c>
      <c r="P1272" s="45">
        <v>7089951.0999999996</v>
      </c>
      <c r="Q1272" s="45">
        <v>107236</v>
      </c>
      <c r="R1272" s="45">
        <v>17905013.350000005</v>
      </c>
      <c r="S1272" s="46">
        <v>14676240.450819669</v>
      </c>
    </row>
    <row r="1273" spans="2:19" x14ac:dyDescent="0.25">
      <c r="B1273" s="20" t="s">
        <v>48</v>
      </c>
      <c r="C1273" s="44">
        <v>312821</v>
      </c>
      <c r="D1273" s="45">
        <v>36961420.5</v>
      </c>
      <c r="E1273" s="45">
        <v>932</v>
      </c>
      <c r="F1273" s="45">
        <v>110339.25</v>
      </c>
      <c r="G1273" s="45">
        <v>9716</v>
      </c>
      <c r="H1273" s="45">
        <v>1695303.4000000004</v>
      </c>
      <c r="I1273" s="45">
        <v>5676</v>
      </c>
      <c r="J1273" s="45">
        <v>884477.69999999972</v>
      </c>
      <c r="K1273" s="45">
        <v>2757</v>
      </c>
      <c r="L1273" s="45">
        <v>463491.10000000015</v>
      </c>
      <c r="M1273" s="45">
        <v>499</v>
      </c>
      <c r="N1273" s="45">
        <v>102083.8</v>
      </c>
      <c r="O1273" s="45">
        <v>992</v>
      </c>
      <c r="P1273" s="45">
        <v>301069.30000000005</v>
      </c>
      <c r="Q1273" s="45">
        <v>333393</v>
      </c>
      <c r="R1273" s="45">
        <v>40518185.050000012</v>
      </c>
      <c r="S1273" s="46">
        <v>33211627.090163954</v>
      </c>
    </row>
    <row r="1274" spans="2:19" x14ac:dyDescent="0.25">
      <c r="B1274" s="47" t="s">
        <v>127</v>
      </c>
      <c r="C1274" s="48"/>
      <c r="D1274" s="48"/>
      <c r="E1274" s="48"/>
      <c r="F1274" s="48"/>
      <c r="G1274" s="48"/>
      <c r="H1274" s="48"/>
      <c r="I1274" s="48"/>
      <c r="J1274" s="48"/>
      <c r="K1274" s="48"/>
      <c r="L1274" s="48"/>
      <c r="M1274" s="48"/>
      <c r="N1274" s="48"/>
      <c r="O1274" s="48"/>
      <c r="P1274" s="48"/>
      <c r="Q1274" s="48"/>
      <c r="R1274" s="48"/>
      <c r="S1274" s="48">
        <f>R1274/1.22</f>
        <v>0</v>
      </c>
    </row>
    <row r="1275" spans="2:19" x14ac:dyDescent="0.25">
      <c r="B1275" s="47" t="s">
        <v>126</v>
      </c>
      <c r="C1275" s="48"/>
      <c r="D1275" s="48"/>
      <c r="E1275" s="48"/>
      <c r="F1275" s="48"/>
      <c r="G1275" s="48"/>
      <c r="H1275" s="48"/>
      <c r="I1275" s="48"/>
      <c r="J1275" s="48"/>
      <c r="K1275" s="48"/>
      <c r="L1275" s="48"/>
      <c r="M1275" s="48"/>
      <c r="N1275" s="48"/>
      <c r="O1275" s="48"/>
      <c r="P1275" s="48"/>
      <c r="Q1275" s="48"/>
      <c r="R1275" s="48"/>
      <c r="S1275" s="48">
        <f>R1275/1.22</f>
        <v>0</v>
      </c>
    </row>
    <row r="1276" spans="2:19" x14ac:dyDescent="0.25">
      <c r="B1276" s="47" t="s">
        <v>122</v>
      </c>
      <c r="C1276" s="48"/>
      <c r="D1276" s="48"/>
      <c r="E1276" s="48"/>
      <c r="F1276" s="48"/>
      <c r="G1276" s="48"/>
      <c r="H1276" s="48"/>
      <c r="I1276" s="48"/>
      <c r="J1276" s="48"/>
      <c r="K1276" s="48"/>
      <c r="L1276" s="48"/>
      <c r="M1276" s="48"/>
      <c r="N1276" s="48"/>
      <c r="O1276" s="48"/>
      <c r="P1276" s="48"/>
      <c r="Q1276" s="48"/>
      <c r="R1276" s="48"/>
      <c r="S1276" s="48">
        <f>R1276/1.22</f>
        <v>0</v>
      </c>
    </row>
    <row r="1277" spans="2:19" x14ac:dyDescent="0.25">
      <c r="B1277" s="47" t="s">
        <v>155</v>
      </c>
      <c r="C1277" s="48">
        <f t="shared" ref="C1277:H1277" si="95">SUM(C1261:C1273)</f>
        <v>1769804</v>
      </c>
      <c r="D1277" s="48">
        <f t="shared" si="95"/>
        <v>199638382.93000001</v>
      </c>
      <c r="E1277" s="48">
        <f t="shared" si="95"/>
        <v>12976</v>
      </c>
      <c r="F1277" s="48">
        <f t="shared" si="95"/>
        <v>1227366.2</v>
      </c>
      <c r="G1277" s="48">
        <f t="shared" si="95"/>
        <v>63973</v>
      </c>
      <c r="H1277" s="48">
        <f t="shared" si="95"/>
        <v>10923364.109999999</v>
      </c>
      <c r="I1277" s="48">
        <f>SUM(I1261:I1276)</f>
        <v>81659</v>
      </c>
      <c r="J1277" s="48">
        <f t="shared" ref="J1277:Q1277" si="96">SUM(J1261:J1276)</f>
        <v>9874609.8599999994</v>
      </c>
      <c r="K1277" s="48">
        <f t="shared" si="96"/>
        <v>24810</v>
      </c>
      <c r="L1277" s="48">
        <f t="shared" si="96"/>
        <v>4043611.3000000003</v>
      </c>
      <c r="M1277" s="48">
        <f t="shared" si="96"/>
        <v>4739</v>
      </c>
      <c r="N1277" s="48">
        <f t="shared" si="96"/>
        <v>956528.3</v>
      </c>
      <c r="O1277" s="48">
        <f t="shared" si="96"/>
        <v>206162</v>
      </c>
      <c r="P1277" s="48">
        <f t="shared" si="96"/>
        <v>67873929.849999994</v>
      </c>
      <c r="Q1277" s="48">
        <f t="shared" si="96"/>
        <v>2164123</v>
      </c>
      <c r="R1277" s="48">
        <f>SUM(R1261:R1276)</f>
        <v>294537792.55000001</v>
      </c>
      <c r="S1277" s="48">
        <f t="shared" ref="S1277" si="97">SUM(S1261:S1276)</f>
        <v>241424420.12295088</v>
      </c>
    </row>
    <row r="1278" spans="2:19" x14ac:dyDescent="0.25">
      <c r="B1278" s="61" t="s">
        <v>37</v>
      </c>
      <c r="C1278" s="44">
        <v>25106</v>
      </c>
      <c r="D1278" s="45">
        <v>3137502.5999999996</v>
      </c>
      <c r="E1278" s="45">
        <v>228</v>
      </c>
      <c r="F1278" s="45">
        <v>27858.749999999996</v>
      </c>
      <c r="G1278" s="45">
        <v>1206</v>
      </c>
      <c r="H1278" s="45">
        <v>221142.7</v>
      </c>
      <c r="I1278" s="45">
        <v>1797</v>
      </c>
      <c r="J1278" s="45">
        <v>312501.19999999995</v>
      </c>
      <c r="K1278" s="45">
        <v>659</v>
      </c>
      <c r="L1278" s="45">
        <v>118729.49999999997</v>
      </c>
      <c r="M1278" s="45">
        <v>158</v>
      </c>
      <c r="N1278" s="45">
        <v>31692.500000000007</v>
      </c>
      <c r="O1278" s="45">
        <v>14488</v>
      </c>
      <c r="P1278" s="45">
        <v>5236494.3</v>
      </c>
      <c r="Q1278" s="45">
        <v>43642</v>
      </c>
      <c r="R1278" s="45">
        <v>9085921.5500000007</v>
      </c>
      <c r="S1278" s="46">
        <v>7447476.6803278653</v>
      </c>
    </row>
    <row r="1279" spans="2:19" x14ac:dyDescent="0.25">
      <c r="B1279" s="64" t="s">
        <v>38</v>
      </c>
      <c r="C1279" s="44">
        <v>61495</v>
      </c>
      <c r="D1279" s="45">
        <v>6820535.3999999985</v>
      </c>
      <c r="E1279" s="45">
        <v>2752</v>
      </c>
      <c r="F1279" s="45">
        <v>150028.20000000004</v>
      </c>
      <c r="G1279" s="45">
        <v>2606</v>
      </c>
      <c r="H1279" s="45">
        <v>458818.70000000013</v>
      </c>
      <c r="I1279" s="45">
        <v>9279</v>
      </c>
      <c r="J1279" s="45">
        <v>854904.30000000016</v>
      </c>
      <c r="K1279" s="45">
        <v>1769</v>
      </c>
      <c r="L1279" s="45">
        <v>304321.90000000002</v>
      </c>
      <c r="M1279" s="45">
        <v>200</v>
      </c>
      <c r="N1279" s="45">
        <v>38441.099999999991</v>
      </c>
      <c r="O1279" s="45">
        <v>19085</v>
      </c>
      <c r="P1279" s="45">
        <v>6674606.1000000024</v>
      </c>
      <c r="Q1279" s="45">
        <v>97186</v>
      </c>
      <c r="R1279" s="45">
        <v>15301655.700000007</v>
      </c>
      <c r="S1279" s="46">
        <v>12542340.737704907</v>
      </c>
    </row>
    <row r="1280" spans="2:19" x14ac:dyDescent="0.25">
      <c r="B1280" s="64" t="s">
        <v>39</v>
      </c>
      <c r="C1280" s="44">
        <v>123704</v>
      </c>
      <c r="D1280" s="45">
        <v>16041052.699999997</v>
      </c>
      <c r="E1280" s="45">
        <v>1001</v>
      </c>
      <c r="F1280" s="45">
        <v>118523.55000000009</v>
      </c>
      <c r="G1280" s="45">
        <v>5169</v>
      </c>
      <c r="H1280" s="45">
        <v>937707.3</v>
      </c>
      <c r="I1280" s="45">
        <v>7010</v>
      </c>
      <c r="J1280" s="45">
        <v>1207911.0000000002</v>
      </c>
      <c r="K1280" s="45">
        <v>2535</v>
      </c>
      <c r="L1280" s="45">
        <v>427298.69999999995</v>
      </c>
      <c r="M1280" s="45">
        <v>539</v>
      </c>
      <c r="N1280" s="45">
        <v>114898.29999999999</v>
      </c>
      <c r="O1280" s="45">
        <v>13624</v>
      </c>
      <c r="P1280" s="45">
        <v>4762918.2</v>
      </c>
      <c r="Q1280" s="45">
        <v>153582</v>
      </c>
      <c r="R1280" s="45">
        <v>23610309.750000004</v>
      </c>
      <c r="S1280" s="46">
        <v>19352712.909836065</v>
      </c>
    </row>
    <row r="1281" spans="2:19" x14ac:dyDescent="0.25">
      <c r="B1281" s="64" t="s">
        <v>40</v>
      </c>
      <c r="C1281" s="44">
        <v>72226</v>
      </c>
      <c r="D1281" s="45">
        <v>9609349.1999999993</v>
      </c>
      <c r="E1281" s="45">
        <v>229</v>
      </c>
      <c r="F1281" s="45">
        <v>28431.449999999997</v>
      </c>
      <c r="G1281" s="45">
        <v>2478</v>
      </c>
      <c r="H1281" s="45">
        <v>472635.39999999991</v>
      </c>
      <c r="I1281" s="45">
        <v>2053</v>
      </c>
      <c r="J1281" s="45">
        <v>361672.5</v>
      </c>
      <c r="K1281" s="45">
        <v>1214</v>
      </c>
      <c r="L1281" s="45">
        <v>227883.90000000005</v>
      </c>
      <c r="M1281" s="45">
        <v>154</v>
      </c>
      <c r="N1281" s="45">
        <v>35609</v>
      </c>
      <c r="O1281" s="45">
        <v>7266</v>
      </c>
      <c r="P1281" s="45">
        <v>2673077.1</v>
      </c>
      <c r="Q1281" s="45">
        <v>85620</v>
      </c>
      <c r="R1281" s="45">
        <v>13408658.549999988</v>
      </c>
      <c r="S1281" s="46">
        <v>10990703.729508191</v>
      </c>
    </row>
    <row r="1282" spans="2:19" x14ac:dyDescent="0.25">
      <c r="B1282" s="64" t="s">
        <v>41</v>
      </c>
      <c r="C1282" s="44">
        <v>300090</v>
      </c>
      <c r="D1282" s="45">
        <v>37891271.800000019</v>
      </c>
      <c r="E1282" s="45">
        <v>2873</v>
      </c>
      <c r="F1282" s="45">
        <v>326129.60000000009</v>
      </c>
      <c r="G1282" s="45">
        <v>13193</v>
      </c>
      <c r="H1282" s="45">
        <v>2492179.7000000007</v>
      </c>
      <c r="I1282" s="45">
        <v>22552</v>
      </c>
      <c r="J1282" s="45">
        <v>2822949.149999999</v>
      </c>
      <c r="K1282" s="45">
        <v>5820</v>
      </c>
      <c r="L1282" s="45">
        <v>1034589.6999999998</v>
      </c>
      <c r="M1282" s="45">
        <v>897</v>
      </c>
      <c r="N1282" s="45">
        <v>191039.90000000002</v>
      </c>
      <c r="O1282" s="45">
        <v>35558</v>
      </c>
      <c r="P1282" s="45">
        <v>12674266.9</v>
      </c>
      <c r="Q1282" s="45">
        <v>380983</v>
      </c>
      <c r="R1282" s="45">
        <v>57432426.750000045</v>
      </c>
      <c r="S1282" s="46">
        <v>47075759.631147541</v>
      </c>
    </row>
    <row r="1283" spans="2:19" x14ac:dyDescent="0.25">
      <c r="B1283" s="64" t="s">
        <v>42</v>
      </c>
      <c r="C1283" s="44">
        <v>35834</v>
      </c>
      <c r="D1283" s="45">
        <v>4690246.5000000009</v>
      </c>
      <c r="E1283" s="45">
        <v>523</v>
      </c>
      <c r="F1283" s="45">
        <v>69109.799999999988</v>
      </c>
      <c r="G1283" s="45">
        <v>1458</v>
      </c>
      <c r="H1283" s="45">
        <v>273740.99999999994</v>
      </c>
      <c r="I1283" s="45">
        <v>2203</v>
      </c>
      <c r="J1283" s="45">
        <v>383145.55000000005</v>
      </c>
      <c r="K1283" s="45">
        <v>947</v>
      </c>
      <c r="L1283" s="45">
        <v>174745.59999999998</v>
      </c>
      <c r="M1283" s="45">
        <v>213</v>
      </c>
      <c r="N1283" s="45">
        <v>47340.899999999987</v>
      </c>
      <c r="O1283" s="45">
        <v>15209</v>
      </c>
      <c r="P1283" s="45">
        <v>5527848.4000000004</v>
      </c>
      <c r="Q1283" s="45">
        <v>56387</v>
      </c>
      <c r="R1283" s="45">
        <v>11166177.750000002</v>
      </c>
      <c r="S1283" s="46">
        <v>9152604.7131147571</v>
      </c>
    </row>
    <row r="1284" spans="2:19" x14ac:dyDescent="0.25">
      <c r="B1284" s="64" t="s">
        <v>43</v>
      </c>
      <c r="C1284" s="44">
        <v>77223</v>
      </c>
      <c r="D1284" s="45">
        <v>9692692.4999999944</v>
      </c>
      <c r="E1284" s="45">
        <v>1266</v>
      </c>
      <c r="F1284" s="45">
        <v>103140.3</v>
      </c>
      <c r="G1284" s="45">
        <v>3508</v>
      </c>
      <c r="H1284" s="45">
        <v>610613.59999999986</v>
      </c>
      <c r="I1284" s="45">
        <v>2881</v>
      </c>
      <c r="J1284" s="45">
        <v>491011.70000000013</v>
      </c>
      <c r="K1284" s="45">
        <v>1337</v>
      </c>
      <c r="L1284" s="45">
        <v>205629.70000000004</v>
      </c>
      <c r="M1284" s="45">
        <v>296</v>
      </c>
      <c r="N1284" s="45">
        <v>67770.7</v>
      </c>
      <c r="O1284" s="45">
        <v>25680</v>
      </c>
      <c r="P1284" s="45">
        <v>8294056.1000000006</v>
      </c>
      <c r="Q1284" s="45">
        <v>112191</v>
      </c>
      <c r="R1284" s="45">
        <v>19464914.59999999</v>
      </c>
      <c r="S1284" s="46">
        <v>15954848.032786885</v>
      </c>
    </row>
    <row r="1285" spans="2:19" x14ac:dyDescent="0.25">
      <c r="B1285" s="64" t="s">
        <v>44</v>
      </c>
      <c r="C1285" s="44">
        <v>648849</v>
      </c>
      <c r="D1285" s="45">
        <v>71704488.799999982</v>
      </c>
      <c r="E1285" s="45">
        <v>2033</v>
      </c>
      <c r="F1285" s="45">
        <v>238808.19999999998</v>
      </c>
      <c r="G1285" s="45">
        <v>14748</v>
      </c>
      <c r="H1285" s="45">
        <v>2678155.1099999994</v>
      </c>
      <c r="I1285" s="45">
        <v>24605</v>
      </c>
      <c r="J1285" s="45">
        <v>3176262.3399999985</v>
      </c>
      <c r="K1285" s="45">
        <v>3308</v>
      </c>
      <c r="L1285" s="45">
        <v>567494.80000000005</v>
      </c>
      <c r="M1285" s="45">
        <v>558</v>
      </c>
      <c r="N1285" s="45">
        <v>110293.09999999998</v>
      </c>
      <c r="O1285" s="45">
        <v>1473</v>
      </c>
      <c r="P1285" s="45">
        <v>483049.90000000014</v>
      </c>
      <c r="Q1285" s="45">
        <v>695574</v>
      </c>
      <c r="R1285" s="45">
        <v>78958552.25000003</v>
      </c>
      <c r="S1285" s="46">
        <v>64720124.79508201</v>
      </c>
    </row>
    <row r="1286" spans="2:19" x14ac:dyDescent="0.25">
      <c r="B1286" s="64" t="s">
        <v>45</v>
      </c>
      <c r="C1286" s="44">
        <v>36988</v>
      </c>
      <c r="D1286" s="45">
        <v>4527456</v>
      </c>
      <c r="E1286" s="45">
        <v>345</v>
      </c>
      <c r="F1286" s="45">
        <v>42120.399999999987</v>
      </c>
      <c r="G1286" s="45">
        <v>1777</v>
      </c>
      <c r="H1286" s="45">
        <v>323652.50000000012</v>
      </c>
      <c r="I1286" s="45">
        <v>2311</v>
      </c>
      <c r="J1286" s="45">
        <v>398071.15000000008</v>
      </c>
      <c r="K1286" s="45">
        <v>843</v>
      </c>
      <c r="L1286" s="45">
        <v>153175.6</v>
      </c>
      <c r="M1286" s="45">
        <v>269</v>
      </c>
      <c r="N1286" s="45">
        <v>52763.399999999987</v>
      </c>
      <c r="O1286" s="45">
        <v>13772</v>
      </c>
      <c r="P1286" s="45">
        <v>5000954.7000000011</v>
      </c>
      <c r="Q1286" s="45">
        <v>56305</v>
      </c>
      <c r="R1286" s="45">
        <v>10498193.750000002</v>
      </c>
      <c r="S1286" s="46">
        <v>8605076.8442623019</v>
      </c>
    </row>
    <row r="1287" spans="2:19" x14ac:dyDescent="0.25">
      <c r="B1287" s="64" t="s">
        <v>46</v>
      </c>
      <c r="C1287" s="44">
        <v>56850</v>
      </c>
      <c r="D1287" s="45">
        <v>7620550</v>
      </c>
      <c r="E1287" s="45">
        <v>286</v>
      </c>
      <c r="F1287" s="45">
        <v>35765.19999999999</v>
      </c>
      <c r="G1287" s="45">
        <v>2480</v>
      </c>
      <c r="H1287" s="45">
        <v>486253.70000000007</v>
      </c>
      <c r="I1287" s="45">
        <v>1834</v>
      </c>
      <c r="J1287" s="45">
        <v>326871.35000000003</v>
      </c>
      <c r="K1287" s="45">
        <v>961</v>
      </c>
      <c r="L1287" s="45">
        <v>178927.29999999996</v>
      </c>
      <c r="M1287" s="45">
        <v>508</v>
      </c>
      <c r="N1287" s="45">
        <v>113279.90000000002</v>
      </c>
      <c r="O1287" s="45">
        <v>17526</v>
      </c>
      <c r="P1287" s="45">
        <v>6434461.9000000004</v>
      </c>
      <c r="Q1287" s="45">
        <v>80445</v>
      </c>
      <c r="R1287" s="45">
        <v>15196109.349999992</v>
      </c>
      <c r="S1287" s="46">
        <v>12455827.336065574</v>
      </c>
    </row>
    <row r="1288" spans="2:19" x14ac:dyDescent="0.25">
      <c r="B1288" s="64" t="s">
        <v>13</v>
      </c>
      <c r="C1288" s="44">
        <v>29281</v>
      </c>
      <c r="D1288" s="45">
        <v>3501961.0000000019</v>
      </c>
      <c r="E1288" s="45">
        <v>110</v>
      </c>
      <c r="F1288" s="45">
        <v>13364.750000000005</v>
      </c>
      <c r="G1288" s="45">
        <v>1910</v>
      </c>
      <c r="H1288" s="45">
        <v>345865.50000000006</v>
      </c>
      <c r="I1288" s="45">
        <v>387</v>
      </c>
      <c r="J1288" s="45">
        <v>70191.349999999991</v>
      </c>
      <c r="K1288" s="45">
        <v>1607</v>
      </c>
      <c r="L1288" s="45">
        <v>291432.00000000006</v>
      </c>
      <c r="M1288" s="45">
        <v>130</v>
      </c>
      <c r="N1288" s="45">
        <v>24925.900000000009</v>
      </c>
      <c r="O1288" s="45">
        <v>13362</v>
      </c>
      <c r="P1288" s="45">
        <v>4857492.9000000004</v>
      </c>
      <c r="Q1288" s="45">
        <v>46787</v>
      </c>
      <c r="R1288" s="45">
        <v>9105233.3999999985</v>
      </c>
      <c r="S1288" s="46">
        <v>7463306.0655737715</v>
      </c>
    </row>
    <row r="1289" spans="2:19" x14ac:dyDescent="0.25">
      <c r="B1289" s="64" t="s">
        <v>47</v>
      </c>
      <c r="C1289" s="44">
        <v>78559</v>
      </c>
      <c r="D1289" s="45">
        <v>10230503.6</v>
      </c>
      <c r="E1289" s="45">
        <v>886</v>
      </c>
      <c r="F1289" s="45">
        <v>81969.8</v>
      </c>
      <c r="G1289" s="45">
        <v>4608</v>
      </c>
      <c r="H1289" s="45">
        <v>862933.3</v>
      </c>
      <c r="I1289" s="45">
        <v>2368</v>
      </c>
      <c r="J1289" s="45">
        <v>256507.35000000003</v>
      </c>
      <c r="K1289" s="45">
        <v>1908</v>
      </c>
      <c r="L1289" s="45">
        <v>339989.40000000008</v>
      </c>
      <c r="M1289" s="45">
        <v>737</v>
      </c>
      <c r="N1289" s="45">
        <v>162122.20000000004</v>
      </c>
      <c r="O1289" s="45">
        <v>21937</v>
      </c>
      <c r="P1289" s="45">
        <v>7818497.1000000024</v>
      </c>
      <c r="Q1289" s="45">
        <v>111003</v>
      </c>
      <c r="R1289" s="45">
        <v>19752522.749999993</v>
      </c>
      <c r="S1289" s="46">
        <v>16190592.418032795</v>
      </c>
    </row>
    <row r="1290" spans="2:19" x14ac:dyDescent="0.25">
      <c r="B1290" s="64" t="s">
        <v>48</v>
      </c>
      <c r="C1290" s="44">
        <v>349530</v>
      </c>
      <c r="D1290" s="45">
        <v>44617197.899999984</v>
      </c>
      <c r="E1290" s="45">
        <v>1184</v>
      </c>
      <c r="F1290" s="45">
        <v>149784.94999999995</v>
      </c>
      <c r="G1290" s="45">
        <v>10955</v>
      </c>
      <c r="H1290" s="45">
        <v>2092365.9000000006</v>
      </c>
      <c r="I1290" s="45">
        <v>6303</v>
      </c>
      <c r="J1290" s="45">
        <v>1090777.8499999999</v>
      </c>
      <c r="K1290" s="45">
        <v>3187</v>
      </c>
      <c r="L1290" s="45">
        <v>583608.60000000021</v>
      </c>
      <c r="M1290" s="45">
        <v>643</v>
      </c>
      <c r="N1290" s="45">
        <v>140262.89999999997</v>
      </c>
      <c r="O1290" s="45">
        <v>1138</v>
      </c>
      <c r="P1290" s="45">
        <v>368629.80000000005</v>
      </c>
      <c r="Q1290" s="45">
        <v>372940</v>
      </c>
      <c r="R1290" s="45">
        <v>49042627.899999984</v>
      </c>
      <c r="S1290" s="46">
        <v>40198875.327868864</v>
      </c>
    </row>
    <row r="1291" spans="2:19" x14ac:dyDescent="0.25">
      <c r="B1291" s="47" t="s">
        <v>127</v>
      </c>
      <c r="C1291" s="48"/>
      <c r="D1291" s="48"/>
      <c r="E1291" s="48"/>
      <c r="F1291" s="48"/>
      <c r="G1291" s="48"/>
      <c r="H1291" s="48"/>
      <c r="I1291" s="48"/>
      <c r="J1291" s="48"/>
      <c r="K1291" s="48"/>
      <c r="L1291" s="48"/>
      <c r="M1291" s="48"/>
      <c r="N1291" s="48"/>
      <c r="O1291" s="48"/>
      <c r="P1291" s="48"/>
      <c r="Q1291" s="48"/>
      <c r="R1291" s="48"/>
      <c r="S1291" s="48">
        <f>R1291/1.22</f>
        <v>0</v>
      </c>
    </row>
    <row r="1292" spans="2:19" x14ac:dyDescent="0.25">
      <c r="B1292" s="47" t="s">
        <v>126</v>
      </c>
      <c r="C1292" s="48"/>
      <c r="D1292" s="48"/>
      <c r="E1292" s="48"/>
      <c r="F1292" s="48"/>
      <c r="G1292" s="48"/>
      <c r="H1292" s="48"/>
      <c r="I1292" s="48"/>
      <c r="J1292" s="48"/>
      <c r="K1292" s="48"/>
      <c r="L1292" s="48"/>
      <c r="M1292" s="48"/>
      <c r="N1292" s="48"/>
      <c r="O1292" s="48"/>
      <c r="P1292" s="48"/>
      <c r="Q1292" s="48"/>
      <c r="R1292" s="48"/>
      <c r="S1292" s="48">
        <f>R1292/1.22</f>
        <v>0</v>
      </c>
    </row>
    <row r="1293" spans="2:19" x14ac:dyDescent="0.25">
      <c r="B1293" s="47" t="s">
        <v>122</v>
      </c>
      <c r="C1293" s="48"/>
      <c r="D1293" s="48"/>
      <c r="E1293" s="48"/>
      <c r="F1293" s="48"/>
      <c r="G1293" s="48"/>
      <c r="H1293" s="48"/>
      <c r="I1293" s="48"/>
      <c r="J1293" s="48"/>
      <c r="K1293" s="48"/>
      <c r="L1293" s="48"/>
      <c r="M1293" s="48"/>
      <c r="N1293" s="48"/>
      <c r="O1293" s="48"/>
      <c r="P1293" s="48"/>
      <c r="Q1293" s="48"/>
      <c r="R1293" s="48"/>
      <c r="S1293" s="48">
        <f>R1293/1.22</f>
        <v>0</v>
      </c>
    </row>
    <row r="1294" spans="2:19" x14ac:dyDescent="0.25">
      <c r="B1294" s="47" t="s">
        <v>156</v>
      </c>
      <c r="C1294" s="48">
        <f>SUM(C1278:C1290)</f>
        <v>1895735</v>
      </c>
      <c r="D1294" s="48">
        <f t="shared" ref="D1294:P1294" si="98">SUM(D1278:D1290)</f>
        <v>230084807.99999997</v>
      </c>
      <c r="E1294" s="48">
        <f t="shared" si="98"/>
        <v>13716</v>
      </c>
      <c r="F1294" s="48">
        <f t="shared" si="98"/>
        <v>1385034.9500000002</v>
      </c>
      <c r="G1294" s="48">
        <f t="shared" si="98"/>
        <v>66096</v>
      </c>
      <c r="H1294" s="48">
        <f t="shared" si="98"/>
        <v>12256064.41</v>
      </c>
      <c r="I1294" s="48">
        <f t="shared" si="98"/>
        <v>85583</v>
      </c>
      <c r="J1294" s="48">
        <f t="shared" si="98"/>
        <v>11752776.789999995</v>
      </c>
      <c r="K1294" s="48">
        <f t="shared" si="98"/>
        <v>26095</v>
      </c>
      <c r="L1294" s="48">
        <f t="shared" si="98"/>
        <v>4607826.7</v>
      </c>
      <c r="M1294" s="48">
        <f t="shared" si="98"/>
        <v>5302</v>
      </c>
      <c r="N1294" s="48">
        <f t="shared" si="98"/>
        <v>1130439.8</v>
      </c>
      <c r="O1294" s="48">
        <f t="shared" si="98"/>
        <v>200118</v>
      </c>
      <c r="P1294" s="48">
        <f t="shared" si="98"/>
        <v>70806353.400000006</v>
      </c>
      <c r="Q1294" s="48">
        <f>SUM(Q1278:Q1293)</f>
        <v>2292645</v>
      </c>
      <c r="R1294" s="48">
        <f t="shared" ref="R1294:S1294" si="99">SUM(R1278:R1293)</f>
        <v>332023304.05000001</v>
      </c>
      <c r="S1294" s="48">
        <f t="shared" si="99"/>
        <v>272150249.22131151</v>
      </c>
    </row>
    <row r="1295" spans="2:19" x14ac:dyDescent="0.25">
      <c r="B1295" s="20" t="s">
        <v>37</v>
      </c>
      <c r="C1295" s="58">
        <v>25466</v>
      </c>
      <c r="D1295" s="59">
        <v>3107604.4999999991</v>
      </c>
      <c r="E1295" s="59">
        <v>255</v>
      </c>
      <c r="F1295" s="59">
        <v>30933.69999999999</v>
      </c>
      <c r="G1295" s="59">
        <v>1422</v>
      </c>
      <c r="H1295" s="59">
        <v>258404.59999999998</v>
      </c>
      <c r="I1295" s="59">
        <v>1942</v>
      </c>
      <c r="J1295" s="59">
        <v>334119.85000000009</v>
      </c>
      <c r="K1295" s="59">
        <v>655</v>
      </c>
      <c r="L1295" s="59">
        <v>118695.59999999998</v>
      </c>
      <c r="M1295" s="59">
        <v>162</v>
      </c>
      <c r="N1295" s="59">
        <v>31461</v>
      </c>
      <c r="O1295" s="59">
        <v>13975</v>
      </c>
      <c r="P1295" s="59">
        <v>5060642.7000000011</v>
      </c>
      <c r="Q1295" s="59">
        <v>43877</v>
      </c>
      <c r="R1295" s="59">
        <v>8941861.9499999993</v>
      </c>
      <c r="S1295" s="60">
        <v>7329395.0409836061</v>
      </c>
    </row>
    <row r="1296" spans="2:19" x14ac:dyDescent="0.25">
      <c r="B1296" s="20" t="s">
        <v>38</v>
      </c>
      <c r="C1296" s="44">
        <v>60234</v>
      </c>
      <c r="D1296" s="45">
        <v>6749882.2999999998</v>
      </c>
      <c r="E1296" s="45">
        <v>2596</v>
      </c>
      <c r="F1296" s="45">
        <v>135744.70000000001</v>
      </c>
      <c r="G1296" s="45">
        <v>2707</v>
      </c>
      <c r="H1296" s="45">
        <v>480512.90000000014</v>
      </c>
      <c r="I1296" s="45">
        <v>9331</v>
      </c>
      <c r="J1296" s="45">
        <v>905906.24999999988</v>
      </c>
      <c r="K1296" s="45">
        <v>1572</v>
      </c>
      <c r="L1296" s="45">
        <v>268452.40000000002</v>
      </c>
      <c r="M1296" s="45">
        <v>181</v>
      </c>
      <c r="N1296" s="45">
        <v>35602.700000000004</v>
      </c>
      <c r="O1296" s="45">
        <v>16461</v>
      </c>
      <c r="P1296" s="45">
        <v>5812336</v>
      </c>
      <c r="Q1296" s="45">
        <v>93082</v>
      </c>
      <c r="R1296" s="45">
        <v>14388437.25</v>
      </c>
      <c r="S1296" s="46">
        <v>11793801.024590163</v>
      </c>
    </row>
    <row r="1297" spans="2:20" x14ac:dyDescent="0.25">
      <c r="B1297" s="20" t="s">
        <v>39</v>
      </c>
      <c r="C1297" s="44">
        <v>114594</v>
      </c>
      <c r="D1297" s="45">
        <v>14218739.999999989</v>
      </c>
      <c r="E1297" s="45">
        <v>1092</v>
      </c>
      <c r="F1297" s="45">
        <v>125758.05000000005</v>
      </c>
      <c r="G1297" s="45">
        <v>4661</v>
      </c>
      <c r="H1297" s="45">
        <v>820217.7999999997</v>
      </c>
      <c r="I1297" s="45">
        <v>7606</v>
      </c>
      <c r="J1297" s="45">
        <v>1312775.95</v>
      </c>
      <c r="K1297" s="45">
        <v>2386</v>
      </c>
      <c r="L1297" s="45">
        <v>394593.60000000003</v>
      </c>
      <c r="M1297" s="45">
        <v>513</v>
      </c>
      <c r="N1297" s="45">
        <v>101462.59999999999</v>
      </c>
      <c r="O1297" s="45">
        <v>12404</v>
      </c>
      <c r="P1297" s="45">
        <v>4352176.8</v>
      </c>
      <c r="Q1297" s="45">
        <v>143256</v>
      </c>
      <c r="R1297" s="45">
        <v>21325724.800000012</v>
      </c>
      <c r="S1297" s="46">
        <v>17480102.295081966</v>
      </c>
    </row>
    <row r="1298" spans="2:20" x14ac:dyDescent="0.25">
      <c r="B1298" s="20" t="s">
        <v>40</v>
      </c>
      <c r="C1298" s="44">
        <v>73179</v>
      </c>
      <c r="D1298" s="45">
        <v>9554721.4000000022</v>
      </c>
      <c r="E1298" s="45">
        <v>198</v>
      </c>
      <c r="F1298" s="45">
        <v>24581.75</v>
      </c>
      <c r="G1298" s="45">
        <v>2434</v>
      </c>
      <c r="H1298" s="45">
        <v>459785.50000000006</v>
      </c>
      <c r="I1298" s="45">
        <v>2014</v>
      </c>
      <c r="J1298" s="45">
        <v>349524.15000000008</v>
      </c>
      <c r="K1298" s="45">
        <v>1134</v>
      </c>
      <c r="L1298" s="45">
        <v>208954.50000000012</v>
      </c>
      <c r="M1298" s="45">
        <v>180</v>
      </c>
      <c r="N1298" s="45">
        <v>38571</v>
      </c>
      <c r="O1298" s="45">
        <v>5735</v>
      </c>
      <c r="P1298" s="45">
        <v>2106443.4000000004</v>
      </c>
      <c r="Q1298" s="45">
        <v>84874</v>
      </c>
      <c r="R1298" s="45">
        <v>12742581.699999996</v>
      </c>
      <c r="S1298" s="46">
        <v>10444739.098360654</v>
      </c>
    </row>
    <row r="1299" spans="2:20" x14ac:dyDescent="0.25">
      <c r="B1299" s="20" t="s">
        <v>41</v>
      </c>
      <c r="C1299" s="44">
        <v>306328</v>
      </c>
      <c r="D1299" s="45">
        <v>38619087.100000016</v>
      </c>
      <c r="E1299" s="45">
        <v>2997</v>
      </c>
      <c r="F1299" s="45">
        <v>346847.79999999981</v>
      </c>
      <c r="G1299" s="45">
        <v>13216</v>
      </c>
      <c r="H1299" s="45">
        <v>2492414.0000000005</v>
      </c>
      <c r="I1299" s="45">
        <v>24239</v>
      </c>
      <c r="J1299" s="45">
        <v>3060711.5499999993</v>
      </c>
      <c r="K1299" s="45">
        <v>5464</v>
      </c>
      <c r="L1299" s="45">
        <v>976247.40000000049</v>
      </c>
      <c r="M1299" s="45">
        <v>928</v>
      </c>
      <c r="N1299" s="45">
        <v>198081.59999999998</v>
      </c>
      <c r="O1299" s="45">
        <v>35145</v>
      </c>
      <c r="P1299" s="45">
        <v>12485595.6</v>
      </c>
      <c r="Q1299" s="45">
        <v>388317</v>
      </c>
      <c r="R1299" s="45">
        <v>58178985.050000012</v>
      </c>
      <c r="S1299" s="46">
        <v>47687692.663934469</v>
      </c>
    </row>
    <row r="1300" spans="2:20" x14ac:dyDescent="0.25">
      <c r="B1300" s="20" t="s">
        <v>42</v>
      </c>
      <c r="C1300" s="44">
        <v>29955</v>
      </c>
      <c r="D1300" s="45">
        <v>3665704.6999999997</v>
      </c>
      <c r="E1300" s="45">
        <v>393</v>
      </c>
      <c r="F1300" s="45">
        <v>47838.7</v>
      </c>
      <c r="G1300" s="45">
        <v>1236</v>
      </c>
      <c r="H1300" s="45">
        <v>224888.69999999992</v>
      </c>
      <c r="I1300" s="45">
        <v>2357</v>
      </c>
      <c r="J1300" s="45">
        <v>407917.90000000008</v>
      </c>
      <c r="K1300" s="45">
        <v>938</v>
      </c>
      <c r="L1300" s="45">
        <v>169736.69999999992</v>
      </c>
      <c r="M1300" s="45">
        <v>124</v>
      </c>
      <c r="N1300" s="45">
        <v>24390.80000000001</v>
      </c>
      <c r="O1300" s="45">
        <v>10785</v>
      </c>
      <c r="P1300" s="45">
        <v>3910591.0000000014</v>
      </c>
      <c r="Q1300" s="45">
        <v>45788</v>
      </c>
      <c r="R1300" s="45">
        <v>8451068.4999999944</v>
      </c>
      <c r="S1300" s="46">
        <v>6927105.3278688565</v>
      </c>
    </row>
    <row r="1301" spans="2:20" x14ac:dyDescent="0.25">
      <c r="B1301" s="20" t="s">
        <v>43</v>
      </c>
      <c r="C1301" s="44">
        <v>84995</v>
      </c>
      <c r="D1301" s="45">
        <v>10602630.6</v>
      </c>
      <c r="E1301" s="45">
        <v>1487</v>
      </c>
      <c r="F1301" s="45">
        <v>123216.70000000007</v>
      </c>
      <c r="G1301" s="45">
        <v>3230</v>
      </c>
      <c r="H1301" s="45">
        <v>568875.6</v>
      </c>
      <c r="I1301" s="45">
        <v>3152</v>
      </c>
      <c r="J1301" s="45">
        <v>540433.4</v>
      </c>
      <c r="K1301" s="45">
        <v>1361</v>
      </c>
      <c r="L1301" s="45">
        <v>202910.09999999998</v>
      </c>
      <c r="M1301" s="45">
        <v>339</v>
      </c>
      <c r="N1301" s="45">
        <v>74503.799999999974</v>
      </c>
      <c r="O1301" s="45">
        <v>20638</v>
      </c>
      <c r="P1301" s="45">
        <v>7000778.0999999996</v>
      </c>
      <c r="Q1301" s="45">
        <v>115202</v>
      </c>
      <c r="R1301" s="45">
        <v>19113348.300000001</v>
      </c>
      <c r="S1301" s="46">
        <v>15666678.934426224</v>
      </c>
    </row>
    <row r="1302" spans="2:20" x14ac:dyDescent="0.25">
      <c r="B1302" s="20" t="s">
        <v>44</v>
      </c>
      <c r="C1302" s="44">
        <v>687121</v>
      </c>
      <c r="D1302" s="45">
        <v>76305568.149999946</v>
      </c>
      <c r="E1302" s="45">
        <v>2202</v>
      </c>
      <c r="F1302" s="45">
        <v>260048.34000000005</v>
      </c>
      <c r="G1302" s="45">
        <v>14776</v>
      </c>
      <c r="H1302" s="45">
        <v>2657133.0100000007</v>
      </c>
      <c r="I1302" s="45">
        <v>27219</v>
      </c>
      <c r="J1302" s="45">
        <v>3550788.94</v>
      </c>
      <c r="K1302" s="45">
        <v>3223</v>
      </c>
      <c r="L1302" s="45">
        <v>551203</v>
      </c>
      <c r="M1302" s="45">
        <v>568</v>
      </c>
      <c r="N1302" s="45">
        <v>106901.20000000003</v>
      </c>
      <c r="O1302" s="45">
        <v>1535</v>
      </c>
      <c r="P1302" s="45">
        <v>498253.08999999979</v>
      </c>
      <c r="Q1302" s="45">
        <v>736644</v>
      </c>
      <c r="R1302" s="45">
        <v>83929895.729999974</v>
      </c>
      <c r="S1302" s="46">
        <v>68794996.500000015</v>
      </c>
    </row>
    <row r="1303" spans="2:20" x14ac:dyDescent="0.25">
      <c r="B1303" s="20" t="s">
        <v>45</v>
      </c>
      <c r="C1303" s="44">
        <v>38070</v>
      </c>
      <c r="D1303" s="45">
        <v>4658872.4999999991</v>
      </c>
      <c r="E1303" s="45">
        <v>373</v>
      </c>
      <c r="F1303" s="45">
        <v>45501.39999999998</v>
      </c>
      <c r="G1303" s="45">
        <v>1579</v>
      </c>
      <c r="H1303" s="45">
        <v>287579.60000000003</v>
      </c>
      <c r="I1303" s="45">
        <v>2591</v>
      </c>
      <c r="J1303" s="45">
        <v>446800.50000000017</v>
      </c>
      <c r="K1303" s="45">
        <v>900</v>
      </c>
      <c r="L1303" s="45">
        <v>163443.00000000006</v>
      </c>
      <c r="M1303" s="45">
        <v>229</v>
      </c>
      <c r="N1303" s="45">
        <v>43704.2</v>
      </c>
      <c r="O1303" s="45">
        <v>13345</v>
      </c>
      <c r="P1303" s="45">
        <v>4846868.4000000004</v>
      </c>
      <c r="Q1303" s="45">
        <v>57087</v>
      </c>
      <c r="R1303" s="45">
        <v>10492769.599999994</v>
      </c>
      <c r="S1303" s="46">
        <v>8600630.8196721338</v>
      </c>
    </row>
    <row r="1304" spans="2:20" x14ac:dyDescent="0.25">
      <c r="B1304" s="20" t="s">
        <v>46</v>
      </c>
      <c r="C1304" s="44">
        <v>55188</v>
      </c>
      <c r="D1304" s="45">
        <v>7343818.7999999989</v>
      </c>
      <c r="E1304" s="45">
        <v>365</v>
      </c>
      <c r="F1304" s="45">
        <v>46050.799999999981</v>
      </c>
      <c r="G1304" s="45">
        <v>2297</v>
      </c>
      <c r="H1304" s="45">
        <v>448919.20000000013</v>
      </c>
      <c r="I1304" s="45">
        <v>1904</v>
      </c>
      <c r="J1304" s="45">
        <v>335967.90000000008</v>
      </c>
      <c r="K1304" s="45">
        <v>1008</v>
      </c>
      <c r="L1304" s="45">
        <v>188657.09999999998</v>
      </c>
      <c r="M1304" s="45">
        <v>358</v>
      </c>
      <c r="N1304" s="45">
        <v>80989.699999999983</v>
      </c>
      <c r="O1304" s="45">
        <v>15613</v>
      </c>
      <c r="P1304" s="45">
        <v>5728929.5000000019</v>
      </c>
      <c r="Q1304" s="45">
        <v>76733</v>
      </c>
      <c r="R1304" s="45">
        <v>14173332.999999993</v>
      </c>
      <c r="S1304" s="46">
        <v>11617486.065573771</v>
      </c>
    </row>
    <row r="1305" spans="2:20" x14ac:dyDescent="0.25">
      <c r="B1305" s="20" t="s">
        <v>13</v>
      </c>
      <c r="C1305" s="44">
        <v>34583</v>
      </c>
      <c r="D1305" s="45">
        <v>4149265.9000000013</v>
      </c>
      <c r="E1305" s="45">
        <v>110</v>
      </c>
      <c r="F1305" s="45">
        <v>13372.100000000002</v>
      </c>
      <c r="G1305" s="45">
        <v>2029</v>
      </c>
      <c r="H1305" s="45">
        <v>365918.30000000016</v>
      </c>
      <c r="I1305" s="45">
        <v>540</v>
      </c>
      <c r="J1305" s="45">
        <v>97344.65</v>
      </c>
      <c r="K1305" s="45">
        <v>1642</v>
      </c>
      <c r="L1305" s="45">
        <v>295897.5</v>
      </c>
      <c r="M1305" s="45">
        <v>214</v>
      </c>
      <c r="N1305" s="45">
        <v>41492.69999999999</v>
      </c>
      <c r="O1305" s="45">
        <v>11925</v>
      </c>
      <c r="P1305" s="45">
        <v>4332447.8999999994</v>
      </c>
      <c r="Q1305" s="45">
        <v>51043</v>
      </c>
      <c r="R1305" s="45">
        <v>9295739.0499999952</v>
      </c>
      <c r="S1305" s="46">
        <v>7619458.2377049215</v>
      </c>
    </row>
    <row r="1306" spans="2:20" x14ac:dyDescent="0.25">
      <c r="B1306" s="20" t="s">
        <v>47</v>
      </c>
      <c r="C1306" s="44">
        <v>69044</v>
      </c>
      <c r="D1306" s="45">
        <v>8310824.8999999994</v>
      </c>
      <c r="E1306" s="45">
        <v>834</v>
      </c>
      <c r="F1306" s="45">
        <v>70190.799999999945</v>
      </c>
      <c r="G1306" s="45">
        <v>3738</v>
      </c>
      <c r="H1306" s="45">
        <v>669574.09999999986</v>
      </c>
      <c r="I1306" s="45">
        <v>2636</v>
      </c>
      <c r="J1306" s="45">
        <v>289721.74999999994</v>
      </c>
      <c r="K1306" s="45">
        <v>1702</v>
      </c>
      <c r="L1306" s="45">
        <v>293676.90000000002</v>
      </c>
      <c r="M1306" s="45">
        <v>443</v>
      </c>
      <c r="N1306" s="45">
        <v>87897.7</v>
      </c>
      <c r="O1306" s="45">
        <v>19936</v>
      </c>
      <c r="P1306" s="45">
        <v>7027043.2000000011</v>
      </c>
      <c r="Q1306" s="45">
        <v>98333</v>
      </c>
      <c r="R1306" s="45">
        <v>16748929.349999996</v>
      </c>
      <c r="S1306" s="46">
        <v>13728630.614754096</v>
      </c>
    </row>
    <row r="1307" spans="2:20" x14ac:dyDescent="0.25">
      <c r="B1307" s="20" t="s">
        <v>48</v>
      </c>
      <c r="C1307" s="44">
        <v>378762</v>
      </c>
      <c r="D1307" s="45">
        <v>48218738.500000007</v>
      </c>
      <c r="E1307" s="45">
        <v>1523</v>
      </c>
      <c r="F1307" s="45">
        <v>193053.25000000006</v>
      </c>
      <c r="G1307" s="45">
        <v>11099</v>
      </c>
      <c r="H1307" s="45">
        <v>2110964.5999999996</v>
      </c>
      <c r="I1307" s="45">
        <v>7640</v>
      </c>
      <c r="J1307" s="45">
        <v>1323949.1499999997</v>
      </c>
      <c r="K1307" s="45">
        <v>2887</v>
      </c>
      <c r="L1307" s="45">
        <v>520649.49999999988</v>
      </c>
      <c r="M1307" s="45">
        <v>645</v>
      </c>
      <c r="N1307" s="45">
        <v>138261.90000000002</v>
      </c>
      <c r="O1307" s="45">
        <v>1150</v>
      </c>
      <c r="P1307" s="45">
        <v>389718.50000000006</v>
      </c>
      <c r="Q1307" s="45">
        <v>403706</v>
      </c>
      <c r="R1307" s="45">
        <v>52895335.400000036</v>
      </c>
      <c r="S1307" s="46">
        <v>43356832.295081951</v>
      </c>
    </row>
    <row r="1308" spans="2:20" x14ac:dyDescent="0.25">
      <c r="B1308" s="47" t="s">
        <v>127</v>
      </c>
      <c r="C1308" s="48"/>
      <c r="D1308" s="48"/>
      <c r="E1308" s="48"/>
      <c r="F1308" s="48"/>
      <c r="G1308" s="48"/>
      <c r="H1308" s="48"/>
      <c r="I1308" s="48"/>
      <c r="J1308" s="48"/>
      <c r="K1308" s="48"/>
      <c r="L1308" s="48"/>
      <c r="M1308" s="48"/>
      <c r="N1308" s="48"/>
      <c r="O1308" s="48"/>
      <c r="P1308" s="48"/>
      <c r="Q1308" s="48"/>
      <c r="R1308" s="48">
        <v>35596655.530000001</v>
      </c>
      <c r="S1308" s="48">
        <f>R1308/1.22</f>
        <v>29177586.5</v>
      </c>
    </row>
    <row r="1309" spans="2:20" x14ac:dyDescent="0.25">
      <c r="B1309" s="47" t="s">
        <v>126</v>
      </c>
      <c r="C1309" s="48"/>
      <c r="D1309" s="48"/>
      <c r="E1309" s="48"/>
      <c r="F1309" s="48"/>
      <c r="G1309" s="48"/>
      <c r="H1309" s="48"/>
      <c r="I1309" s="48"/>
      <c r="J1309" s="48"/>
      <c r="K1309" s="48"/>
      <c r="L1309" s="48"/>
      <c r="M1309" s="48"/>
      <c r="N1309" s="48"/>
      <c r="O1309" s="48"/>
      <c r="P1309" s="48"/>
      <c r="Q1309" s="48"/>
      <c r="R1309" s="48"/>
      <c r="S1309" s="48">
        <f>R1309/1.22</f>
        <v>0</v>
      </c>
    </row>
    <row r="1310" spans="2:20" x14ac:dyDescent="0.25">
      <c r="B1310" s="47" t="s">
        <v>122</v>
      </c>
      <c r="C1310" s="48"/>
      <c r="D1310" s="48"/>
      <c r="E1310" s="48"/>
      <c r="F1310" s="48"/>
      <c r="G1310" s="48"/>
      <c r="H1310" s="48"/>
      <c r="I1310" s="48"/>
      <c r="J1310" s="48"/>
      <c r="K1310" s="48"/>
      <c r="L1310" s="48"/>
      <c r="M1310" s="48"/>
      <c r="N1310" s="48"/>
      <c r="O1310" s="48"/>
      <c r="P1310" s="48"/>
      <c r="Q1310" s="48"/>
      <c r="R1310" s="48"/>
      <c r="S1310" s="48">
        <f>R1310/1.22</f>
        <v>0</v>
      </c>
    </row>
    <row r="1311" spans="2:20" x14ac:dyDescent="0.25">
      <c r="B1311" s="47" t="s">
        <v>157</v>
      </c>
      <c r="C1311" s="48">
        <f>SUM(C1295:C1307)</f>
        <v>1957519</v>
      </c>
      <c r="D1311" s="48">
        <f t="shared" ref="D1311:P1311" si="100">SUM(D1295:D1307)</f>
        <v>235505459.34999996</v>
      </c>
      <c r="E1311" s="48">
        <f t="shared" si="100"/>
        <v>14425</v>
      </c>
      <c r="F1311" s="48">
        <f t="shared" si="100"/>
        <v>1463138.09</v>
      </c>
      <c r="G1311" s="48">
        <f t="shared" si="100"/>
        <v>64424</v>
      </c>
      <c r="H1311" s="48">
        <f t="shared" si="100"/>
        <v>11845187.91</v>
      </c>
      <c r="I1311" s="48">
        <f t="shared" si="100"/>
        <v>93171</v>
      </c>
      <c r="J1311" s="48">
        <f t="shared" si="100"/>
        <v>12955961.940000001</v>
      </c>
      <c r="K1311" s="48">
        <f t="shared" si="100"/>
        <v>24872</v>
      </c>
      <c r="L1311" s="48">
        <f t="shared" si="100"/>
        <v>4353117.3000000007</v>
      </c>
      <c r="M1311" s="48">
        <f t="shared" si="100"/>
        <v>4884</v>
      </c>
      <c r="N1311" s="48">
        <f t="shared" si="100"/>
        <v>1003320.8999999998</v>
      </c>
      <c r="O1311" s="48">
        <f t="shared" si="100"/>
        <v>178647</v>
      </c>
      <c r="P1311" s="48">
        <f t="shared" si="100"/>
        <v>63551824.189999998</v>
      </c>
      <c r="Q1311" s="48">
        <f>SUM(Q1295:Q1310)</f>
        <v>2337942</v>
      </c>
      <c r="R1311" s="48">
        <f>SUM(R1295:R1310)</f>
        <v>366274665.21000004</v>
      </c>
      <c r="S1311" s="48">
        <f>SUM(S1295:S1310)</f>
        <v>300225135.41803282</v>
      </c>
      <c r="T1311" s="12"/>
    </row>
    <row r="1312" spans="2:20" x14ac:dyDescent="0.25">
      <c r="B1312" s="20" t="s">
        <v>37</v>
      </c>
      <c r="C1312" s="58">
        <v>24237</v>
      </c>
      <c r="D1312" s="59">
        <v>2960437.8999999994</v>
      </c>
      <c r="E1312" s="59">
        <v>202</v>
      </c>
      <c r="F1312" s="59">
        <v>24583.299999999996</v>
      </c>
      <c r="G1312" s="59">
        <v>1365</v>
      </c>
      <c r="H1312" s="59">
        <v>248327.1</v>
      </c>
      <c r="I1312" s="59">
        <v>1903</v>
      </c>
      <c r="J1312" s="59">
        <v>327730.70000000007</v>
      </c>
      <c r="K1312" s="59">
        <v>656</v>
      </c>
      <c r="L1312" s="59">
        <v>119097.50000000001</v>
      </c>
      <c r="M1312" s="59">
        <v>156</v>
      </c>
      <c r="N1312" s="59">
        <v>30376.399999999998</v>
      </c>
      <c r="O1312" s="59">
        <v>14913</v>
      </c>
      <c r="P1312" s="59">
        <v>5389955.7000000011</v>
      </c>
      <c r="Q1312" s="59">
        <v>43432</v>
      </c>
      <c r="R1312" s="59">
        <v>9100508.5999999959</v>
      </c>
      <c r="S1312" s="60">
        <v>7459433.278688523</v>
      </c>
    </row>
    <row r="1313" spans="2:19" x14ac:dyDescent="0.25">
      <c r="B1313" s="20" t="s">
        <v>38</v>
      </c>
      <c r="C1313" s="44">
        <v>60931</v>
      </c>
      <c r="D1313" s="45">
        <v>6809000.5999999978</v>
      </c>
      <c r="E1313" s="45">
        <v>2804</v>
      </c>
      <c r="F1313" s="45">
        <v>146850.54999999999</v>
      </c>
      <c r="G1313" s="45">
        <v>2668</v>
      </c>
      <c r="H1313" s="45">
        <v>472082.8</v>
      </c>
      <c r="I1313" s="45">
        <v>7999</v>
      </c>
      <c r="J1313" s="45">
        <v>736590.30000000028</v>
      </c>
      <c r="K1313" s="45">
        <v>1608</v>
      </c>
      <c r="L1313" s="45">
        <v>274624.20000000007</v>
      </c>
      <c r="M1313" s="45">
        <v>166</v>
      </c>
      <c r="N1313" s="45">
        <v>32652.200000000004</v>
      </c>
      <c r="O1313" s="45">
        <v>15175</v>
      </c>
      <c r="P1313" s="45">
        <v>5387868.3000000017</v>
      </c>
      <c r="Q1313" s="45">
        <v>91351</v>
      </c>
      <c r="R1313" s="45">
        <v>13859668.950000005</v>
      </c>
      <c r="S1313" s="46">
        <v>11360384.385245904</v>
      </c>
    </row>
    <row r="1314" spans="2:19" x14ac:dyDescent="0.25">
      <c r="B1314" s="20" t="s">
        <v>39</v>
      </c>
      <c r="C1314" s="44">
        <v>106702</v>
      </c>
      <c r="D1314" s="45">
        <v>12924370.279999997</v>
      </c>
      <c r="E1314" s="45">
        <v>1008</v>
      </c>
      <c r="F1314" s="45">
        <v>118310.5</v>
      </c>
      <c r="G1314" s="45">
        <v>4849</v>
      </c>
      <c r="H1314" s="45">
        <v>845871.39999999991</v>
      </c>
      <c r="I1314" s="45">
        <v>7748</v>
      </c>
      <c r="J1314" s="45">
        <v>1349234.1000000006</v>
      </c>
      <c r="K1314" s="45">
        <v>2524</v>
      </c>
      <c r="L1314" s="45">
        <v>417874.6999999999</v>
      </c>
      <c r="M1314" s="45">
        <v>432</v>
      </c>
      <c r="N1314" s="45">
        <v>82845.799999999974</v>
      </c>
      <c r="O1314" s="45">
        <v>15439</v>
      </c>
      <c r="P1314" s="45">
        <v>5310796.5000000009</v>
      </c>
      <c r="Q1314" s="45">
        <v>138702</v>
      </c>
      <c r="R1314" s="45">
        <v>21049303.279999994</v>
      </c>
      <c r="S1314" s="46">
        <v>17253527.278688539</v>
      </c>
    </row>
    <row r="1315" spans="2:19" x14ac:dyDescent="0.25">
      <c r="B1315" s="20" t="s">
        <v>40</v>
      </c>
      <c r="C1315" s="44">
        <v>63977</v>
      </c>
      <c r="D1315" s="45">
        <v>7833376.6999999974</v>
      </c>
      <c r="E1315" s="45">
        <v>283</v>
      </c>
      <c r="F1315" s="45">
        <v>34537.65</v>
      </c>
      <c r="G1315" s="45">
        <v>2172</v>
      </c>
      <c r="H1315" s="45">
        <v>394499.6</v>
      </c>
      <c r="I1315" s="45">
        <v>2102</v>
      </c>
      <c r="J1315" s="45">
        <v>362663.25</v>
      </c>
      <c r="K1315" s="45">
        <v>1142</v>
      </c>
      <c r="L1315" s="45">
        <v>207738.19999999998</v>
      </c>
      <c r="M1315" s="45">
        <v>101</v>
      </c>
      <c r="N1315" s="45">
        <v>19866.700000000008</v>
      </c>
      <c r="O1315" s="45">
        <v>6310</v>
      </c>
      <c r="P1315" s="45">
        <v>2307976.14</v>
      </c>
      <c r="Q1315" s="45">
        <v>76087</v>
      </c>
      <c r="R1315" s="45">
        <v>11160658.239999998</v>
      </c>
      <c r="S1315" s="46">
        <v>9148080.5245901737</v>
      </c>
    </row>
    <row r="1316" spans="2:19" x14ac:dyDescent="0.25">
      <c r="B1316" s="20" t="s">
        <v>41</v>
      </c>
      <c r="C1316" s="44">
        <v>299557</v>
      </c>
      <c r="D1316" s="45">
        <v>37551057.499999985</v>
      </c>
      <c r="E1316" s="45">
        <v>2955</v>
      </c>
      <c r="F1316" s="45">
        <v>334799.20000000007</v>
      </c>
      <c r="G1316" s="45">
        <v>14165</v>
      </c>
      <c r="H1316" s="45">
        <v>2672668.5999999996</v>
      </c>
      <c r="I1316" s="45">
        <v>23855</v>
      </c>
      <c r="J1316" s="45">
        <v>3040745.1499999985</v>
      </c>
      <c r="K1316" s="45">
        <v>5846</v>
      </c>
      <c r="L1316" s="45">
        <v>1047681.5000000005</v>
      </c>
      <c r="M1316" s="45">
        <v>900</v>
      </c>
      <c r="N1316" s="45">
        <v>189520.1</v>
      </c>
      <c r="O1316" s="45">
        <v>43699</v>
      </c>
      <c r="P1316" s="45">
        <v>15568357.340000005</v>
      </c>
      <c r="Q1316" s="45">
        <v>390977</v>
      </c>
      <c r="R1316" s="45">
        <v>60404829.389999993</v>
      </c>
      <c r="S1316" s="46">
        <v>49512155.237704918</v>
      </c>
    </row>
    <row r="1317" spans="2:19" x14ac:dyDescent="0.25">
      <c r="B1317" s="20" t="s">
        <v>42</v>
      </c>
      <c r="C1317" s="44">
        <v>28092</v>
      </c>
      <c r="D1317" s="45">
        <v>3437010.2000000007</v>
      </c>
      <c r="E1317" s="45">
        <v>377</v>
      </c>
      <c r="F1317" s="45">
        <v>45903.199999999983</v>
      </c>
      <c r="G1317" s="45">
        <v>1277</v>
      </c>
      <c r="H1317" s="45">
        <v>232416.69999999995</v>
      </c>
      <c r="I1317" s="45">
        <v>2283</v>
      </c>
      <c r="J1317" s="45">
        <v>395478.50000000006</v>
      </c>
      <c r="K1317" s="45">
        <v>884</v>
      </c>
      <c r="L1317" s="45">
        <v>159701.10000000003</v>
      </c>
      <c r="M1317" s="45">
        <v>140</v>
      </c>
      <c r="N1317" s="45">
        <v>27538.000000000004</v>
      </c>
      <c r="O1317" s="45">
        <v>10581</v>
      </c>
      <c r="P1317" s="45">
        <v>3840978.9</v>
      </c>
      <c r="Q1317" s="45">
        <v>43634</v>
      </c>
      <c r="R1317" s="45">
        <v>8139026.5999999968</v>
      </c>
      <c r="S1317" s="46">
        <v>6671333.2786885314</v>
      </c>
    </row>
    <row r="1318" spans="2:19" x14ac:dyDescent="0.25">
      <c r="B1318" s="20" t="s">
        <v>43</v>
      </c>
      <c r="C1318" s="44">
        <v>72986</v>
      </c>
      <c r="D1318" s="45">
        <v>8800679.5999999978</v>
      </c>
      <c r="E1318" s="45">
        <v>1395</v>
      </c>
      <c r="F1318" s="45">
        <v>114664.69999999998</v>
      </c>
      <c r="G1318" s="45">
        <v>3312</v>
      </c>
      <c r="H1318" s="45">
        <v>560630.80000000028</v>
      </c>
      <c r="I1318" s="45">
        <v>2926</v>
      </c>
      <c r="J1318" s="45">
        <v>499920.60000000015</v>
      </c>
      <c r="K1318" s="45">
        <v>1292</v>
      </c>
      <c r="L1318" s="45">
        <v>189965.60000000003</v>
      </c>
      <c r="M1318" s="45">
        <v>240</v>
      </c>
      <c r="N1318" s="45">
        <v>51834.9</v>
      </c>
      <c r="O1318" s="45">
        <v>34254</v>
      </c>
      <c r="P1318" s="45">
        <v>11368738.100000001</v>
      </c>
      <c r="Q1318" s="45">
        <v>116405</v>
      </c>
      <c r="R1318" s="45">
        <v>21586434.300000008</v>
      </c>
      <c r="S1318" s="46">
        <v>17693798.60655738</v>
      </c>
    </row>
    <row r="1319" spans="2:19" x14ac:dyDescent="0.25">
      <c r="B1319" s="20" t="s">
        <v>44</v>
      </c>
      <c r="C1319" s="44">
        <v>713028</v>
      </c>
      <c r="D1319" s="45">
        <v>79391347.509999976</v>
      </c>
      <c r="E1319" s="45">
        <v>2815</v>
      </c>
      <c r="F1319" s="45">
        <v>336816.09000000008</v>
      </c>
      <c r="G1319" s="45">
        <v>16098</v>
      </c>
      <c r="H1319" s="45">
        <v>2904775.2400000007</v>
      </c>
      <c r="I1319" s="45">
        <v>27727</v>
      </c>
      <c r="J1319" s="45">
        <v>3663617.5500000021</v>
      </c>
      <c r="K1319" s="45">
        <v>3752</v>
      </c>
      <c r="L1319" s="45">
        <v>651802.46</v>
      </c>
      <c r="M1319" s="45">
        <v>523</v>
      </c>
      <c r="N1319" s="45">
        <v>99891.700000000026</v>
      </c>
      <c r="O1319" s="45">
        <v>1587</v>
      </c>
      <c r="P1319" s="45">
        <v>516096.9</v>
      </c>
      <c r="Q1319" s="45">
        <v>765530</v>
      </c>
      <c r="R1319" s="45">
        <v>87564347.449999958</v>
      </c>
      <c r="S1319" s="46">
        <v>71774055.286885336</v>
      </c>
    </row>
    <row r="1320" spans="2:19" x14ac:dyDescent="0.25">
      <c r="B1320" s="20" t="s">
        <v>45</v>
      </c>
      <c r="C1320" s="44">
        <v>33183</v>
      </c>
      <c r="D1320" s="45">
        <v>4061655.5999999996</v>
      </c>
      <c r="E1320" s="45">
        <v>390</v>
      </c>
      <c r="F1320" s="45">
        <v>47529.999999999985</v>
      </c>
      <c r="G1320" s="45">
        <v>1645</v>
      </c>
      <c r="H1320" s="45">
        <v>299555.8000000001</v>
      </c>
      <c r="I1320" s="45">
        <v>2545</v>
      </c>
      <c r="J1320" s="45">
        <v>439204.10000000003</v>
      </c>
      <c r="K1320" s="45">
        <v>876</v>
      </c>
      <c r="L1320" s="45">
        <v>158963.90000000002</v>
      </c>
      <c r="M1320" s="45">
        <v>210</v>
      </c>
      <c r="N1320" s="45">
        <v>40551.500000000007</v>
      </c>
      <c r="O1320" s="45">
        <v>16384</v>
      </c>
      <c r="P1320" s="45">
        <v>5953245.2000000011</v>
      </c>
      <c r="Q1320" s="45">
        <v>55233</v>
      </c>
      <c r="R1320" s="45">
        <v>11000706.099999992</v>
      </c>
      <c r="S1320" s="46">
        <v>9016972.213114759</v>
      </c>
    </row>
    <row r="1321" spans="2:19" x14ac:dyDescent="0.25">
      <c r="B1321" s="20" t="s">
        <v>46</v>
      </c>
      <c r="C1321" s="44">
        <v>49564</v>
      </c>
      <c r="D1321" s="45">
        <v>6571577.2000000002</v>
      </c>
      <c r="E1321" s="45">
        <v>417</v>
      </c>
      <c r="F1321" s="45">
        <v>52619.349999999977</v>
      </c>
      <c r="G1321" s="45">
        <v>2464</v>
      </c>
      <c r="H1321" s="45">
        <v>478244.3</v>
      </c>
      <c r="I1321" s="45">
        <v>1967</v>
      </c>
      <c r="J1321" s="45">
        <v>347570.55</v>
      </c>
      <c r="K1321" s="45">
        <v>1179</v>
      </c>
      <c r="L1321" s="45">
        <v>219994.49999999997</v>
      </c>
      <c r="M1321" s="45">
        <v>395</v>
      </c>
      <c r="N1321" s="45">
        <v>88647.400000000023</v>
      </c>
      <c r="O1321" s="45">
        <v>21904</v>
      </c>
      <c r="P1321" s="45">
        <v>8026578.5999999987</v>
      </c>
      <c r="Q1321" s="45">
        <v>77890</v>
      </c>
      <c r="R1321" s="45">
        <v>15785231.899999991</v>
      </c>
      <c r="S1321" s="46">
        <v>12938714.672131144</v>
      </c>
    </row>
    <row r="1322" spans="2:19" x14ac:dyDescent="0.25">
      <c r="B1322" s="20" t="s">
        <v>13</v>
      </c>
      <c r="C1322" s="44">
        <v>39281</v>
      </c>
      <c r="D1322" s="45">
        <v>4717256</v>
      </c>
      <c r="E1322" s="45">
        <v>183</v>
      </c>
      <c r="F1322" s="45">
        <v>22299.899999999998</v>
      </c>
      <c r="G1322" s="45">
        <v>2253</v>
      </c>
      <c r="H1322" s="45">
        <v>407095.4</v>
      </c>
      <c r="I1322" s="45">
        <v>679</v>
      </c>
      <c r="J1322" s="45">
        <v>122748.70000000001</v>
      </c>
      <c r="K1322" s="45">
        <v>1592</v>
      </c>
      <c r="L1322" s="45">
        <v>286044.3000000001</v>
      </c>
      <c r="M1322" s="45">
        <v>178</v>
      </c>
      <c r="N1322" s="45">
        <v>34113.699999999997</v>
      </c>
      <c r="O1322" s="45">
        <v>13309</v>
      </c>
      <c r="P1322" s="45">
        <v>4835550.8400000008</v>
      </c>
      <c r="Q1322" s="45">
        <v>57475</v>
      </c>
      <c r="R1322" s="45">
        <v>10425108.839999996</v>
      </c>
      <c r="S1322" s="46">
        <v>8545171.1803278737</v>
      </c>
    </row>
    <row r="1323" spans="2:19" x14ac:dyDescent="0.25">
      <c r="B1323" s="20" t="s">
        <v>47</v>
      </c>
      <c r="C1323" s="44">
        <v>63689</v>
      </c>
      <c r="D1323" s="45">
        <v>7592734.0999999996</v>
      </c>
      <c r="E1323" s="45">
        <v>795</v>
      </c>
      <c r="F1323" s="45">
        <v>73602.900000000009</v>
      </c>
      <c r="G1323" s="45">
        <v>3922</v>
      </c>
      <c r="H1323" s="45">
        <v>697676.1</v>
      </c>
      <c r="I1323" s="45">
        <v>2690</v>
      </c>
      <c r="J1323" s="45">
        <v>293052.60000000003</v>
      </c>
      <c r="K1323" s="45">
        <v>1848</v>
      </c>
      <c r="L1323" s="45">
        <v>323542.40000000002</v>
      </c>
      <c r="M1323" s="45">
        <v>465</v>
      </c>
      <c r="N1323" s="45">
        <v>90507.800000000017</v>
      </c>
      <c r="O1323" s="45">
        <v>20662</v>
      </c>
      <c r="P1323" s="45">
        <v>7280523.6000000006</v>
      </c>
      <c r="Q1323" s="45">
        <v>94071</v>
      </c>
      <c r="R1323" s="45">
        <v>16351639.499999996</v>
      </c>
      <c r="S1323" s="46">
        <v>13402983.196721312</v>
      </c>
    </row>
    <row r="1324" spans="2:19" x14ac:dyDescent="0.25">
      <c r="B1324" s="20" t="s">
        <v>48</v>
      </c>
      <c r="C1324" s="44">
        <v>399942</v>
      </c>
      <c r="D1324" s="45">
        <v>50725560.199999981</v>
      </c>
      <c r="E1324" s="45">
        <v>1898</v>
      </c>
      <c r="F1324" s="45">
        <v>240111.20000000004</v>
      </c>
      <c r="G1324" s="45">
        <v>12310</v>
      </c>
      <c r="H1324" s="45">
        <v>2339365.6000000006</v>
      </c>
      <c r="I1324" s="45">
        <v>8372</v>
      </c>
      <c r="J1324" s="45">
        <v>1461279</v>
      </c>
      <c r="K1324" s="45">
        <v>3220</v>
      </c>
      <c r="L1324" s="45">
        <v>586060.1</v>
      </c>
      <c r="M1324" s="45">
        <v>652</v>
      </c>
      <c r="N1324" s="45">
        <v>140461.69999999998</v>
      </c>
      <c r="O1324" s="45">
        <v>1285</v>
      </c>
      <c r="P1324" s="45">
        <v>426752.6999999999</v>
      </c>
      <c r="Q1324" s="45">
        <v>427679</v>
      </c>
      <c r="R1324" s="45">
        <v>55919590.5</v>
      </c>
      <c r="S1324" s="46">
        <v>45835729.918032803</v>
      </c>
    </row>
    <row r="1325" spans="2:19" x14ac:dyDescent="0.25">
      <c r="B1325" s="47" t="s">
        <v>127</v>
      </c>
      <c r="C1325" s="48"/>
      <c r="D1325" s="48"/>
      <c r="E1325" s="48"/>
      <c r="F1325" s="48"/>
      <c r="G1325" s="48"/>
      <c r="H1325" s="48"/>
      <c r="I1325" s="48"/>
      <c r="J1325" s="48"/>
      <c r="K1325" s="48"/>
      <c r="L1325" s="48"/>
      <c r="M1325" s="48"/>
      <c r="N1325" s="48"/>
      <c r="O1325" s="48"/>
      <c r="P1325" s="48"/>
      <c r="Q1325" s="48"/>
      <c r="R1325" s="48"/>
      <c r="S1325" s="48">
        <f>R1325/1.22</f>
        <v>0</v>
      </c>
    </row>
    <row r="1326" spans="2:19" x14ac:dyDescent="0.25">
      <c r="B1326" s="47" t="s">
        <v>126</v>
      </c>
      <c r="C1326" s="48"/>
      <c r="D1326" s="48"/>
      <c r="E1326" s="48"/>
      <c r="F1326" s="48"/>
      <c r="G1326" s="48"/>
      <c r="H1326" s="48"/>
      <c r="I1326" s="48"/>
      <c r="J1326" s="48"/>
      <c r="K1326" s="48"/>
      <c r="L1326" s="48"/>
      <c r="M1326" s="48"/>
      <c r="N1326" s="48"/>
      <c r="O1326" s="48"/>
      <c r="P1326" s="48"/>
      <c r="Q1326" s="48"/>
      <c r="R1326" s="48"/>
      <c r="S1326" s="48">
        <f>R1326/1.22</f>
        <v>0</v>
      </c>
    </row>
    <row r="1327" spans="2:19" x14ac:dyDescent="0.25">
      <c r="B1327" s="47" t="s">
        <v>122</v>
      </c>
      <c r="C1327" s="48"/>
      <c r="D1327" s="48"/>
      <c r="E1327" s="48"/>
      <c r="F1327" s="48"/>
      <c r="G1327" s="48"/>
      <c r="H1327" s="48"/>
      <c r="I1327" s="48"/>
      <c r="J1327" s="48"/>
      <c r="K1327" s="48"/>
      <c r="L1327" s="48"/>
      <c r="M1327" s="48"/>
      <c r="N1327" s="48"/>
      <c r="O1327" s="48"/>
      <c r="P1327" s="48"/>
      <c r="Q1327" s="48"/>
      <c r="R1327" s="48"/>
      <c r="S1327" s="48">
        <f>R1327/1.22</f>
        <v>0</v>
      </c>
    </row>
    <row r="1328" spans="2:19" x14ac:dyDescent="0.25">
      <c r="B1328" s="47" t="s">
        <v>158</v>
      </c>
      <c r="C1328" s="48">
        <f>SUM(C1312:C1327)</f>
        <v>1955169</v>
      </c>
      <c r="D1328" s="48">
        <f t="shared" ref="D1328:S1328" si="101">SUM(D1312:D1327)</f>
        <v>233376063.38999993</v>
      </c>
      <c r="E1328" s="48">
        <f t="shared" si="101"/>
        <v>15522</v>
      </c>
      <c r="F1328" s="48">
        <f t="shared" si="101"/>
        <v>1592628.5399999998</v>
      </c>
      <c r="G1328" s="48">
        <f t="shared" si="101"/>
        <v>68500</v>
      </c>
      <c r="H1328" s="48">
        <f t="shared" si="101"/>
        <v>12553209.440000001</v>
      </c>
      <c r="I1328" s="48">
        <f t="shared" si="101"/>
        <v>92796</v>
      </c>
      <c r="J1328" s="48">
        <f t="shared" si="101"/>
        <v>13039835.100000001</v>
      </c>
      <c r="K1328" s="48">
        <f t="shared" si="101"/>
        <v>26419</v>
      </c>
      <c r="L1328" s="48">
        <f t="shared" si="101"/>
        <v>4643090.46</v>
      </c>
      <c r="M1328" s="48">
        <f t="shared" si="101"/>
        <v>4558</v>
      </c>
      <c r="N1328" s="48">
        <f t="shared" si="101"/>
        <v>928807.9</v>
      </c>
      <c r="O1328" s="48">
        <f t="shared" si="101"/>
        <v>215502</v>
      </c>
      <c r="P1328" s="48">
        <f t="shared" si="101"/>
        <v>76213418.820000008</v>
      </c>
      <c r="Q1328" s="48">
        <f t="shared" si="101"/>
        <v>2378466</v>
      </c>
      <c r="R1328" s="48">
        <f t="shared" si="101"/>
        <v>342347053.64999992</v>
      </c>
      <c r="S1328" s="48">
        <f t="shared" si="101"/>
        <v>280612339.05737722</v>
      </c>
    </row>
    <row r="1329" spans="2:19" x14ac:dyDescent="0.25">
      <c r="B1329" s="20" t="s">
        <v>37</v>
      </c>
      <c r="C1329" s="58">
        <v>31097</v>
      </c>
      <c r="D1329" s="59">
        <v>3798068.4000000004</v>
      </c>
      <c r="E1329" s="59">
        <v>199</v>
      </c>
      <c r="F1329" s="59">
        <v>24225.599999999999</v>
      </c>
      <c r="G1329" s="59">
        <v>1376</v>
      </c>
      <c r="H1329" s="59">
        <v>250358.8000000001</v>
      </c>
      <c r="I1329" s="59">
        <v>1992</v>
      </c>
      <c r="J1329" s="59">
        <v>343556.94999999995</v>
      </c>
      <c r="K1329" s="59">
        <v>650</v>
      </c>
      <c r="L1329" s="59">
        <v>117923.79999999997</v>
      </c>
      <c r="M1329" s="59">
        <v>183</v>
      </c>
      <c r="N1329" s="59">
        <v>35793.899999999994</v>
      </c>
      <c r="O1329" s="59">
        <v>13528</v>
      </c>
      <c r="P1329" s="59">
        <v>4886711.4000000013</v>
      </c>
      <c r="Q1329" s="59">
        <v>49025</v>
      </c>
      <c r="R1329" s="59">
        <v>9456638.8499999996</v>
      </c>
      <c r="S1329" s="60">
        <v>7751343.319672131</v>
      </c>
    </row>
    <row r="1330" spans="2:19" x14ac:dyDescent="0.25">
      <c r="B1330" s="20" t="s">
        <v>38</v>
      </c>
      <c r="C1330" s="44">
        <v>65059</v>
      </c>
      <c r="D1330" s="45">
        <v>7265814.5999999996</v>
      </c>
      <c r="E1330" s="45">
        <v>2492</v>
      </c>
      <c r="F1330" s="45">
        <v>163214.10000000003</v>
      </c>
      <c r="G1330" s="45">
        <v>2571</v>
      </c>
      <c r="H1330" s="45">
        <v>452960.70000000013</v>
      </c>
      <c r="I1330" s="45">
        <v>7376</v>
      </c>
      <c r="J1330" s="45">
        <v>772386.99999999977</v>
      </c>
      <c r="K1330" s="45">
        <v>1515</v>
      </c>
      <c r="L1330" s="45">
        <v>262732.39999999997</v>
      </c>
      <c r="M1330" s="45">
        <v>146</v>
      </c>
      <c r="N1330" s="45">
        <v>27925.899999999998</v>
      </c>
      <c r="O1330" s="45">
        <v>15203</v>
      </c>
      <c r="P1330" s="45">
        <v>5386938.5999999996</v>
      </c>
      <c r="Q1330" s="45">
        <v>94362</v>
      </c>
      <c r="R1330" s="45">
        <v>14331973.299999999</v>
      </c>
      <c r="S1330" s="46">
        <v>11747519.098360658</v>
      </c>
    </row>
    <row r="1331" spans="2:19" x14ac:dyDescent="0.25">
      <c r="B1331" s="20" t="s">
        <v>39</v>
      </c>
      <c r="C1331" s="44">
        <v>122384</v>
      </c>
      <c r="D1331" s="45">
        <v>14824363.579999994</v>
      </c>
      <c r="E1331" s="45">
        <v>835</v>
      </c>
      <c r="F1331" s="45">
        <v>95758.250000000029</v>
      </c>
      <c r="G1331" s="45">
        <v>5028</v>
      </c>
      <c r="H1331" s="45">
        <v>876767.99999999988</v>
      </c>
      <c r="I1331" s="45">
        <v>6774</v>
      </c>
      <c r="J1331" s="45">
        <v>1171859.7500000002</v>
      </c>
      <c r="K1331" s="45">
        <v>2476</v>
      </c>
      <c r="L1331" s="45">
        <v>411061.1999999999</v>
      </c>
      <c r="M1331" s="45">
        <v>350</v>
      </c>
      <c r="N1331" s="45">
        <v>68137.299999999988</v>
      </c>
      <c r="O1331" s="45">
        <v>13898</v>
      </c>
      <c r="P1331" s="45">
        <v>4781380.5</v>
      </c>
      <c r="Q1331" s="45">
        <v>151745</v>
      </c>
      <c r="R1331" s="45">
        <v>22229328.580000009</v>
      </c>
      <c r="S1331" s="46">
        <v>18220761.131147526</v>
      </c>
    </row>
    <row r="1332" spans="2:19" x14ac:dyDescent="0.25">
      <c r="B1332" s="20" t="s">
        <v>40</v>
      </c>
      <c r="C1332" s="44">
        <v>93154</v>
      </c>
      <c r="D1332" s="45">
        <v>11407779.699999996</v>
      </c>
      <c r="E1332" s="45">
        <v>206</v>
      </c>
      <c r="F1332" s="45">
        <v>25117.4</v>
      </c>
      <c r="G1332" s="45">
        <v>2445</v>
      </c>
      <c r="H1332" s="45">
        <v>444368.5</v>
      </c>
      <c r="I1332" s="45">
        <v>2555</v>
      </c>
      <c r="J1332" s="45">
        <v>438348.24999999994</v>
      </c>
      <c r="K1332" s="45">
        <v>1159</v>
      </c>
      <c r="L1332" s="45">
        <v>210777.30000000002</v>
      </c>
      <c r="M1332" s="45">
        <v>73</v>
      </c>
      <c r="N1332" s="45">
        <v>14359.1</v>
      </c>
      <c r="O1332" s="45">
        <v>7740</v>
      </c>
      <c r="P1332" s="45">
        <v>2827893.120000001</v>
      </c>
      <c r="Q1332" s="45">
        <v>107332</v>
      </c>
      <c r="R1332" s="45">
        <v>15368643.370000001</v>
      </c>
      <c r="S1332" s="46">
        <v>12597248.663934425</v>
      </c>
    </row>
    <row r="1333" spans="2:19" x14ac:dyDescent="0.25">
      <c r="B1333" s="20" t="s">
        <v>41</v>
      </c>
      <c r="C1333" s="44">
        <v>323499</v>
      </c>
      <c r="D1333" s="45">
        <v>40561884.780000001</v>
      </c>
      <c r="E1333" s="45">
        <v>2765</v>
      </c>
      <c r="F1333" s="45">
        <v>308755.99999999994</v>
      </c>
      <c r="G1333" s="45">
        <v>14008</v>
      </c>
      <c r="H1333" s="45">
        <v>2642871.3999999994</v>
      </c>
      <c r="I1333" s="45">
        <v>22614</v>
      </c>
      <c r="J1333" s="45">
        <v>2850482.55</v>
      </c>
      <c r="K1333" s="45">
        <v>5848</v>
      </c>
      <c r="L1333" s="45">
        <v>1051785.2999999998</v>
      </c>
      <c r="M1333" s="45">
        <v>902</v>
      </c>
      <c r="N1333" s="45">
        <v>190440.90000000002</v>
      </c>
      <c r="O1333" s="45">
        <v>34055</v>
      </c>
      <c r="P1333" s="45">
        <v>12044008.92</v>
      </c>
      <c r="Q1333" s="45">
        <v>403691</v>
      </c>
      <c r="R1333" s="45">
        <v>59650229.849999994</v>
      </c>
      <c r="S1333" s="46">
        <v>48893631.024590202</v>
      </c>
    </row>
    <row r="1334" spans="2:19" x14ac:dyDescent="0.25">
      <c r="B1334" s="20" t="s">
        <v>42</v>
      </c>
      <c r="C1334" s="44">
        <v>34935</v>
      </c>
      <c r="D1334" s="45">
        <v>4275009.8999999994</v>
      </c>
      <c r="E1334" s="45">
        <v>441</v>
      </c>
      <c r="F1334" s="45">
        <v>53713.8</v>
      </c>
      <c r="G1334" s="45">
        <v>1416</v>
      </c>
      <c r="H1334" s="45">
        <v>257769.70000000004</v>
      </c>
      <c r="I1334" s="45">
        <v>2389</v>
      </c>
      <c r="J1334" s="45">
        <v>413116.15</v>
      </c>
      <c r="K1334" s="45">
        <v>892</v>
      </c>
      <c r="L1334" s="45">
        <v>161523.30000000002</v>
      </c>
      <c r="M1334" s="45">
        <v>161</v>
      </c>
      <c r="N1334" s="45">
        <v>31657.700000000008</v>
      </c>
      <c r="O1334" s="45">
        <v>11384</v>
      </c>
      <c r="P1334" s="45">
        <v>4131406.8000000007</v>
      </c>
      <c r="Q1334" s="45">
        <v>51618</v>
      </c>
      <c r="R1334" s="45">
        <v>9324197.3499999978</v>
      </c>
      <c r="S1334" s="46">
        <v>7642784.7131147524</v>
      </c>
    </row>
    <row r="1335" spans="2:19" x14ac:dyDescent="0.25">
      <c r="B1335" s="20" t="s">
        <v>43</v>
      </c>
      <c r="C1335" s="44">
        <v>75781</v>
      </c>
      <c r="D1335" s="45">
        <v>8487691.599999994</v>
      </c>
      <c r="E1335" s="45">
        <v>784</v>
      </c>
      <c r="F1335" s="45">
        <v>71353.800000000032</v>
      </c>
      <c r="G1335" s="45">
        <v>2701</v>
      </c>
      <c r="H1335" s="45">
        <v>431000.70000000007</v>
      </c>
      <c r="I1335" s="45">
        <v>2694</v>
      </c>
      <c r="J1335" s="45">
        <v>459765.4</v>
      </c>
      <c r="K1335" s="45">
        <v>1167</v>
      </c>
      <c r="L1335" s="45">
        <v>167735.80000000005</v>
      </c>
      <c r="M1335" s="45">
        <v>159</v>
      </c>
      <c r="N1335" s="45">
        <v>28839.600000000002</v>
      </c>
      <c r="O1335" s="45">
        <v>28934</v>
      </c>
      <c r="P1335" s="45">
        <v>9132000.3999999966</v>
      </c>
      <c r="Q1335" s="45">
        <v>112220</v>
      </c>
      <c r="R1335" s="45">
        <v>18778387.300000012</v>
      </c>
      <c r="S1335" s="46">
        <v>15392120.737704927</v>
      </c>
    </row>
    <row r="1336" spans="2:19" x14ac:dyDescent="0.25">
      <c r="B1336" s="20" t="s">
        <v>44</v>
      </c>
      <c r="C1336" s="44">
        <v>872348</v>
      </c>
      <c r="D1336" s="45">
        <v>98790495.99000001</v>
      </c>
      <c r="E1336" s="45">
        <v>2956</v>
      </c>
      <c r="F1336" s="45">
        <v>352655.1</v>
      </c>
      <c r="G1336" s="45">
        <v>18323</v>
      </c>
      <c r="H1336" s="45">
        <v>3305514.6100000003</v>
      </c>
      <c r="I1336" s="45">
        <v>29046</v>
      </c>
      <c r="J1336" s="45">
        <v>3835211.2199999988</v>
      </c>
      <c r="K1336" s="45">
        <v>3816</v>
      </c>
      <c r="L1336" s="45">
        <v>663026.5</v>
      </c>
      <c r="M1336" s="45">
        <v>569</v>
      </c>
      <c r="N1336" s="45">
        <v>110793.20000000006</v>
      </c>
      <c r="O1336" s="45">
        <v>1689</v>
      </c>
      <c r="P1336" s="45">
        <v>561042.5</v>
      </c>
      <c r="Q1336" s="45">
        <v>928747</v>
      </c>
      <c r="R1336" s="45">
        <v>107618739.12</v>
      </c>
      <c r="S1336" s="46">
        <v>88212081.245901674</v>
      </c>
    </row>
    <row r="1337" spans="2:19" x14ac:dyDescent="0.25">
      <c r="B1337" s="20" t="s">
        <v>45</v>
      </c>
      <c r="C1337" s="44">
        <v>38664</v>
      </c>
      <c r="D1337" s="45">
        <v>4733074.6999999993</v>
      </c>
      <c r="E1337" s="45">
        <v>231</v>
      </c>
      <c r="F1337" s="45">
        <v>28145.599999999988</v>
      </c>
      <c r="G1337" s="45">
        <v>1704</v>
      </c>
      <c r="H1337" s="45">
        <v>310316.40000000008</v>
      </c>
      <c r="I1337" s="45">
        <v>2403</v>
      </c>
      <c r="J1337" s="45">
        <v>410988.20000000007</v>
      </c>
      <c r="K1337" s="45">
        <v>881</v>
      </c>
      <c r="L1337" s="45">
        <v>159602.50000000003</v>
      </c>
      <c r="M1337" s="45">
        <v>179</v>
      </c>
      <c r="N1337" s="45">
        <v>34315.899999999994</v>
      </c>
      <c r="O1337" s="45">
        <v>13215</v>
      </c>
      <c r="P1337" s="45">
        <v>4799484.7999999989</v>
      </c>
      <c r="Q1337" s="45">
        <v>57277</v>
      </c>
      <c r="R1337" s="45">
        <v>10475928.099999992</v>
      </c>
      <c r="S1337" s="46">
        <v>8586826.3114754111</v>
      </c>
    </row>
    <row r="1338" spans="2:19" x14ac:dyDescent="0.25">
      <c r="B1338" s="20" t="s">
        <v>46</v>
      </c>
      <c r="C1338" s="44">
        <v>40720</v>
      </c>
      <c r="D1338" s="45">
        <v>4986551.5</v>
      </c>
      <c r="E1338" s="45">
        <v>181</v>
      </c>
      <c r="F1338" s="45">
        <v>22025.500000000004</v>
      </c>
      <c r="G1338" s="45">
        <v>1780</v>
      </c>
      <c r="H1338" s="45">
        <v>324636.49999999994</v>
      </c>
      <c r="I1338" s="45">
        <v>1685</v>
      </c>
      <c r="J1338" s="45">
        <v>291032.20000000007</v>
      </c>
      <c r="K1338" s="45">
        <v>997</v>
      </c>
      <c r="L1338" s="45">
        <v>180460.30000000008</v>
      </c>
      <c r="M1338" s="45">
        <v>207</v>
      </c>
      <c r="N1338" s="45">
        <v>40716.89999999998</v>
      </c>
      <c r="O1338" s="45">
        <v>14866</v>
      </c>
      <c r="P1338" s="45">
        <v>5400754.4999999991</v>
      </c>
      <c r="Q1338" s="45">
        <v>60436</v>
      </c>
      <c r="R1338" s="45">
        <v>11246177.399999993</v>
      </c>
      <c r="S1338" s="46">
        <v>9218178.1967213079</v>
      </c>
    </row>
    <row r="1339" spans="2:19" x14ac:dyDescent="0.25">
      <c r="B1339" s="20" t="s">
        <v>13</v>
      </c>
      <c r="C1339" s="44">
        <v>62518</v>
      </c>
      <c r="D1339" s="45">
        <v>7572567.6000000006</v>
      </c>
      <c r="E1339" s="45">
        <v>153</v>
      </c>
      <c r="F1339" s="45">
        <v>18634.700000000004</v>
      </c>
      <c r="G1339" s="45">
        <v>2549</v>
      </c>
      <c r="H1339" s="45">
        <v>460527.30000000005</v>
      </c>
      <c r="I1339" s="45">
        <v>842</v>
      </c>
      <c r="J1339" s="45">
        <v>152650.95000000001</v>
      </c>
      <c r="K1339" s="45">
        <v>1659</v>
      </c>
      <c r="L1339" s="45">
        <v>296149</v>
      </c>
      <c r="M1339" s="45">
        <v>203</v>
      </c>
      <c r="N1339" s="45">
        <v>38882.300000000003</v>
      </c>
      <c r="O1339" s="45">
        <v>14669</v>
      </c>
      <c r="P1339" s="45">
        <v>5332785.7199999988</v>
      </c>
      <c r="Q1339" s="45">
        <v>82593</v>
      </c>
      <c r="R1339" s="45">
        <v>13872197.569999989</v>
      </c>
      <c r="S1339" s="46">
        <v>11370653.745901641</v>
      </c>
    </row>
    <row r="1340" spans="2:19" x14ac:dyDescent="0.25">
      <c r="B1340" s="20" t="s">
        <v>47</v>
      </c>
      <c r="C1340" s="44">
        <v>84369</v>
      </c>
      <c r="D1340" s="45">
        <v>10100564.1</v>
      </c>
      <c r="E1340" s="45">
        <v>764</v>
      </c>
      <c r="F1340" s="45">
        <v>58555.000000000007</v>
      </c>
      <c r="G1340" s="45">
        <v>3904</v>
      </c>
      <c r="H1340" s="45">
        <v>694914.40000000014</v>
      </c>
      <c r="I1340" s="45">
        <v>2403</v>
      </c>
      <c r="J1340" s="45">
        <v>275605.64999999997</v>
      </c>
      <c r="K1340" s="45">
        <v>1906</v>
      </c>
      <c r="L1340" s="45">
        <v>327041.2</v>
      </c>
      <c r="M1340" s="45">
        <v>472</v>
      </c>
      <c r="N1340" s="45">
        <v>92539.099999999991</v>
      </c>
      <c r="O1340" s="45">
        <v>18092</v>
      </c>
      <c r="P1340" s="45">
        <v>6331384.799999998</v>
      </c>
      <c r="Q1340" s="45">
        <v>111910</v>
      </c>
      <c r="R1340" s="45">
        <v>17880604.25</v>
      </c>
      <c r="S1340" s="46">
        <v>14656232.991803275</v>
      </c>
    </row>
    <row r="1341" spans="2:19" x14ac:dyDescent="0.25">
      <c r="B1341" s="20" t="s">
        <v>48</v>
      </c>
      <c r="C1341" s="44">
        <v>526092</v>
      </c>
      <c r="D1341" s="45">
        <v>66723173.640000015</v>
      </c>
      <c r="E1341" s="45">
        <v>1883</v>
      </c>
      <c r="F1341" s="45">
        <v>236457.15000000005</v>
      </c>
      <c r="G1341" s="45">
        <v>14366</v>
      </c>
      <c r="H1341" s="45">
        <v>2729357.0999999996</v>
      </c>
      <c r="I1341" s="45">
        <v>9471</v>
      </c>
      <c r="J1341" s="45">
        <v>1634345.0999999999</v>
      </c>
      <c r="K1341" s="45">
        <v>3398</v>
      </c>
      <c r="L1341" s="45">
        <v>625588.20000000019</v>
      </c>
      <c r="M1341" s="45">
        <v>767</v>
      </c>
      <c r="N1341" s="45">
        <v>163499.70000000001</v>
      </c>
      <c r="O1341" s="45">
        <v>1330</v>
      </c>
      <c r="P1341" s="45">
        <v>456539.99999999994</v>
      </c>
      <c r="Q1341" s="45">
        <v>557307</v>
      </c>
      <c r="R1341" s="45">
        <v>72568960.890000001</v>
      </c>
      <c r="S1341" s="46">
        <v>59482754.827868856</v>
      </c>
    </row>
    <row r="1342" spans="2:19" x14ac:dyDescent="0.25">
      <c r="B1342" s="47" t="s">
        <v>127</v>
      </c>
      <c r="C1342" s="48"/>
      <c r="D1342" s="48"/>
      <c r="E1342" s="48"/>
      <c r="F1342" s="48"/>
      <c r="G1342" s="48"/>
      <c r="H1342" s="48"/>
      <c r="I1342" s="48"/>
      <c r="J1342" s="48"/>
      <c r="K1342" s="48"/>
      <c r="L1342" s="48"/>
      <c r="M1342" s="48"/>
      <c r="N1342" s="48"/>
      <c r="O1342" s="48"/>
      <c r="P1342" s="48"/>
      <c r="Q1342" s="48"/>
      <c r="R1342" s="48"/>
      <c r="S1342" s="48">
        <f>R1342/1.22</f>
        <v>0</v>
      </c>
    </row>
    <row r="1343" spans="2:19" x14ac:dyDescent="0.25">
      <c r="B1343" s="47" t="s">
        <v>126</v>
      </c>
      <c r="C1343" s="48"/>
      <c r="D1343" s="48"/>
      <c r="E1343" s="48"/>
      <c r="F1343" s="48"/>
      <c r="G1343" s="48"/>
      <c r="H1343" s="48"/>
      <c r="I1343" s="48"/>
      <c r="J1343" s="48"/>
      <c r="K1343" s="48"/>
      <c r="L1343" s="48"/>
      <c r="M1343" s="48"/>
      <c r="N1343" s="48"/>
      <c r="O1343" s="48"/>
      <c r="P1343" s="48"/>
      <c r="Q1343" s="48"/>
      <c r="R1343" s="48"/>
      <c r="S1343" s="48">
        <f>R1343/1.22</f>
        <v>0</v>
      </c>
    </row>
    <row r="1344" spans="2:19" x14ac:dyDescent="0.25">
      <c r="B1344" s="47" t="s">
        <v>122</v>
      </c>
      <c r="C1344" s="48"/>
      <c r="D1344" s="48"/>
      <c r="E1344" s="48"/>
      <c r="F1344" s="48"/>
      <c r="G1344" s="48"/>
      <c r="H1344" s="48"/>
      <c r="I1344" s="48"/>
      <c r="J1344" s="48"/>
      <c r="K1344" s="48"/>
      <c r="L1344" s="48"/>
      <c r="M1344" s="48"/>
      <c r="N1344" s="48"/>
      <c r="O1344" s="48"/>
      <c r="P1344" s="48"/>
      <c r="Q1344" s="48"/>
      <c r="R1344" s="48"/>
      <c r="S1344" s="48">
        <f>R1344/1.22</f>
        <v>0</v>
      </c>
    </row>
    <row r="1345" spans="2:19" x14ac:dyDescent="0.25">
      <c r="B1345" s="47" t="s">
        <v>160</v>
      </c>
      <c r="C1345" s="48">
        <f>SUM(C1329:C1344)</f>
        <v>2370620</v>
      </c>
      <c r="D1345" s="48">
        <f t="shared" ref="D1345:S1345" si="102">SUM(D1329:D1344)</f>
        <v>283527040.09000003</v>
      </c>
      <c r="E1345" s="48">
        <f t="shared" si="102"/>
        <v>13890</v>
      </c>
      <c r="F1345" s="48">
        <f t="shared" si="102"/>
        <v>1458612.0000000005</v>
      </c>
      <c r="G1345" s="48">
        <f t="shared" si="102"/>
        <v>72171</v>
      </c>
      <c r="H1345" s="48">
        <f t="shared" si="102"/>
        <v>13181364.110000001</v>
      </c>
      <c r="I1345" s="48">
        <f t="shared" si="102"/>
        <v>92244</v>
      </c>
      <c r="J1345" s="48">
        <f t="shared" si="102"/>
        <v>13049349.369999997</v>
      </c>
      <c r="K1345" s="48">
        <f t="shared" si="102"/>
        <v>26364</v>
      </c>
      <c r="L1345" s="48">
        <f t="shared" si="102"/>
        <v>4635406.8000000007</v>
      </c>
      <c r="M1345" s="48">
        <f t="shared" si="102"/>
        <v>4371</v>
      </c>
      <c r="N1345" s="48">
        <f t="shared" si="102"/>
        <v>877901.5</v>
      </c>
      <c r="O1345" s="48">
        <f t="shared" si="102"/>
        <v>188603</v>
      </c>
      <c r="P1345" s="48">
        <f t="shared" si="102"/>
        <v>66072332.059999995</v>
      </c>
      <c r="Q1345" s="48">
        <f t="shared" si="102"/>
        <v>2768263</v>
      </c>
      <c r="R1345" s="48">
        <f t="shared" si="102"/>
        <v>382802005.93000001</v>
      </c>
      <c r="S1345" s="48">
        <f t="shared" si="102"/>
        <v>313772136.00819683</v>
      </c>
    </row>
    <row r="1346" spans="2:19" x14ac:dyDescent="0.25">
      <c r="B1346" s="16" t="s">
        <v>159</v>
      </c>
      <c r="C1346" s="19">
        <f t="shared" ref="C1346:S1346" si="103">+C1158+C1175+C1192+C1209+C1226+C1243+C1260+C1277+C1294+C1311+C1328+C1345</f>
        <v>24687100</v>
      </c>
      <c r="D1346" s="19">
        <f t="shared" si="103"/>
        <v>2895291652.8499999</v>
      </c>
      <c r="E1346" s="19">
        <f t="shared" si="103"/>
        <v>168929</v>
      </c>
      <c r="F1346" s="19">
        <f t="shared" si="103"/>
        <v>16659913.619999997</v>
      </c>
      <c r="G1346" s="19">
        <f t="shared" si="103"/>
        <v>792979</v>
      </c>
      <c r="H1346" s="19">
        <f t="shared" si="103"/>
        <v>139615581.32999998</v>
      </c>
      <c r="I1346" s="19">
        <f t="shared" si="103"/>
        <v>1009457</v>
      </c>
      <c r="J1346" s="19">
        <f t="shared" si="103"/>
        <v>128790756.87</v>
      </c>
      <c r="K1346" s="19">
        <f t="shared" si="103"/>
        <v>294326</v>
      </c>
      <c r="L1346" s="19">
        <f t="shared" si="103"/>
        <v>49182369.950000018</v>
      </c>
      <c r="M1346" s="19">
        <f t="shared" si="103"/>
        <v>58327</v>
      </c>
      <c r="N1346" s="19">
        <f t="shared" si="103"/>
        <v>11921097.899999999</v>
      </c>
      <c r="O1346" s="19">
        <f t="shared" si="103"/>
        <v>2409562</v>
      </c>
      <c r="P1346" s="19">
        <f t="shared" si="103"/>
        <v>815877285.71999991</v>
      </c>
      <c r="Q1346" s="19">
        <f t="shared" si="103"/>
        <v>29420680</v>
      </c>
      <c r="R1346" s="19">
        <f t="shared" si="103"/>
        <v>4228583096.73</v>
      </c>
      <c r="S1346" s="19">
        <f t="shared" si="103"/>
        <v>3466051718.6311483</v>
      </c>
    </row>
  </sheetData>
  <pageMargins left="0.31496062992125984" right="0.31496062992125984" top="0.74803149606299213" bottom="0.74803149606299213" header="0.31496062992125984" footer="0.31496062992125984"/>
  <pageSetup paperSize="9" scale="49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C0F03-DA08-4648-807E-6FCB2694B936}">
  <sheetPr>
    <outlinePr summaryRight="0"/>
    <pageSetUpPr fitToPage="1"/>
  </sheetPr>
  <dimension ref="B1:V1031"/>
  <sheetViews>
    <sheetView showGridLines="0" zoomScale="80" zoomScaleNormal="80" workbookViewId="0">
      <pane xSplit="2" ySplit="6" topLeftCell="C1016" activePane="bottomRight" state="frozen"/>
      <selection pane="topRight" activeCell="C1" sqref="C1"/>
      <selection pane="bottomLeft" activeCell="A9" sqref="A9"/>
      <selection pane="bottomRight" activeCell="S1022" sqref="S1022"/>
    </sheetView>
  </sheetViews>
  <sheetFormatPr baseColWidth="10" defaultColWidth="11.42578125" defaultRowHeight="15" outlineLevelRow="2" x14ac:dyDescent="0.25"/>
  <cols>
    <col min="1" max="1" width="4.85546875" style="1" customWidth="1"/>
    <col min="2" max="2" width="26.85546875" style="1" bestFit="1" customWidth="1"/>
    <col min="3" max="3" width="16.28515625" style="1" customWidth="1"/>
    <col min="4" max="4" width="16.85546875" style="1" bestFit="1" customWidth="1"/>
    <col min="5" max="17" width="16.28515625" style="1" customWidth="1"/>
    <col min="18" max="18" width="17.85546875" style="1" bestFit="1" customWidth="1"/>
    <col min="19" max="19" width="18.7109375" style="1" customWidth="1"/>
    <col min="20" max="20" width="29.5703125" style="1" customWidth="1"/>
    <col min="21" max="16384" width="11.42578125" style="1"/>
  </cols>
  <sheetData>
    <row r="1" spans="2:19" x14ac:dyDescent="0.25">
      <c r="C1" s="26" t="s">
        <v>33</v>
      </c>
    </row>
    <row r="2" spans="2:19" x14ac:dyDescent="0.25">
      <c r="C2" s="5" t="s">
        <v>92</v>
      </c>
      <c r="D2" s="3"/>
      <c r="E2" s="4"/>
    </row>
    <row r="3" spans="2:19" x14ac:dyDescent="0.25">
      <c r="C3" s="27"/>
      <c r="E3" s="4"/>
    </row>
    <row r="4" spans="2:19" x14ac:dyDescent="0.25">
      <c r="C4" s="5"/>
      <c r="E4" s="4"/>
    </row>
    <row r="5" spans="2:19" x14ac:dyDescent="0.25">
      <c r="C5" s="5"/>
      <c r="D5" s="3"/>
      <c r="E5" s="4"/>
    </row>
    <row r="6" spans="2:19" s="7" customFormat="1" ht="30" x14ac:dyDescent="0.25">
      <c r="B6" s="6" t="s">
        <v>50</v>
      </c>
      <c r="C6" s="6" t="s">
        <v>14</v>
      </c>
      <c r="D6" s="6" t="s">
        <v>15</v>
      </c>
      <c r="E6" s="6" t="s">
        <v>16</v>
      </c>
      <c r="F6" s="6" t="s">
        <v>17</v>
      </c>
      <c r="G6" s="6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36" t="s">
        <v>28</v>
      </c>
      <c r="R6" s="36" t="s">
        <v>29</v>
      </c>
      <c r="S6" s="36" t="s">
        <v>30</v>
      </c>
    </row>
    <row r="7" spans="2:19" x14ac:dyDescent="0.25">
      <c r="B7" s="22" t="s">
        <v>81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2:19" hidden="1" outlineLevel="1" x14ac:dyDescent="0.25">
      <c r="B8" s="1" t="s">
        <v>37</v>
      </c>
      <c r="C8" s="28">
        <f>+('Detalle por mes'!C179/'Detalle por mes'!C8)-1</f>
        <v>2.9715500658094474E-2</v>
      </c>
      <c r="D8" s="30">
        <f>+('Detalle por mes'!D179/'Detalle por mes'!D8)-1</f>
        <v>0.17671473323439746</v>
      </c>
      <c r="E8" s="30">
        <f>+('Detalle por mes'!E179/'Detalle por mes'!E8)-1</f>
        <v>0.15789473684210531</v>
      </c>
      <c r="F8" s="30">
        <f>+('Detalle por mes'!F179/'Detalle por mes'!F8)-1</f>
        <v>0.32666969559291226</v>
      </c>
      <c r="G8" s="30">
        <f>+('Detalle por mes'!G179/'Detalle por mes'!G8)-1</f>
        <v>-6.4432989690721421E-3</v>
      </c>
      <c r="H8" s="30">
        <f>+('Detalle por mes'!H179/'Detalle por mes'!H8)-1</f>
        <v>0.13546140830404796</v>
      </c>
      <c r="I8" s="30">
        <f>+('Detalle por mes'!I179/'Detalle por mes'!I8)-1</f>
        <v>-3.3514492753623171E-2</v>
      </c>
      <c r="J8" s="30">
        <f>+('Detalle por mes'!J179/'Detalle por mes'!J8)-1</f>
        <v>0.10990979159685166</v>
      </c>
      <c r="K8" s="30">
        <f>+('Detalle por mes'!K179/'Detalle por mes'!K8)-1</f>
        <v>7.079646017699126E-2</v>
      </c>
      <c r="L8" s="30">
        <f>+('Detalle por mes'!L179/'Detalle por mes'!L8)-1</f>
        <v>0.21286870463386642</v>
      </c>
      <c r="M8" s="30">
        <f>+('Detalle por mes'!M179/'Detalle por mes'!M8)-1</f>
        <v>-9.8901098901098883E-2</v>
      </c>
      <c r="N8" s="30">
        <f>+('Detalle por mes'!N179/'Detalle por mes'!N8)-1</f>
        <v>1.2269581903820326E-2</v>
      </c>
      <c r="O8" s="30">
        <f>+('Detalle por mes'!O179/'Detalle por mes'!O8)-1</f>
        <v>0.39478511530398319</v>
      </c>
      <c r="P8" s="30">
        <f>+('Detalle por mes'!P179/'Detalle por mes'!P8)-1</f>
        <v>0.53185733121008205</v>
      </c>
      <c r="Q8" s="30">
        <f>+('Detalle por mes'!Q179/'Detalle por mes'!Q8)-1</f>
        <v>8.0040957477637509E-2</v>
      </c>
      <c r="R8" s="30">
        <f>+('Detalle por mes'!R179/'Detalle por mes'!R8)-1</f>
        <v>0.29688640960409773</v>
      </c>
      <c r="S8" s="30">
        <f>+('Detalle por mes'!S179/'Detalle por mes'!S8)-1</f>
        <v>0.29688640949178891</v>
      </c>
    </row>
    <row r="9" spans="2:19" hidden="1" outlineLevel="1" x14ac:dyDescent="0.25">
      <c r="B9" s="1" t="s">
        <v>38</v>
      </c>
      <c r="C9" s="30">
        <f>+('Detalle por mes'!C180/'Detalle por mes'!C9)-1</f>
        <v>8.2679528403001079E-2</v>
      </c>
      <c r="D9" s="30">
        <f>+('Detalle por mes'!D180/'Detalle por mes'!D9)-1</f>
        <v>0.24695719419191287</v>
      </c>
      <c r="E9" s="30">
        <f>+('Detalle por mes'!E180/'Detalle por mes'!E9)-1</f>
        <v>9.9415204678362512E-2</v>
      </c>
      <c r="F9" s="30">
        <f>+('Detalle por mes'!F180/'Detalle por mes'!F9)-1</f>
        <v>0.31257943149073242</v>
      </c>
      <c r="G9" s="30">
        <f>+('Detalle por mes'!G180/'Detalle por mes'!G9)-1</f>
        <v>3.0690537084399061E-2</v>
      </c>
      <c r="H9" s="30">
        <f>+('Detalle por mes'!H180/'Detalle por mes'!H9)-1</f>
        <v>0.19313846832030657</v>
      </c>
      <c r="I9" s="30">
        <f>+('Detalle por mes'!I180/'Detalle por mes'!I9)-1</f>
        <v>-7.8713210130048061E-3</v>
      </c>
      <c r="J9" s="30">
        <f>+('Detalle por mes'!J180/'Detalle por mes'!J9)-1</f>
        <v>0.13197987782968013</v>
      </c>
      <c r="K9" s="30">
        <f>+('Detalle por mes'!K180/'Detalle por mes'!K9)-1</f>
        <v>1.0344827586206806E-2</v>
      </c>
      <c r="L9" s="30">
        <f>+('Detalle por mes'!L180/'Detalle por mes'!L9)-1</f>
        <v>0.14949201741654572</v>
      </c>
      <c r="M9" s="30">
        <f>+('Detalle por mes'!M180/'Detalle por mes'!M9)-1</f>
        <v>0.10000000000000009</v>
      </c>
      <c r="N9" s="30">
        <f>+('Detalle por mes'!N180/'Detalle por mes'!N9)-1</f>
        <v>0.15760967683697413</v>
      </c>
      <c r="O9" s="30">
        <f>+('Detalle por mes'!O180/'Detalle por mes'!O9)-1</f>
        <v>0.12702211161098886</v>
      </c>
      <c r="P9" s="30">
        <f>+('Detalle por mes'!P180/'Detalle por mes'!P9)-1</f>
        <v>0.25825621790720188</v>
      </c>
      <c r="Q9" s="30">
        <f>+('Detalle por mes'!Q180/'Detalle por mes'!Q9)-1</f>
        <v>8.3483380043526623E-2</v>
      </c>
      <c r="R9" s="30">
        <f>+('Detalle por mes'!R180/'Detalle por mes'!R9)-1</f>
        <v>0.24249095862150627</v>
      </c>
      <c r="S9" s="30">
        <f>+('Detalle por mes'!S180/'Detalle por mes'!S9)-1</f>
        <v>0.24249095866514314</v>
      </c>
    </row>
    <row r="10" spans="2:19" hidden="1" outlineLevel="1" x14ac:dyDescent="0.25">
      <c r="B10" s="1" t="s">
        <v>39</v>
      </c>
      <c r="C10" s="30">
        <f>+('Detalle por mes'!C181/'Detalle por mes'!C10)-1</f>
        <v>0.12146090378342933</v>
      </c>
      <c r="D10" s="30">
        <f>+('Detalle por mes'!D181/'Detalle por mes'!D10)-1</f>
        <v>0.28439999850243525</v>
      </c>
      <c r="E10" s="30">
        <f>+('Detalle por mes'!E181/'Detalle por mes'!E10)-1</f>
        <v>-0.20867768595041325</v>
      </c>
      <c r="F10" s="30">
        <f>+('Detalle por mes'!F181/'Detalle por mes'!F10)-1</f>
        <v>-8.5035164917823147E-2</v>
      </c>
      <c r="G10" s="30">
        <f>+('Detalle por mes'!G181/'Detalle por mes'!G10)-1</f>
        <v>1.4631767192325729E-3</v>
      </c>
      <c r="H10" s="30">
        <f>+('Detalle por mes'!H181/'Detalle por mes'!H10)-1</f>
        <v>0.14756146648690471</v>
      </c>
      <c r="I10" s="30">
        <f>+('Detalle por mes'!I181/'Detalle por mes'!I10)-1</f>
        <v>2.0164986251145711E-2</v>
      </c>
      <c r="J10" s="30">
        <f>+('Detalle por mes'!J181/'Detalle por mes'!J10)-1</f>
        <v>0.20171497839914831</v>
      </c>
      <c r="K10" s="30">
        <f>+('Detalle por mes'!K181/'Detalle por mes'!K10)-1</f>
        <v>2.7829313543599188E-3</v>
      </c>
      <c r="L10" s="30">
        <f>+('Detalle por mes'!L181/'Detalle por mes'!L10)-1</f>
        <v>0.13722404277337019</v>
      </c>
      <c r="M10" s="30">
        <f>+('Detalle por mes'!M181/'Detalle por mes'!M10)-1</f>
        <v>0.2359882005899705</v>
      </c>
      <c r="N10" s="30">
        <f>+('Detalle por mes'!N181/'Detalle por mes'!N10)-1</f>
        <v>0.3674311169773965</v>
      </c>
      <c r="O10" s="30">
        <f>+('Detalle por mes'!O181/'Detalle por mes'!O10)-1</f>
        <v>-0.24501160092807428</v>
      </c>
      <c r="P10" s="30">
        <f>+('Detalle por mes'!P181/'Detalle por mes'!P10)-1</f>
        <v>-0.17375768695493043</v>
      </c>
      <c r="Q10" s="30">
        <f>+('Detalle por mes'!Q181/'Detalle por mes'!Q10)-1</f>
        <v>7.9705275168369338E-2</v>
      </c>
      <c r="R10" s="30">
        <f>+('Detalle por mes'!R181/'Detalle por mes'!R10)-1</f>
        <v>0.1712007532025972</v>
      </c>
      <c r="S10" s="30">
        <f>+('Detalle por mes'!S181/'Detalle por mes'!S10)-1</f>
        <v>0.17120075295782389</v>
      </c>
    </row>
    <row r="11" spans="2:19" hidden="1" outlineLevel="1" x14ac:dyDescent="0.25">
      <c r="B11" s="1" t="s">
        <v>40</v>
      </c>
      <c r="C11" s="30">
        <f>+('Detalle por mes'!C182/'Detalle por mes'!C11)-1</f>
        <v>0.10104688875165935</v>
      </c>
      <c r="D11" s="30">
        <f>+('Detalle por mes'!D182/'Detalle por mes'!D11)-1</f>
        <v>0.25770982814913301</v>
      </c>
      <c r="E11" s="30">
        <f>+('Detalle por mes'!E182/'Detalle por mes'!E11)-1</f>
        <v>2.4711696869851751E-2</v>
      </c>
      <c r="F11" s="30">
        <f>+('Detalle por mes'!F182/'Detalle por mes'!F11)-1</f>
        <v>0.23887230853966268</v>
      </c>
      <c r="G11" s="30">
        <f>+('Detalle por mes'!G182/'Detalle por mes'!G11)-1</f>
        <v>1.6224188790560534E-2</v>
      </c>
      <c r="H11" s="30">
        <f>+('Detalle por mes'!H182/'Detalle por mes'!H11)-1</f>
        <v>0.17108122040169382</v>
      </c>
      <c r="I11" s="30">
        <f>+('Detalle por mes'!I182/'Detalle por mes'!I11)-1</f>
        <v>1.6067726330338594E-2</v>
      </c>
      <c r="J11" s="30">
        <f>+('Detalle por mes'!J182/'Detalle por mes'!J11)-1</f>
        <v>0.17280041398174051</v>
      </c>
      <c r="K11" s="30">
        <f>+('Detalle por mes'!K182/'Detalle por mes'!K11)-1</f>
        <v>9.1327705295471961E-2</v>
      </c>
      <c r="L11" s="30">
        <f>+('Detalle por mes'!L182/'Detalle por mes'!L11)-1</f>
        <v>0.24948580830933764</v>
      </c>
      <c r="M11" s="30">
        <f>+('Detalle por mes'!M182/'Detalle por mes'!M11)-1</f>
        <v>0.37209302325581395</v>
      </c>
      <c r="N11" s="30">
        <f>+('Detalle por mes'!N182/'Detalle por mes'!N11)-1</f>
        <v>0.5165938157681722</v>
      </c>
      <c r="O11" s="30">
        <f>+('Detalle por mes'!O182/'Detalle por mes'!O11)-1</f>
        <v>-0.45889783029438724</v>
      </c>
      <c r="P11" s="30">
        <f>+('Detalle por mes'!P182/'Detalle por mes'!P11)-1</f>
        <v>-0.368746660591316</v>
      </c>
      <c r="Q11" s="30">
        <f>+('Detalle por mes'!Q182/'Detalle por mes'!Q11)-1</f>
        <v>7.3310575387899535E-2</v>
      </c>
      <c r="R11" s="30">
        <f>+('Detalle por mes'!R182/'Detalle por mes'!R11)-1</f>
        <v>0.17504811428682032</v>
      </c>
      <c r="S11" s="30">
        <f>+('Detalle por mes'!S182/'Detalle por mes'!S11)-1</f>
        <v>0.17504811454565017</v>
      </c>
    </row>
    <row r="12" spans="2:19" hidden="1" outlineLevel="1" x14ac:dyDescent="0.25">
      <c r="B12" s="1" t="s">
        <v>41</v>
      </c>
      <c r="C12" s="30">
        <f>+('Detalle por mes'!C183/'Detalle por mes'!C12)-1</f>
        <v>0.10450837685701897</v>
      </c>
      <c r="D12" s="30">
        <f>+('Detalle por mes'!D183/'Detalle por mes'!D12)-1</f>
        <v>0.26118164207318872</v>
      </c>
      <c r="E12" s="30">
        <f>+('Detalle por mes'!E183/'Detalle por mes'!E12)-1</f>
        <v>1.9257221458046869E-2</v>
      </c>
      <c r="F12" s="30">
        <f>+('Detalle por mes'!F183/'Detalle por mes'!F12)-1</f>
        <v>0.11504990768889667</v>
      </c>
      <c r="G12" s="30">
        <f>+('Detalle por mes'!G183/'Detalle por mes'!G12)-1</f>
        <v>1.0023627121071188E-2</v>
      </c>
      <c r="H12" s="30">
        <f>+('Detalle por mes'!H183/'Detalle por mes'!H12)-1</f>
        <v>0.16323384958706066</v>
      </c>
      <c r="I12" s="30">
        <f>+('Detalle por mes'!I183/'Detalle por mes'!I12)-1</f>
        <v>1.6710485272492415E-2</v>
      </c>
      <c r="J12" s="30">
        <f>+('Detalle por mes'!J183/'Detalle por mes'!J12)-1</f>
        <v>0.20134270255452802</v>
      </c>
      <c r="K12" s="30">
        <f>+('Detalle por mes'!K183/'Detalle por mes'!K12)-1</f>
        <v>-4.1608876560332853E-2</v>
      </c>
      <c r="L12" s="30">
        <f>+('Detalle por mes'!L183/'Detalle por mes'!L12)-1</f>
        <v>5.6087039511357073E-2</v>
      </c>
      <c r="M12" s="30">
        <f>+('Detalle por mes'!M183/'Detalle por mes'!M12)-1</f>
        <v>9.3808630393996228E-2</v>
      </c>
      <c r="N12" s="30">
        <f>+('Detalle por mes'!N183/'Detalle por mes'!N12)-1</f>
        <v>0.21818314367705627</v>
      </c>
      <c r="O12" s="30">
        <f>+('Detalle por mes'!O183/'Detalle por mes'!O12)-1</f>
        <v>9.9782638228501641E-2</v>
      </c>
      <c r="P12" s="30">
        <f>+('Detalle por mes'!P183/'Detalle por mes'!P12)-1</f>
        <v>0.16635247476407855</v>
      </c>
      <c r="Q12" s="30">
        <f>+('Detalle por mes'!Q183/'Detalle por mes'!Q12)-1</f>
        <v>9.3200389464732414E-2</v>
      </c>
      <c r="R12" s="30">
        <f>+('Detalle por mes'!R183/'Detalle por mes'!R12)-1</f>
        <v>0.22943023718687283</v>
      </c>
      <c r="S12" s="30">
        <f>+('Detalle por mes'!S183/'Detalle por mes'!S12)-1</f>
        <v>0.22943023716288269</v>
      </c>
    </row>
    <row r="13" spans="2:19" hidden="1" outlineLevel="1" x14ac:dyDescent="0.25">
      <c r="B13" s="1" t="s">
        <v>42</v>
      </c>
      <c r="C13" s="30">
        <f>+('Detalle por mes'!C184/'Detalle por mes'!C13)-1</f>
        <v>-6.5812838846546762E-2</v>
      </c>
      <c r="D13" s="30">
        <f>+('Detalle por mes'!D184/'Detalle por mes'!D13)-1</f>
        <v>0.10390332588754925</v>
      </c>
      <c r="E13" s="30">
        <f>+('Detalle por mes'!E184/'Detalle por mes'!E13)-1</f>
        <v>-5.2775250227479531E-2</v>
      </c>
      <c r="F13" s="30">
        <f>+('Detalle por mes'!F184/'Detalle por mes'!F13)-1</f>
        <v>0.12582716428870278</v>
      </c>
      <c r="G13" s="30">
        <f>+('Detalle por mes'!G184/'Detalle por mes'!G13)-1</f>
        <v>-0.10640443772062536</v>
      </c>
      <c r="H13" s="30">
        <f>+('Detalle por mes'!H184/'Detalle por mes'!H13)-1</f>
        <v>3.0354557779360691E-2</v>
      </c>
      <c r="I13" s="30">
        <f>+('Detalle por mes'!I184/'Detalle por mes'!I13)-1</f>
        <v>1.5302218821728886E-3</v>
      </c>
      <c r="J13" s="30">
        <f>+('Detalle por mes'!J184/'Detalle por mes'!J13)-1</f>
        <v>0.16303979180077111</v>
      </c>
      <c r="K13" s="30">
        <f>+('Detalle por mes'!K184/'Detalle por mes'!K13)-1</f>
        <v>0.11688311688311681</v>
      </c>
      <c r="L13" s="30">
        <f>+('Detalle por mes'!L184/'Detalle por mes'!L13)-1</f>
        <v>0.27777549257537748</v>
      </c>
      <c r="M13" s="30">
        <f>+('Detalle por mes'!M184/'Detalle por mes'!M13)-1</f>
        <v>0.84800000000000009</v>
      </c>
      <c r="N13" s="30">
        <f>+('Detalle por mes'!N184/'Detalle por mes'!N13)-1</f>
        <v>1.0859105331055403</v>
      </c>
      <c r="O13" s="30">
        <f>+('Detalle por mes'!O184/'Detalle por mes'!O13)-1</f>
        <v>0.33929705695532508</v>
      </c>
      <c r="P13" s="30">
        <f>+('Detalle por mes'!P184/'Detalle por mes'!P13)-1</f>
        <v>0.48263253899990777</v>
      </c>
      <c r="Q13" s="30">
        <f>+('Detalle por mes'!Q184/'Detalle por mes'!Q13)-1</f>
        <v>-1.3204136961542323E-2</v>
      </c>
      <c r="R13" s="30">
        <f>+('Detalle por mes'!R184/'Detalle por mes'!R13)-1</f>
        <v>0.22151092394384775</v>
      </c>
      <c r="S13" s="30">
        <f>+('Detalle por mes'!S184/'Detalle por mes'!S13)-1</f>
        <v>0.22151092396822203</v>
      </c>
    </row>
    <row r="14" spans="2:19" hidden="1" outlineLevel="1" x14ac:dyDescent="0.25">
      <c r="B14" s="1" t="s">
        <v>43</v>
      </c>
      <c r="C14" s="30">
        <f>+('Detalle por mes'!C185/'Detalle por mes'!C14)-1</f>
        <v>0.1007792423111995</v>
      </c>
      <c r="D14" s="30">
        <f>+('Detalle por mes'!D185/'Detalle por mes'!D14)-1</f>
        <v>0.27924117110232505</v>
      </c>
      <c r="E14" s="30">
        <f>+('Detalle por mes'!E185/'Detalle por mes'!E14)-1</f>
        <v>9.1846298031865059E-2</v>
      </c>
      <c r="F14" s="30">
        <f>+('Detalle por mes'!F185/'Detalle por mes'!F14)-1</f>
        <v>0.37301939878572488</v>
      </c>
      <c r="G14" s="30">
        <f>+('Detalle por mes'!G185/'Detalle por mes'!G14)-1</f>
        <v>-8.2701585113714726E-3</v>
      </c>
      <c r="H14" s="30">
        <f>+('Detalle por mes'!H185/'Detalle por mes'!H14)-1</f>
        <v>0.16767624038588647</v>
      </c>
      <c r="I14" s="30">
        <f>+('Detalle por mes'!I185/'Detalle por mes'!I14)-1</f>
        <v>6.0209424083769614E-2</v>
      </c>
      <c r="J14" s="30">
        <f>+('Detalle por mes'!J185/'Detalle por mes'!J14)-1</f>
        <v>0.27154128515954468</v>
      </c>
      <c r="K14" s="30">
        <f>+('Detalle por mes'!K185/'Detalle por mes'!K14)-1</f>
        <v>-0.21870701513067403</v>
      </c>
      <c r="L14" s="30">
        <f>+('Detalle por mes'!L185/'Detalle por mes'!L14)-1</f>
        <v>-9.9095403614067878E-3</v>
      </c>
      <c r="M14" s="30">
        <f>+('Detalle por mes'!M185/'Detalle por mes'!M14)-1</f>
        <v>0.25888324873096447</v>
      </c>
      <c r="N14" s="30">
        <f>+('Detalle por mes'!N185/'Detalle por mes'!N14)-1</f>
        <v>0.39222051158390681</v>
      </c>
      <c r="O14" s="30">
        <f>+('Detalle por mes'!O185/'Detalle por mes'!O14)-1</f>
        <v>0.1784911381816281</v>
      </c>
      <c r="P14" s="30">
        <f>+('Detalle por mes'!P185/'Detalle por mes'!P14)-1</f>
        <v>0.32036524819324441</v>
      </c>
      <c r="Q14" s="30">
        <f>+('Detalle por mes'!Q185/'Detalle por mes'!Q14)-1</f>
        <v>0.10495707560232614</v>
      </c>
      <c r="R14" s="30">
        <f>+('Detalle por mes'!R185/'Detalle por mes'!R14)-1</f>
        <v>0.28647980055644195</v>
      </c>
      <c r="S14" s="30">
        <f>+('Detalle por mes'!S185/'Detalle por mes'!S14)-1</f>
        <v>0.28647980052367528</v>
      </c>
    </row>
    <row r="15" spans="2:19" hidden="1" outlineLevel="1" x14ac:dyDescent="0.25">
      <c r="B15" s="1" t="s">
        <v>44</v>
      </c>
      <c r="C15" s="30">
        <f>+('Detalle por mes'!C186/'Detalle por mes'!C15)-1</f>
        <v>5.2933796522990351E-2</v>
      </c>
      <c r="D15" s="30">
        <f>+('Detalle por mes'!D186/'Detalle por mes'!D15)-1</f>
        <v>0.19288055711096419</v>
      </c>
      <c r="E15" s="30">
        <f>+('Detalle por mes'!E186/'Detalle por mes'!E15)-1</f>
        <v>-0.13146123260437381</v>
      </c>
      <c r="F15" s="30">
        <f>+('Detalle por mes'!F186/'Detalle por mes'!F15)-1</f>
        <v>-2.003084016549872E-2</v>
      </c>
      <c r="G15" s="30">
        <f>+('Detalle por mes'!G186/'Detalle por mes'!G15)-1</f>
        <v>2.8316421399351865E-2</v>
      </c>
      <c r="H15" s="30">
        <f>+('Detalle por mes'!H186/'Detalle por mes'!H15)-1</f>
        <v>0.19032280873388352</v>
      </c>
      <c r="I15" s="30">
        <f>+('Detalle por mes'!I186/'Detalle por mes'!I15)-1</f>
        <v>2.4597182221530289E-2</v>
      </c>
      <c r="J15" s="30">
        <f>+('Detalle por mes'!J186/'Detalle por mes'!J15)-1</f>
        <v>0.20633926286837445</v>
      </c>
      <c r="K15" s="30">
        <f>+('Detalle por mes'!K186/'Detalle por mes'!K15)-1</f>
        <v>2.4298056155507508E-2</v>
      </c>
      <c r="L15" s="30">
        <f>+('Detalle por mes'!L186/'Detalle por mes'!L15)-1</f>
        <v>0.1771334867206773</v>
      </c>
      <c r="M15" s="30">
        <f>+('Detalle por mes'!M186/'Detalle por mes'!M15)-1</f>
        <v>-5.2380952380952417E-2</v>
      </c>
      <c r="N15" s="30">
        <f>+('Detalle por mes'!N186/'Detalle por mes'!N15)-1</f>
        <v>2.6867499596009425E-2</v>
      </c>
      <c r="O15" s="30">
        <f>+('Detalle por mes'!O186/'Detalle por mes'!O15)-1</f>
        <v>0.11288180610889764</v>
      </c>
      <c r="P15" s="30">
        <f>+('Detalle por mes'!P186/'Detalle por mes'!P15)-1</f>
        <v>0.28043515800379892</v>
      </c>
      <c r="Q15" s="30">
        <f>+('Detalle por mes'!Q186/'Detalle por mes'!Q15)-1</f>
        <v>5.1021988671151153E-2</v>
      </c>
      <c r="R15" s="30">
        <f>+('Detalle por mes'!R186/'Detalle por mes'!R15)-1</f>
        <v>0.19276464917666902</v>
      </c>
      <c r="S15" s="30">
        <f>+('Detalle por mes'!S186/'Detalle por mes'!S15)-1</f>
        <v>0.19276464916920988</v>
      </c>
    </row>
    <row r="16" spans="2:19" hidden="1" outlineLevel="1" x14ac:dyDescent="0.25">
      <c r="B16" s="1" t="s">
        <v>45</v>
      </c>
      <c r="C16" s="30">
        <f>+('Detalle por mes'!C187/'Detalle por mes'!C16)-1</f>
        <v>0.15306253086306865</v>
      </c>
      <c r="D16" s="30">
        <f>+('Detalle por mes'!D187/'Detalle por mes'!D16)-1</f>
        <v>0.31784723354995914</v>
      </c>
      <c r="E16" s="30">
        <f>+('Detalle por mes'!E187/'Detalle por mes'!E16)-1</f>
        <v>0.452914798206278</v>
      </c>
      <c r="F16" s="30">
        <f>+('Detalle por mes'!F187/'Detalle por mes'!F16)-1</f>
        <v>0.62037037037037046</v>
      </c>
      <c r="G16" s="30">
        <f>+('Detalle por mes'!G187/'Detalle por mes'!G16)-1</f>
        <v>2.8262176788935722E-2</v>
      </c>
      <c r="H16" s="30">
        <f>+('Detalle por mes'!H187/'Detalle por mes'!H16)-1</f>
        <v>0.1939643128018842</v>
      </c>
      <c r="I16" s="30">
        <f>+('Detalle por mes'!I187/'Detalle por mes'!I16)-1</f>
        <v>1.9040063466878143E-2</v>
      </c>
      <c r="J16" s="30">
        <f>+('Detalle por mes'!J187/'Detalle por mes'!J16)-1</f>
        <v>0.18981969909602125</v>
      </c>
      <c r="K16" s="30">
        <f>+('Detalle por mes'!K187/'Detalle por mes'!K16)-1</f>
        <v>4.7345767575322828E-2</v>
      </c>
      <c r="L16" s="30">
        <f>+('Detalle por mes'!L187/'Detalle por mes'!L16)-1</f>
        <v>0.19485522554989432</v>
      </c>
      <c r="M16" s="30">
        <f>+('Detalle por mes'!M187/'Detalle por mes'!M16)-1</f>
        <v>0.1875</v>
      </c>
      <c r="N16" s="30">
        <f>+('Detalle por mes'!N187/'Detalle por mes'!N16)-1</f>
        <v>0.31301406002669241</v>
      </c>
      <c r="O16" s="30">
        <f>+('Detalle por mes'!O187/'Detalle por mes'!O16)-1</f>
        <v>-6.5246869266969765E-2</v>
      </c>
      <c r="P16" s="30">
        <f>+('Detalle por mes'!P187/'Detalle por mes'!P16)-1</f>
        <v>4.0653618131256675E-2</v>
      </c>
      <c r="Q16" s="30">
        <f>+('Detalle por mes'!Q187/'Detalle por mes'!Q16)-1</f>
        <v>0.1073217859360982</v>
      </c>
      <c r="R16" s="30">
        <f>+('Detalle por mes'!R187/'Detalle por mes'!R16)-1</f>
        <v>0.19862108897899233</v>
      </c>
      <c r="S16" s="30">
        <f>+('Detalle por mes'!S187/'Detalle por mes'!S16)-1</f>
        <v>0.19862108904246956</v>
      </c>
    </row>
    <row r="17" spans="2:21" hidden="1" outlineLevel="1" x14ac:dyDescent="0.25">
      <c r="B17" s="1" t="s">
        <v>46</v>
      </c>
      <c r="C17" s="30">
        <f>+('Detalle por mes'!C188/'Detalle por mes'!C17)-1</f>
        <v>-1.2362735183945484E-2</v>
      </c>
      <c r="D17" s="30">
        <f>+('Detalle por mes'!D188/'Detalle por mes'!D17)-1</f>
        <v>0.12758929236582905</v>
      </c>
      <c r="E17" s="30">
        <f>+('Detalle por mes'!E188/'Detalle por mes'!E17)-1</f>
        <v>-9.3939393939393989E-2</v>
      </c>
      <c r="F17" s="30">
        <f>+('Detalle por mes'!F188/'Detalle por mes'!F17)-1</f>
        <v>1.6228713707705289E-2</v>
      </c>
      <c r="G17" s="30">
        <f>+('Detalle por mes'!G188/'Detalle por mes'!G17)-1</f>
        <v>-8.6073893625659759E-2</v>
      </c>
      <c r="H17" s="30">
        <f>+('Detalle por mes'!H188/'Detalle por mes'!H17)-1</f>
        <v>4.9980793034273718E-2</v>
      </c>
      <c r="I17" s="30">
        <f>+('Detalle por mes'!I188/'Detalle por mes'!I17)-1</f>
        <v>2.1331945889698334E-2</v>
      </c>
      <c r="J17" s="30">
        <f>+('Detalle por mes'!J188/'Detalle por mes'!J17)-1</f>
        <v>0.19587522699814874</v>
      </c>
      <c r="K17" s="30">
        <f>+('Detalle por mes'!K188/'Detalle por mes'!K17)-1</f>
        <v>6.7189249720044808E-2</v>
      </c>
      <c r="L17" s="30">
        <f>+('Detalle por mes'!L188/'Detalle por mes'!L17)-1</f>
        <v>0.22643240737163395</v>
      </c>
      <c r="M17" s="30">
        <f>+('Detalle por mes'!M188/'Detalle por mes'!M17)-1</f>
        <v>0.33673469387755106</v>
      </c>
      <c r="N17" s="30">
        <f>+('Detalle por mes'!N188/'Detalle por mes'!N17)-1</f>
        <v>0.47182936949344079</v>
      </c>
      <c r="O17" s="30">
        <f>+('Detalle por mes'!O188/'Detalle por mes'!O17)-1</f>
        <v>-0.22375948628137765</v>
      </c>
      <c r="P17" s="30">
        <f>+('Detalle por mes'!P188/'Detalle por mes'!P17)-1</f>
        <v>-0.13169336677542332</v>
      </c>
      <c r="Q17" s="30">
        <f>+('Detalle por mes'!Q188/'Detalle por mes'!Q17)-1</f>
        <v>-5.1285629931826726E-2</v>
      </c>
      <c r="R17" s="30">
        <f>+('Detalle por mes'!R188/'Detalle por mes'!R17)-1</f>
        <v>2.1879366655758181E-2</v>
      </c>
      <c r="S17" s="30">
        <f>+('Detalle por mes'!S188/'Detalle por mes'!S17)-1</f>
        <v>2.1879366634500963E-2</v>
      </c>
    </row>
    <row r="18" spans="2:21" hidden="1" outlineLevel="1" x14ac:dyDescent="0.25">
      <c r="B18" s="1" t="s">
        <v>13</v>
      </c>
      <c r="C18" s="30">
        <f>+('Detalle por mes'!C189/'Detalle por mes'!C18)-1</f>
        <v>0.15167600100309286</v>
      </c>
      <c r="D18" s="30">
        <f>+('Detalle por mes'!D189/'Detalle por mes'!D18)-1</f>
        <v>0.31798920569220224</v>
      </c>
      <c r="E18" s="30">
        <f>+('Detalle por mes'!E189/'Detalle por mes'!E18)-1</f>
        <v>0.39860139860139854</v>
      </c>
      <c r="F18" s="30">
        <f>+('Detalle por mes'!F189/'Detalle por mes'!F18)-1</f>
        <v>0.60245775729646689</v>
      </c>
      <c r="G18" s="30">
        <f>+('Detalle por mes'!G189/'Detalle por mes'!G18)-1</f>
        <v>-8.9373297002724783E-2</v>
      </c>
      <c r="H18" s="30">
        <f>+('Detalle por mes'!H189/'Detalle por mes'!H18)-1</f>
        <v>5.8143107109941639E-2</v>
      </c>
      <c r="I18" s="30">
        <f>+('Detalle por mes'!I189/'Detalle por mes'!I18)-1</f>
        <v>-6.4655172413793371E-3</v>
      </c>
      <c r="J18" s="30">
        <f>+('Detalle por mes'!J189/'Detalle por mes'!J18)-1</f>
        <v>0.10070015506790098</v>
      </c>
      <c r="K18" s="30">
        <f>+('Detalle por mes'!K189/'Detalle por mes'!K18)-1</f>
        <v>-1.1135857461024523E-2</v>
      </c>
      <c r="L18" s="30">
        <f>+('Detalle por mes'!L189/'Detalle por mes'!L18)-1</f>
        <v>0.17116411952331556</v>
      </c>
      <c r="M18" s="30">
        <f>+('Detalle por mes'!M189/'Detalle por mes'!M18)-1</f>
        <v>0.44623655913978499</v>
      </c>
      <c r="N18" s="30">
        <f>+('Detalle por mes'!N189/'Detalle por mes'!N18)-1</f>
        <v>0.61733292645712545</v>
      </c>
      <c r="O18" s="30">
        <f>+('Detalle por mes'!O189/'Detalle por mes'!O18)-1</f>
        <v>-0.20694185162137868</v>
      </c>
      <c r="P18" s="30">
        <f>+('Detalle por mes'!P189/'Detalle por mes'!P18)-1</f>
        <v>-0.10464887668836664</v>
      </c>
      <c r="Q18" s="30">
        <f>+('Detalle por mes'!Q189/'Detalle por mes'!Q18)-1</f>
        <v>8.7526596633506815E-2</v>
      </c>
      <c r="R18" s="30">
        <f>+('Detalle por mes'!R189/'Detalle por mes'!R18)-1</f>
        <v>0.14991830752206958</v>
      </c>
      <c r="S18" s="30">
        <f>+('Detalle por mes'!S189/'Detalle por mes'!S18)-1</f>
        <v>0.14991830757060498</v>
      </c>
    </row>
    <row r="19" spans="2:21" hidden="1" outlineLevel="1" x14ac:dyDescent="0.25">
      <c r="B19" s="1" t="s">
        <v>47</v>
      </c>
      <c r="C19" s="30">
        <f>+('Detalle por mes'!C190/'Detalle por mes'!C19)-1</f>
        <v>0.13855457937176552</v>
      </c>
      <c r="D19" s="30">
        <f>+('Detalle por mes'!D190/'Detalle por mes'!D19)-1</f>
        <v>0.30237203283103686</v>
      </c>
      <c r="E19" s="30">
        <f>+('Detalle por mes'!E190/'Detalle por mes'!E19)-1</f>
        <v>2.8653295128939771E-2</v>
      </c>
      <c r="F19" s="30">
        <f>+('Detalle por mes'!F190/'Detalle por mes'!F19)-1</f>
        <v>0.25385613377540728</v>
      </c>
      <c r="G19" s="30">
        <f>+('Detalle por mes'!G190/'Detalle por mes'!G19)-1</f>
        <v>2.9380902413431276E-2</v>
      </c>
      <c r="H19" s="30">
        <f>+('Detalle por mes'!H190/'Detalle por mes'!H19)-1</f>
        <v>0.21372361392784711</v>
      </c>
      <c r="I19" s="30">
        <f>+('Detalle por mes'!I190/'Detalle por mes'!I19)-1</f>
        <v>2.6333113890717463E-3</v>
      </c>
      <c r="J19" s="30">
        <f>+('Detalle por mes'!J190/'Detalle por mes'!J19)-1</f>
        <v>0.1734920737208403</v>
      </c>
      <c r="K19" s="30">
        <f>+('Detalle por mes'!K190/'Detalle por mes'!K19)-1</f>
        <v>-8.8809946714030197E-4</v>
      </c>
      <c r="L19" s="30">
        <f>+('Detalle por mes'!L190/'Detalle por mes'!L19)-1</f>
        <v>0.15431282569806326</v>
      </c>
      <c r="M19" s="30">
        <f>+('Detalle por mes'!M190/'Detalle por mes'!M19)-1</f>
        <v>0.25671641791044775</v>
      </c>
      <c r="N19" s="30">
        <f>+('Detalle por mes'!N190/'Detalle por mes'!N19)-1</f>
        <v>0.39293726630660575</v>
      </c>
      <c r="O19" s="30">
        <f>+('Detalle por mes'!O190/'Detalle por mes'!O19)-1</f>
        <v>-0.12913581864639978</v>
      </c>
      <c r="P19" s="30">
        <f>+('Detalle por mes'!P190/'Detalle por mes'!P19)-1</f>
        <v>-3.6775937945456638E-2</v>
      </c>
      <c r="Q19" s="30">
        <f>+('Detalle por mes'!Q190/'Detalle por mes'!Q19)-1</f>
        <v>0.10605790759210265</v>
      </c>
      <c r="R19" s="30">
        <f>+('Detalle por mes'!R190/'Detalle por mes'!R19)-1</f>
        <v>0.20681864419060192</v>
      </c>
      <c r="S19" s="30">
        <f>+('Detalle por mes'!S190/'Detalle por mes'!S19)-1</f>
        <v>0.20681864382674364</v>
      </c>
    </row>
    <row r="20" spans="2:21" hidden="1" outlineLevel="1" x14ac:dyDescent="0.25">
      <c r="B20" s="1" t="s">
        <v>48</v>
      </c>
      <c r="C20" s="30">
        <f>+('Detalle por mes'!C191/'Detalle por mes'!C20)-1</f>
        <v>6.0420301886687788E-2</v>
      </c>
      <c r="D20" s="30">
        <f>+('Detalle por mes'!D191/'Detalle por mes'!D20)-1</f>
        <v>0.2104289882018</v>
      </c>
      <c r="E20" s="30">
        <f>+('Detalle por mes'!E191/'Detalle por mes'!E20)-1</f>
        <v>2.2346368715083775E-2</v>
      </c>
      <c r="F20" s="30">
        <f>+('Detalle por mes'!F191/'Detalle por mes'!F20)-1</f>
        <v>0.16348187128856284</v>
      </c>
      <c r="G20" s="30">
        <f>+('Detalle por mes'!G191/'Detalle por mes'!G20)-1</f>
        <v>8.7093862815884382E-2</v>
      </c>
      <c r="H20" s="30">
        <f>+('Detalle por mes'!H191/'Detalle por mes'!H20)-1</f>
        <v>0.24940549817732882</v>
      </c>
      <c r="I20" s="30">
        <f>+('Detalle por mes'!I191/'Detalle por mes'!I20)-1</f>
        <v>1.3602941176470651E-2</v>
      </c>
      <c r="J20" s="30">
        <f>+('Detalle por mes'!J191/'Detalle por mes'!J20)-1</f>
        <v>0.18046605914929548</v>
      </c>
      <c r="K20" s="30">
        <f>+('Detalle por mes'!K191/'Detalle por mes'!K20)-1</f>
        <v>0.13712146988771701</v>
      </c>
      <c r="L20" s="30">
        <f>+('Detalle por mes'!L191/'Detalle por mes'!L20)-1</f>
        <v>0.28388105584421908</v>
      </c>
      <c r="M20" s="30">
        <f>+('Detalle por mes'!M191/'Detalle por mes'!M20)-1</f>
        <v>0.10778443113772451</v>
      </c>
      <c r="N20" s="30">
        <f>+('Detalle por mes'!N191/'Detalle por mes'!N20)-1</f>
        <v>0.22891128412283512</v>
      </c>
      <c r="O20" s="30">
        <f>+('Detalle por mes'!O191/'Detalle por mes'!O20)-1</f>
        <v>0.19400187441424555</v>
      </c>
      <c r="P20" s="30">
        <f>+('Detalle por mes'!P191/'Detalle por mes'!P20)-1</f>
        <v>0.33859167809785085</v>
      </c>
      <c r="Q20" s="30">
        <f>+('Detalle por mes'!Q191/'Detalle por mes'!Q20)-1</f>
        <v>6.0280034143426198E-2</v>
      </c>
      <c r="R20" s="30">
        <f>+('Detalle por mes'!R191/'Detalle por mes'!R20)-1</f>
        <v>0.21156250429728907</v>
      </c>
      <c r="S20" s="30">
        <f>+('Detalle por mes'!S191/'Detalle por mes'!S20)-1</f>
        <v>0.2115625043749958</v>
      </c>
      <c r="T20" s="12"/>
    </row>
    <row r="21" spans="2:21" s="10" customFormat="1" collapsed="1" x14ac:dyDescent="0.25">
      <c r="B21" s="8" t="s">
        <v>49</v>
      </c>
      <c r="C21" s="31">
        <f>+('Detalle por mes'!C192/'Detalle por mes'!C21)-1</f>
        <v>7.2363716513817788E-2</v>
      </c>
      <c r="D21" s="31">
        <f>+('Detalle por mes'!D192/'Detalle por mes'!D21)-1</f>
        <v>0.22394314536456261</v>
      </c>
      <c r="E21" s="31">
        <f>+('Detalle por mes'!E192/'Detalle por mes'!E21)-1</f>
        <v>-2.4435863400506852E-2</v>
      </c>
      <c r="F21" s="31">
        <f>+('Detalle por mes'!F192/'Detalle por mes'!F21)-1</f>
        <v>0.10979502472425984</v>
      </c>
      <c r="G21" s="31">
        <f>+('Detalle por mes'!G192/'Detalle por mes'!G21)-1</f>
        <v>2.0232545533391155E-2</v>
      </c>
      <c r="H21" s="31">
        <f>+('Detalle por mes'!H192/'Detalle por mes'!H21)-1</f>
        <v>0.17906849735482067</v>
      </c>
      <c r="I21" s="31">
        <f>+('Detalle por mes'!I192/'Detalle por mes'!I21)-1</f>
        <v>1.7934126573547093E-2</v>
      </c>
      <c r="J21" s="31">
        <f>+('Detalle por mes'!J192/'Detalle por mes'!J21)-1</f>
        <v>0.19269738860675467</v>
      </c>
      <c r="K21" s="31">
        <f>+('Detalle por mes'!K192/'Detalle por mes'!K21)-1</f>
        <v>1.2141900358639823E-2</v>
      </c>
      <c r="L21" s="31">
        <f>+('Detalle por mes'!L192/'Detalle por mes'!L21)-1</f>
        <v>0.15488988631391964</v>
      </c>
      <c r="M21" s="31">
        <f>+('Detalle por mes'!M192/'Detalle por mes'!M21)-1</f>
        <v>0.1839677047289503</v>
      </c>
      <c r="N21" s="31">
        <f>+('Detalle por mes'!N192/'Detalle por mes'!N21)-1</f>
        <v>0.30483313740689222</v>
      </c>
      <c r="O21" s="31">
        <f>+('Detalle por mes'!O192/'Detalle por mes'!O21)-1</f>
        <v>-2.4648889588720913E-2</v>
      </c>
      <c r="P21" s="31">
        <f>+('Detalle por mes'!P192/'Detalle por mes'!P21)-1</f>
        <v>6.9334417301771367E-2</v>
      </c>
      <c r="Q21" s="31">
        <f>+('Detalle por mes'!Q192/'Detalle por mes'!Q21)-1</f>
        <v>6.441670063848437E-2</v>
      </c>
      <c r="R21" s="31">
        <f>+('Detalle por mes'!R192/'Detalle por mes'!R21)-1</f>
        <v>0.1998860974049177</v>
      </c>
      <c r="S21" s="31">
        <f>+('Detalle por mes'!S192/'Detalle por mes'!S21)-1</f>
        <v>0.19988609740017016</v>
      </c>
      <c r="T21" s="24"/>
      <c r="U21" s="24"/>
    </row>
    <row r="22" spans="2:21" hidden="1" outlineLevel="1" x14ac:dyDescent="0.25">
      <c r="B22" s="1" t="s">
        <v>37</v>
      </c>
      <c r="C22" s="30">
        <f>+('Detalle por mes'!C193/'Detalle por mes'!C22)-1</f>
        <v>-6.4837905236907689E-2</v>
      </c>
      <c r="D22" s="30">
        <f>+('Detalle por mes'!D193/'Detalle por mes'!D22)-1</f>
        <v>6.7521628297628977E-2</v>
      </c>
      <c r="E22" s="30">
        <f>+('Detalle por mes'!E193/'Detalle por mes'!E22)-1</f>
        <v>4.0697674418604723E-2</v>
      </c>
      <c r="F22" s="30">
        <f>+('Detalle por mes'!F193/'Detalle por mes'!F22)-1</f>
        <v>0.19324154106762803</v>
      </c>
      <c r="G22" s="30">
        <f>+('Detalle por mes'!G193/'Detalle por mes'!G22)-1</f>
        <v>-0.16217833632555356</v>
      </c>
      <c r="H22" s="30">
        <f>+('Detalle por mes'!H193/'Detalle por mes'!H22)-1</f>
        <v>-3.7258347978910367E-2</v>
      </c>
      <c r="I22" s="30">
        <f>+('Detalle por mes'!I193/'Detalle por mes'!I22)-1</f>
        <v>-9.3947606142728124E-2</v>
      </c>
      <c r="J22" s="30">
        <f>+('Detalle por mes'!J193/'Detalle por mes'!J22)-1</f>
        <v>4.4676649295881443E-2</v>
      </c>
      <c r="K22" s="30">
        <f>+('Detalle por mes'!K193/'Detalle por mes'!K22)-1</f>
        <v>-0.11280487804878048</v>
      </c>
      <c r="L22" s="30">
        <f>+('Detalle por mes'!L193/'Detalle por mes'!L22)-1</f>
        <v>6.9791890967587644E-3</v>
      </c>
      <c r="M22" s="30">
        <f>+('Detalle por mes'!M193/'Detalle por mes'!M22)-1</f>
        <v>-0.11111111111111116</v>
      </c>
      <c r="N22" s="30">
        <f>+('Detalle por mes'!N193/'Detalle por mes'!N22)-1</f>
        <v>2.2988505747125743E-3</v>
      </c>
      <c r="O22" s="30">
        <f>+('Detalle por mes'!O193/'Detalle por mes'!O22)-1</f>
        <v>5.7573599240265949E-2</v>
      </c>
      <c r="P22" s="30">
        <f>+('Detalle por mes'!P193/'Detalle por mes'!P22)-1</f>
        <v>0.162156735551231</v>
      </c>
      <c r="Q22" s="30">
        <f>+('Detalle por mes'!Q193/'Detalle por mes'!Q22)-1</f>
        <v>-4.964028776978413E-2</v>
      </c>
      <c r="R22" s="30">
        <f>+('Detalle por mes'!R193/'Detalle por mes'!R22)-1</f>
        <v>9.7364712105037388E-2</v>
      </c>
      <c r="S22" s="30">
        <f>+('Detalle por mes'!S193/'Detalle por mes'!S22)-1</f>
        <v>9.7364712038579659E-2</v>
      </c>
    </row>
    <row r="23" spans="2:21" hidden="1" outlineLevel="1" x14ac:dyDescent="0.25">
      <c r="B23" s="1" t="s">
        <v>38</v>
      </c>
      <c r="C23" s="30">
        <f>+('Detalle por mes'!C194/'Detalle por mes'!C23)-1</f>
        <v>-5.8890830421035156E-2</v>
      </c>
      <c r="D23" s="30">
        <f>+('Detalle por mes'!D194/'Detalle por mes'!D23)-1</f>
        <v>7.6954478674846172E-2</v>
      </c>
      <c r="E23" s="30">
        <f>+('Detalle por mes'!E194/'Detalle por mes'!E23)-1</f>
        <v>-7.5392670157068076E-2</v>
      </c>
      <c r="F23" s="30">
        <f>+('Detalle por mes'!F194/'Detalle por mes'!F23)-1</f>
        <v>0.16383638747641438</v>
      </c>
      <c r="G23" s="30">
        <f>+('Detalle por mes'!G194/'Detalle por mes'!G23)-1</f>
        <v>-0.13918918918918921</v>
      </c>
      <c r="H23" s="30">
        <f>+('Detalle por mes'!H194/'Detalle por mes'!H23)-1</f>
        <v>-3.4289893249853654E-3</v>
      </c>
      <c r="I23" s="30">
        <f>+('Detalle por mes'!I194/'Detalle por mes'!I23)-1</f>
        <v>-0.1461157024793388</v>
      </c>
      <c r="J23" s="30">
        <f>+('Detalle por mes'!J194/'Detalle por mes'!J23)-1</f>
        <v>1.2917781738488898E-2</v>
      </c>
      <c r="K23" s="30">
        <f>+('Detalle por mes'!K194/'Detalle por mes'!K23)-1</f>
        <v>-0.10065645514223198</v>
      </c>
      <c r="L23" s="30">
        <f>+('Detalle por mes'!L194/'Detalle por mes'!L23)-1</f>
        <v>2.992506876600598E-2</v>
      </c>
      <c r="M23" s="30">
        <f>+('Detalle por mes'!M194/'Detalle por mes'!M23)-1</f>
        <v>-0.14948453608247425</v>
      </c>
      <c r="N23" s="30">
        <f>+('Detalle por mes'!N194/'Detalle por mes'!N23)-1</f>
        <v>-2.7337682510096273E-2</v>
      </c>
      <c r="O23" s="30">
        <f>+('Detalle por mes'!O194/'Detalle por mes'!O23)-1</f>
        <v>3.3844128983736121E-2</v>
      </c>
      <c r="P23" s="30">
        <f>+('Detalle por mes'!P194/'Detalle por mes'!P23)-1</f>
        <v>0.15779138269608417</v>
      </c>
      <c r="Q23" s="30">
        <f>+('Detalle por mes'!Q194/'Detalle por mes'!Q23)-1</f>
        <v>-5.2015526121037325E-2</v>
      </c>
      <c r="R23" s="30">
        <f>+('Detalle por mes'!R194/'Detalle por mes'!R23)-1</f>
        <v>0.10003686791220834</v>
      </c>
      <c r="S23" s="30">
        <f>+('Detalle por mes'!S194/'Detalle por mes'!S23)-1</f>
        <v>0.10003686784456112</v>
      </c>
    </row>
    <row r="24" spans="2:21" hidden="1" outlineLevel="1" x14ac:dyDescent="0.25">
      <c r="B24" s="1" t="s">
        <v>39</v>
      </c>
      <c r="C24" s="30">
        <f>+('Detalle por mes'!C195/'Detalle por mes'!C24)-1</f>
        <v>2.331967516599609E-2</v>
      </c>
      <c r="D24" s="30">
        <f>+('Detalle por mes'!D195/'Detalle por mes'!D24)-1</f>
        <v>0.17226219282126043</v>
      </c>
      <c r="E24" s="30">
        <f>+('Detalle por mes'!E195/'Detalle por mes'!E24)-1</f>
        <v>-0.25808538163001293</v>
      </c>
      <c r="F24" s="30">
        <f>+('Detalle por mes'!F195/'Detalle por mes'!F24)-1</f>
        <v>-0.13733423695896263</v>
      </c>
      <c r="G24" s="30">
        <f>+('Detalle por mes'!G195/'Detalle por mes'!G24)-1</f>
        <v>-0.12757136022962845</v>
      </c>
      <c r="H24" s="30">
        <f>+('Detalle por mes'!H195/'Detalle por mes'!H24)-1</f>
        <v>-1.2122797837083588E-2</v>
      </c>
      <c r="I24" s="30">
        <f>+('Detalle por mes'!I195/'Detalle por mes'!I24)-1</f>
        <v>-5.5363321799307919E-2</v>
      </c>
      <c r="J24" s="30">
        <f>+('Detalle por mes'!J195/'Detalle por mes'!J24)-1</f>
        <v>0.1042816324837772</v>
      </c>
      <c r="K24" s="30">
        <f>+('Detalle por mes'!K195/'Detalle por mes'!K24)-1</f>
        <v>-8.2479030754892824E-2</v>
      </c>
      <c r="L24" s="30">
        <f>+('Detalle por mes'!L195/'Detalle por mes'!L24)-1</f>
        <v>2.8235502569164961E-2</v>
      </c>
      <c r="M24" s="30">
        <f>+('Detalle por mes'!M195/'Detalle por mes'!M24)-1</f>
        <v>0</v>
      </c>
      <c r="N24" s="30">
        <f>+('Detalle por mes'!N195/'Detalle por mes'!N24)-1</f>
        <v>0.10967604960987942</v>
      </c>
      <c r="O24" s="30">
        <f>+('Detalle por mes'!O195/'Detalle por mes'!O24)-1</f>
        <v>-0.27934144422250473</v>
      </c>
      <c r="P24" s="30">
        <f>+('Detalle por mes'!P195/'Detalle por mes'!P24)-1</f>
        <v>-0.20789575698510421</v>
      </c>
      <c r="Q24" s="30">
        <f>+('Detalle por mes'!Q195/'Detalle por mes'!Q24)-1</f>
        <v>-1.3623274950279041E-2</v>
      </c>
      <c r="R24" s="30">
        <f>+('Detalle por mes'!R195/'Detalle por mes'!R24)-1</f>
        <v>7.3771786138930207E-2</v>
      </c>
      <c r="S24" s="30">
        <f>+('Detalle por mes'!S195/'Detalle por mes'!S24)-1</f>
        <v>7.3771785798031786E-2</v>
      </c>
    </row>
    <row r="25" spans="2:21" hidden="1" outlineLevel="1" x14ac:dyDescent="0.25">
      <c r="B25" s="1" t="s">
        <v>40</v>
      </c>
      <c r="C25" s="30">
        <f>+('Detalle por mes'!C196/'Detalle por mes'!C25)-1</f>
        <v>-7.1546546082136842E-2</v>
      </c>
      <c r="D25" s="30">
        <f>+('Detalle por mes'!D196/'Detalle por mes'!D25)-1</f>
        <v>6.0359472510007395E-2</v>
      </c>
      <c r="E25" s="30">
        <f>+('Detalle por mes'!E196/'Detalle por mes'!E25)-1</f>
        <v>-0.16153846153846152</v>
      </c>
      <c r="F25" s="30">
        <f>+('Detalle por mes'!F196/'Detalle por mes'!F25)-1</f>
        <v>1.3616842987325128E-3</v>
      </c>
      <c r="G25" s="30">
        <f>+('Detalle por mes'!G196/'Detalle por mes'!G25)-1</f>
        <v>-0.12303577398863252</v>
      </c>
      <c r="H25" s="30">
        <f>+('Detalle por mes'!H196/'Detalle por mes'!H25)-1</f>
        <v>3.1914893617022155E-3</v>
      </c>
      <c r="I25" s="30">
        <f>+('Detalle por mes'!I196/'Detalle por mes'!I25)-1</f>
        <v>-0.1129812749842205</v>
      </c>
      <c r="J25" s="30">
        <f>+('Detalle por mes'!J196/'Detalle por mes'!J25)-1</f>
        <v>3.708303850322725E-2</v>
      </c>
      <c r="K25" s="30">
        <f>+('Detalle por mes'!K196/'Detalle por mes'!K25)-1</f>
        <v>-0.17182662538699689</v>
      </c>
      <c r="L25" s="30">
        <f>+('Detalle por mes'!L196/'Detalle por mes'!L25)-1</f>
        <v>-4.7687245210625839E-2</v>
      </c>
      <c r="M25" s="30">
        <f>+('Detalle por mes'!M196/'Detalle por mes'!M25)-1</f>
        <v>-5.9523809523809312E-3</v>
      </c>
      <c r="N25" s="30">
        <f>+('Detalle por mes'!N196/'Detalle por mes'!N25)-1</f>
        <v>9.4158873659982989E-2</v>
      </c>
      <c r="O25" s="30">
        <f>+('Detalle por mes'!O196/'Detalle por mes'!O25)-1</f>
        <v>-0.47738452309538093</v>
      </c>
      <c r="P25" s="30">
        <f>+('Detalle por mes'!P196/'Detalle por mes'!P25)-1</f>
        <v>-0.38066503356064407</v>
      </c>
      <c r="Q25" s="30">
        <f>+('Detalle por mes'!Q196/'Detalle por mes'!Q25)-1</f>
        <v>-9.3271830938894462E-2</v>
      </c>
      <c r="R25" s="30">
        <f>+('Detalle por mes'!R196/'Detalle por mes'!R25)-1</f>
        <v>-2.1862506417907879E-3</v>
      </c>
      <c r="S25" s="30">
        <f>+('Detalle por mes'!S196/'Detalle por mes'!S25)-1</f>
        <v>-2.1862504451009013E-3</v>
      </c>
    </row>
    <row r="26" spans="2:21" hidden="1" outlineLevel="1" x14ac:dyDescent="0.25">
      <c r="B26" s="1" t="s">
        <v>41</v>
      </c>
      <c r="C26" s="30">
        <f>+('Detalle por mes'!C197/'Detalle por mes'!C26)-1</f>
        <v>1.5217798983635511E-3</v>
      </c>
      <c r="D26" s="30">
        <f>+('Detalle por mes'!D197/'Detalle por mes'!D26)-1</f>
        <v>0.14302019926758636</v>
      </c>
      <c r="E26" s="30">
        <f>+('Detalle por mes'!E197/'Detalle por mes'!E26)-1</f>
        <v>-2.1017125064867637E-2</v>
      </c>
      <c r="F26" s="30">
        <f>+('Detalle por mes'!F197/'Detalle por mes'!F26)-1</f>
        <v>8.6227702258830696E-2</v>
      </c>
      <c r="G26" s="30">
        <f>+('Detalle por mes'!G197/'Detalle por mes'!G26)-1</f>
        <v>-0.10767012291423472</v>
      </c>
      <c r="H26" s="30">
        <f>+('Detalle por mes'!H197/'Detalle por mes'!H26)-1</f>
        <v>2.5867371801528982E-2</v>
      </c>
      <c r="I26" s="30">
        <f>+('Detalle por mes'!I197/'Detalle por mes'!I26)-1</f>
        <v>-7.2278012684989457E-2</v>
      </c>
      <c r="J26" s="30">
        <f>+('Detalle por mes'!J197/'Detalle por mes'!J26)-1</f>
        <v>0.10135294191541977</v>
      </c>
      <c r="K26" s="30">
        <f>+('Detalle por mes'!K197/'Detalle por mes'!K26)-1</f>
        <v>-0.15206793520993866</v>
      </c>
      <c r="L26" s="30">
        <f>+('Detalle por mes'!L197/'Detalle por mes'!L26)-1</f>
        <v>-6.7347742643792841E-2</v>
      </c>
      <c r="M26" s="30">
        <f>+('Detalle por mes'!M197/'Detalle por mes'!M26)-1</f>
        <v>-0.17665615141955837</v>
      </c>
      <c r="N26" s="30">
        <f>+('Detalle por mes'!N197/'Detalle por mes'!N26)-1</f>
        <v>-6.8552922358686263E-2</v>
      </c>
      <c r="O26" s="30">
        <f>+('Detalle por mes'!O197/'Detalle por mes'!O26)-1</f>
        <v>-0.15511882406268207</v>
      </c>
      <c r="P26" s="30">
        <f>+('Detalle por mes'!P197/'Detalle por mes'!P26)-1</f>
        <v>-8.7074906283945874E-2</v>
      </c>
      <c r="Q26" s="30">
        <f>+('Detalle por mes'!Q197/'Detalle por mes'!Q26)-1</f>
        <v>-2.1433324181192592E-2</v>
      </c>
      <c r="R26" s="30">
        <f>+('Detalle por mes'!R197/'Detalle por mes'!R26)-1</f>
        <v>8.1923932306585012E-2</v>
      </c>
      <c r="S26" s="30">
        <f>+('Detalle por mes'!S197/'Detalle por mes'!S26)-1</f>
        <v>8.1923932354231122E-2</v>
      </c>
    </row>
    <row r="27" spans="2:21" hidden="1" outlineLevel="1" x14ac:dyDescent="0.25">
      <c r="B27" s="1" t="s">
        <v>42</v>
      </c>
      <c r="C27" s="30">
        <f>+('Detalle por mes'!C198/'Detalle por mes'!C27)-1</f>
        <v>-8.4324655020053041E-2</v>
      </c>
      <c r="D27" s="30">
        <f>+('Detalle por mes'!D198/'Detalle por mes'!D27)-1</f>
        <v>8.1614313159898755E-2</v>
      </c>
      <c r="E27" s="30">
        <f>+('Detalle por mes'!E198/'Detalle por mes'!E27)-1</f>
        <v>-4.6601941747572817E-2</v>
      </c>
      <c r="F27" s="30">
        <f>+('Detalle por mes'!F198/'Detalle por mes'!F27)-1</f>
        <v>0.11576953548304836</v>
      </c>
      <c r="G27" s="30">
        <f>+('Detalle por mes'!G198/'Detalle por mes'!G27)-1</f>
        <v>-0.22900046926325668</v>
      </c>
      <c r="H27" s="30">
        <f>+('Detalle por mes'!H198/'Detalle por mes'!H27)-1</f>
        <v>-0.11771064459236502</v>
      </c>
      <c r="I27" s="30">
        <f>+('Detalle por mes'!I198/'Detalle por mes'!I27)-1</f>
        <v>-6.8731117824773369E-2</v>
      </c>
      <c r="J27" s="30">
        <f>+('Detalle por mes'!J198/'Detalle por mes'!J27)-1</f>
        <v>8.1766736518156247E-2</v>
      </c>
      <c r="K27" s="30">
        <f>+('Detalle por mes'!K198/'Detalle por mes'!K27)-1</f>
        <v>4.8750000000000071E-2</v>
      </c>
      <c r="L27" s="30">
        <f>+('Detalle por mes'!L198/'Detalle por mes'!L27)-1</f>
        <v>0.20579155961841034</v>
      </c>
      <c r="M27" s="30">
        <f>+('Detalle por mes'!M198/'Detalle por mes'!M27)-1</f>
        <v>-0.12541254125412538</v>
      </c>
      <c r="N27" s="30">
        <f>+('Detalle por mes'!N198/'Detalle por mes'!N27)-1</f>
        <v>-1.2558461804954124E-2</v>
      </c>
      <c r="O27" s="30">
        <f>+('Detalle por mes'!O198/'Detalle por mes'!O27)-1</f>
        <v>0.12986291218969992</v>
      </c>
      <c r="P27" s="30">
        <f>+('Detalle por mes'!P198/'Detalle por mes'!P27)-1</f>
        <v>0.2504660334011255</v>
      </c>
      <c r="Q27" s="30">
        <f>+('Detalle por mes'!Q198/'Detalle por mes'!Q27)-1</f>
        <v>-5.5870519385515682E-2</v>
      </c>
      <c r="R27" s="30">
        <f>+('Detalle por mes'!R198/'Detalle por mes'!R27)-1</f>
        <v>0.13304369614492106</v>
      </c>
      <c r="S27" s="30">
        <f>+('Detalle por mes'!S198/'Detalle por mes'!S27)-1</f>
        <v>0.13304369609981292</v>
      </c>
    </row>
    <row r="28" spans="2:21" hidden="1" outlineLevel="1" x14ac:dyDescent="0.25">
      <c r="B28" s="1" t="s">
        <v>43</v>
      </c>
      <c r="C28" s="30">
        <f>+('Detalle por mes'!C199/'Detalle por mes'!C28)-1</f>
        <v>-9.0049133604941378E-4</v>
      </c>
      <c r="D28" s="30">
        <f>+('Detalle por mes'!D199/'Detalle por mes'!D28)-1</f>
        <v>0.15689413069984348</v>
      </c>
      <c r="E28" s="30">
        <f>+('Detalle por mes'!E199/'Detalle por mes'!E28)-1</f>
        <v>0.11675579322638141</v>
      </c>
      <c r="F28" s="30">
        <f>+('Detalle por mes'!F199/'Detalle por mes'!F28)-1</f>
        <v>0.33448046615306404</v>
      </c>
      <c r="G28" s="30">
        <f>+('Detalle por mes'!G199/'Detalle por mes'!G28)-1</f>
        <v>-6.0551773557864563E-2</v>
      </c>
      <c r="H28" s="30">
        <f>+('Detalle por mes'!H199/'Detalle por mes'!H28)-1</f>
        <v>0.12235906033056065</v>
      </c>
      <c r="I28" s="30">
        <f>+('Detalle por mes'!I199/'Detalle por mes'!I28)-1</f>
        <v>-9.0718038528896705E-2</v>
      </c>
      <c r="J28" s="30">
        <f>+('Detalle por mes'!J199/'Detalle por mes'!J28)-1</f>
        <v>4.1692026195993881E-2</v>
      </c>
      <c r="K28" s="30">
        <f>+('Detalle por mes'!K199/'Detalle por mes'!K28)-1</f>
        <v>-4.8484848484848464E-2</v>
      </c>
      <c r="L28" s="30">
        <f>+('Detalle por mes'!L199/'Detalle por mes'!L28)-1</f>
        <v>6.7822558108452835E-2</v>
      </c>
      <c r="M28" s="30">
        <f>+('Detalle por mes'!M199/'Detalle por mes'!M28)-1</f>
        <v>-4.0609137055837574E-2</v>
      </c>
      <c r="N28" s="30">
        <f>+('Detalle por mes'!N199/'Detalle por mes'!N28)-1</f>
        <v>3.701029066618533E-2</v>
      </c>
      <c r="O28" s="30">
        <f>+('Detalle por mes'!O199/'Detalle por mes'!O28)-1</f>
        <v>-0.16062301089786868</v>
      </c>
      <c r="P28" s="30">
        <f>+('Detalle por mes'!P199/'Detalle por mes'!P28)-1</f>
        <v>-4.9651887949082263E-2</v>
      </c>
      <c r="Q28" s="30">
        <f>+('Detalle por mes'!Q199/'Detalle por mes'!Q28)-1</f>
        <v>-2.6443216010076265E-2</v>
      </c>
      <c r="R28" s="30">
        <f>+('Detalle por mes'!R199/'Detalle por mes'!R28)-1</f>
        <v>8.3679624777646788E-2</v>
      </c>
      <c r="S28" s="30">
        <f>+('Detalle por mes'!S199/'Detalle por mes'!S28)-1</f>
        <v>8.3679624511771911E-2</v>
      </c>
    </row>
    <row r="29" spans="2:21" hidden="1" outlineLevel="1" x14ac:dyDescent="0.25">
      <c r="B29" s="1" t="s">
        <v>44</v>
      </c>
      <c r="C29" s="30">
        <f>+('Detalle por mes'!C200/'Detalle por mes'!C29)-1</f>
        <v>-3.8899838008729315E-2</v>
      </c>
      <c r="D29" s="30">
        <f>+('Detalle por mes'!D200/'Detalle por mes'!D29)-1</f>
        <v>8.7650407721818091E-2</v>
      </c>
      <c r="E29" s="30">
        <f>+('Detalle por mes'!E200/'Detalle por mes'!E29)-1</f>
        <v>-6.7964480874316946E-2</v>
      </c>
      <c r="F29" s="30">
        <f>+('Detalle por mes'!F200/'Detalle por mes'!F29)-1</f>
        <v>4.3364256608998009E-2</v>
      </c>
      <c r="G29" s="30">
        <f>+('Detalle por mes'!G200/'Detalle por mes'!G29)-1</f>
        <v>-0.10997350036135867</v>
      </c>
      <c r="H29" s="30">
        <f>+('Detalle por mes'!H200/'Detalle por mes'!H29)-1</f>
        <v>2.8335082575695392E-2</v>
      </c>
      <c r="I29" s="30">
        <f>+('Detalle por mes'!I200/'Detalle por mes'!I29)-1</f>
        <v>-6.2067181977529362E-2</v>
      </c>
      <c r="J29" s="30">
        <f>+('Detalle por mes'!J200/'Detalle por mes'!J29)-1</f>
        <v>0.10109773982296755</v>
      </c>
      <c r="K29" s="30">
        <f>+('Detalle por mes'!K200/'Detalle por mes'!K29)-1</f>
        <v>-0.16798257555132046</v>
      </c>
      <c r="L29" s="30">
        <f>+('Detalle por mes'!L200/'Detalle por mes'!L29)-1</f>
        <v>-6.1686771239198857E-2</v>
      </c>
      <c r="M29" s="30">
        <f>+('Detalle por mes'!M200/'Detalle por mes'!M29)-1</f>
        <v>-6.514657980456029E-2</v>
      </c>
      <c r="N29" s="30">
        <f>+('Detalle por mes'!N200/'Detalle por mes'!N29)-1</f>
        <v>4.0181426993080249E-2</v>
      </c>
      <c r="O29" s="30">
        <f>+('Detalle por mes'!O200/'Detalle por mes'!O29)-1</f>
        <v>-4.0627227369921637E-2</v>
      </c>
      <c r="P29" s="30">
        <f>+('Detalle por mes'!P200/'Detalle por mes'!P29)-1</f>
        <v>6.2181989088011091E-2</v>
      </c>
      <c r="Q29" s="30">
        <f>+('Detalle por mes'!Q200/'Detalle por mes'!Q29)-1</f>
        <v>-4.1412736254823446E-2</v>
      </c>
      <c r="R29" s="30">
        <f>+('Detalle por mes'!R200/'Detalle por mes'!R29)-1</f>
        <v>8.5239883651006432E-2</v>
      </c>
      <c r="S29" s="30">
        <f>+('Detalle por mes'!S200/'Detalle por mes'!S29)-1</f>
        <v>8.5239883660264359E-2</v>
      </c>
    </row>
    <row r="30" spans="2:21" hidden="1" outlineLevel="1" x14ac:dyDescent="0.25">
      <c r="B30" s="1" t="s">
        <v>45</v>
      </c>
      <c r="C30" s="30">
        <f>+('Detalle por mes'!C201/'Detalle por mes'!C30)-1</f>
        <v>8.3094912302525081E-2</v>
      </c>
      <c r="D30" s="30">
        <f>+('Detalle por mes'!D201/'Detalle por mes'!D30)-1</f>
        <v>0.23752977973061329</v>
      </c>
      <c r="E30" s="30">
        <f>+('Detalle por mes'!E201/'Detalle por mes'!E30)-1</f>
        <v>4.2471042471042386E-2</v>
      </c>
      <c r="F30" s="30">
        <f>+('Detalle por mes'!F201/'Detalle por mes'!F30)-1</f>
        <v>0.19104851148037127</v>
      </c>
      <c r="G30" s="30">
        <f>+('Detalle por mes'!G201/'Detalle por mes'!G30)-1</f>
        <v>-6.1749571183533414E-2</v>
      </c>
      <c r="H30" s="30">
        <f>+('Detalle por mes'!H201/'Detalle por mes'!H30)-1</f>
        <v>8.5604110668933586E-2</v>
      </c>
      <c r="I30" s="30">
        <f>+('Detalle por mes'!I201/'Detalle por mes'!I30)-1</f>
        <v>-4.8528241845664288E-2</v>
      </c>
      <c r="J30" s="30">
        <f>+('Detalle por mes'!J201/'Detalle por mes'!J30)-1</f>
        <v>0.10987438070120636</v>
      </c>
      <c r="K30" s="30">
        <f>+('Detalle por mes'!K201/'Detalle por mes'!K30)-1</f>
        <v>-7.8249336870026553E-2</v>
      </c>
      <c r="L30" s="30">
        <f>+('Detalle por mes'!L201/'Detalle por mes'!L30)-1</f>
        <v>6.9803785379406236E-2</v>
      </c>
      <c r="M30" s="30">
        <f>+('Detalle por mes'!M201/'Detalle por mes'!M30)-1</f>
        <v>0.16964285714285721</v>
      </c>
      <c r="N30" s="30">
        <f>+('Detalle por mes'!N201/'Detalle por mes'!N30)-1</f>
        <v>0.28023836866445273</v>
      </c>
      <c r="O30" s="30">
        <f>+('Detalle por mes'!O201/'Detalle por mes'!O30)-1</f>
        <v>-0.15947688674961402</v>
      </c>
      <c r="P30" s="30">
        <f>+('Detalle por mes'!P201/'Detalle por mes'!P30)-1</f>
        <v>-6.1017275911189217E-2</v>
      </c>
      <c r="Q30" s="30">
        <f>+('Detalle por mes'!Q201/'Detalle por mes'!Q30)-1</f>
        <v>3.0819692421945044E-2</v>
      </c>
      <c r="R30" s="30">
        <f>+('Detalle por mes'!R201/'Detalle por mes'!R30)-1</f>
        <v>0.10876456498927523</v>
      </c>
      <c r="S30" s="30">
        <f>+('Detalle por mes'!S201/'Detalle por mes'!S30)-1</f>
        <v>0.10876456501714649</v>
      </c>
    </row>
    <row r="31" spans="2:21" hidden="1" outlineLevel="1" x14ac:dyDescent="0.25">
      <c r="B31" s="1" t="s">
        <v>46</v>
      </c>
      <c r="C31" s="30">
        <f>+('Detalle por mes'!C202/'Detalle por mes'!C31)-1</f>
        <v>-7.1546220332867949E-2</v>
      </c>
      <c r="D31" s="30">
        <f>+('Detalle por mes'!D202/'Detalle por mes'!D31)-1</f>
        <v>6.0498318657092875E-2</v>
      </c>
      <c r="E31" s="30">
        <f>+('Detalle por mes'!E202/'Detalle por mes'!E31)-1</f>
        <v>-0.18857142857142861</v>
      </c>
      <c r="F31" s="30">
        <f>+('Detalle por mes'!F202/'Detalle por mes'!F31)-1</f>
        <v>-7.6140613313388172E-2</v>
      </c>
      <c r="G31" s="30">
        <f>+('Detalle por mes'!G202/'Detalle por mes'!G31)-1</f>
        <v>-0.17572892040977151</v>
      </c>
      <c r="H31" s="30">
        <f>+('Detalle por mes'!H202/'Detalle por mes'!H31)-1</f>
        <v>-5.1798313543280017E-2</v>
      </c>
      <c r="I31" s="30">
        <f>+('Detalle por mes'!I202/'Detalle por mes'!I31)-1</f>
        <v>-3.0145530145530119E-2</v>
      </c>
      <c r="J31" s="30">
        <f>+('Detalle por mes'!J202/'Detalle por mes'!J31)-1</f>
        <v>0.12888609719401556</v>
      </c>
      <c r="K31" s="30">
        <f>+('Detalle por mes'!K202/'Detalle por mes'!K31)-1</f>
        <v>4.7003525264395218E-3</v>
      </c>
      <c r="L31" s="30">
        <f>+('Detalle por mes'!L202/'Detalle por mes'!L31)-1</f>
        <v>0.15216927345345899</v>
      </c>
      <c r="M31" s="30">
        <f>+('Detalle por mes'!M202/'Detalle por mes'!M31)-1</f>
        <v>9.7938144329897003E-2</v>
      </c>
      <c r="N31" s="30">
        <f>+('Detalle por mes'!N202/'Detalle por mes'!N31)-1</f>
        <v>0.20842991120778809</v>
      </c>
      <c r="O31" s="30">
        <f>+('Detalle por mes'!O202/'Detalle por mes'!O31)-1</f>
        <v>-0.22660194174757287</v>
      </c>
      <c r="P31" s="30">
        <f>+('Detalle por mes'!P202/'Detalle por mes'!P31)-1</f>
        <v>-0.13395098205224787</v>
      </c>
      <c r="Q31" s="30">
        <f>+('Detalle por mes'!Q202/'Detalle por mes'!Q31)-1</f>
        <v>-0.10121566967644846</v>
      </c>
      <c r="R31" s="30">
        <f>+('Detalle por mes'!R202/'Detalle por mes'!R31)-1</f>
        <v>-1.9660462716329818E-2</v>
      </c>
      <c r="S31" s="30">
        <f>+('Detalle por mes'!S202/'Detalle por mes'!S31)-1</f>
        <v>-1.9660462650962773E-2</v>
      </c>
    </row>
    <row r="32" spans="2:21" hidden="1" outlineLevel="1" x14ac:dyDescent="0.25">
      <c r="B32" s="1" t="s">
        <v>13</v>
      </c>
      <c r="C32" s="30">
        <f>+('Detalle por mes'!C203/'Detalle por mes'!C32)-1</f>
        <v>9.1446920647109131E-3</v>
      </c>
      <c r="D32" s="30">
        <f>+('Detalle por mes'!D203/'Detalle por mes'!D32)-1</f>
        <v>0.15434383387484107</v>
      </c>
      <c r="E32" s="30">
        <f>+('Detalle por mes'!E203/'Detalle por mes'!E32)-1</f>
        <v>-2.1428571428571463E-2</v>
      </c>
      <c r="F32" s="30">
        <f>+('Detalle por mes'!F203/'Detalle por mes'!F32)-1</f>
        <v>0.1198808637379003</v>
      </c>
      <c r="G32" s="30">
        <f>+('Detalle por mes'!G203/'Detalle por mes'!G32)-1</f>
        <v>-0.13875000000000004</v>
      </c>
      <c r="H32" s="30">
        <f>+('Detalle por mes'!H203/'Detalle por mes'!H32)-1</f>
        <v>6.1476984553898717E-4</v>
      </c>
      <c r="I32" s="30">
        <f>+('Detalle por mes'!I203/'Detalle por mes'!I32)-1</f>
        <v>-4.5351473922902508E-2</v>
      </c>
      <c r="J32" s="30">
        <f>+('Detalle por mes'!J203/'Detalle por mes'!J32)-1</f>
        <v>6.0719899558095092E-2</v>
      </c>
      <c r="K32" s="30">
        <f>+('Detalle por mes'!K203/'Detalle por mes'!K32)-1</f>
        <v>-6.8357221609702368E-2</v>
      </c>
      <c r="L32" s="30">
        <f>+('Detalle por mes'!L203/'Detalle por mes'!L32)-1</f>
        <v>7.8263002944062743E-2</v>
      </c>
      <c r="M32" s="30">
        <f>+('Detalle por mes'!M203/'Detalle por mes'!M32)-1</f>
        <v>0.17730496453900702</v>
      </c>
      <c r="N32" s="30">
        <f>+('Detalle por mes'!N203/'Detalle por mes'!N32)-1</f>
        <v>0.29566184649610672</v>
      </c>
      <c r="O32" s="30">
        <f>+('Detalle por mes'!O203/'Detalle por mes'!O32)-1</f>
        <v>-0.32248143425099396</v>
      </c>
      <c r="P32" s="30">
        <f>+('Detalle por mes'!P203/'Detalle por mes'!P32)-1</f>
        <v>-0.2264230615971119</v>
      </c>
      <c r="Q32" s="30">
        <f>+('Detalle por mes'!Q203/'Detalle por mes'!Q32)-1</f>
        <v>-5.492749895073179E-2</v>
      </c>
      <c r="R32" s="30">
        <f>+('Detalle por mes'!R203/'Detalle por mes'!R32)-1</f>
        <v>-7.4373785463516251E-3</v>
      </c>
      <c r="S32" s="30">
        <f>+('Detalle por mes'!S203/'Detalle por mes'!S32)-1</f>
        <v>-7.4373785816193028E-3</v>
      </c>
    </row>
    <row r="33" spans="2:21" hidden="1" outlineLevel="1" x14ac:dyDescent="0.25">
      <c r="B33" s="1" t="s">
        <v>47</v>
      </c>
      <c r="C33" s="30">
        <f>+('Detalle por mes'!C204/'Detalle por mes'!C33)-1</f>
        <v>3.3394115209283148E-2</v>
      </c>
      <c r="D33" s="30">
        <f>+('Detalle por mes'!D204/'Detalle por mes'!D33)-1</f>
        <v>0.19177841522548822</v>
      </c>
      <c r="E33" s="30">
        <f>+('Detalle por mes'!E204/'Detalle por mes'!E33)-1</f>
        <v>-0.14868421052631575</v>
      </c>
      <c r="F33" s="30">
        <f>+('Detalle por mes'!F204/'Detalle por mes'!F33)-1</f>
        <v>-4.9737260173530529E-2</v>
      </c>
      <c r="G33" s="30">
        <f>+('Detalle por mes'!G204/'Detalle por mes'!G33)-1</f>
        <v>-4.7252182845403223E-2</v>
      </c>
      <c r="H33" s="30">
        <f>+('Detalle por mes'!H204/'Detalle por mes'!H33)-1</f>
        <v>0.10371237052851412</v>
      </c>
      <c r="I33" s="30">
        <f>+('Detalle por mes'!I204/'Detalle por mes'!I33)-1</f>
        <v>-8.583834335337337E-2</v>
      </c>
      <c r="J33" s="30">
        <f>+('Detalle por mes'!J204/'Detalle por mes'!J33)-1</f>
        <v>4.1199469539924705E-2</v>
      </c>
      <c r="K33" s="30">
        <f>+('Detalle por mes'!K204/'Detalle por mes'!K33)-1</f>
        <v>-2.8595458368376736E-2</v>
      </c>
      <c r="L33" s="30">
        <f>+('Detalle por mes'!L204/'Detalle por mes'!L33)-1</f>
        <v>9.4453723864348138E-2</v>
      </c>
      <c r="M33" s="30">
        <f>+('Detalle por mes'!M204/'Detalle por mes'!M33)-1</f>
        <v>0</v>
      </c>
      <c r="N33" s="30">
        <f>+('Detalle por mes'!N204/'Detalle por mes'!N33)-1</f>
        <v>0.10396742348656307</v>
      </c>
      <c r="O33" s="30">
        <f>+('Detalle por mes'!O204/'Detalle por mes'!O33)-1</f>
        <v>-0.1769078947368421</v>
      </c>
      <c r="P33" s="30">
        <f>+('Detalle por mes'!P204/'Detalle por mes'!P33)-1</f>
        <v>-8.9451218289198553E-2</v>
      </c>
      <c r="Q33" s="30">
        <f>+('Detalle por mes'!Q204/'Detalle por mes'!Q33)-1</f>
        <v>5.182132668109185E-3</v>
      </c>
      <c r="R33" s="30">
        <f>+('Detalle por mes'!R204/'Detalle por mes'!R33)-1</f>
        <v>0.10408036118808095</v>
      </c>
      <c r="S33" s="30">
        <f>+('Detalle por mes'!S204/'Detalle por mes'!S33)-1</f>
        <v>0.10408036134180731</v>
      </c>
    </row>
    <row r="34" spans="2:21" hidden="1" outlineLevel="1" x14ac:dyDescent="0.25">
      <c r="B34" s="1" t="s">
        <v>48</v>
      </c>
      <c r="C34" s="30">
        <f>+('Detalle por mes'!C205/'Detalle por mes'!C34)-1</f>
        <v>-6.2845329825220841E-2</v>
      </c>
      <c r="D34" s="30">
        <f>+('Detalle por mes'!D205/'Detalle por mes'!D34)-1</f>
        <v>6.9700817729075659E-2</v>
      </c>
      <c r="E34" s="30">
        <f>+('Detalle por mes'!E205/'Detalle por mes'!E34)-1</f>
        <v>4.8822515795519772E-2</v>
      </c>
      <c r="F34" s="30">
        <f>+('Detalle por mes'!F205/'Detalle por mes'!F34)-1</f>
        <v>0.2017298177111515</v>
      </c>
      <c r="G34" s="30">
        <f>+('Detalle por mes'!G205/'Detalle por mes'!G34)-1</f>
        <v>-0.11602112676056342</v>
      </c>
      <c r="H34" s="30">
        <f>+('Detalle por mes'!H205/'Detalle por mes'!H34)-1</f>
        <v>1.5903297426198559E-2</v>
      </c>
      <c r="I34" s="30">
        <f>+('Detalle por mes'!I205/'Detalle por mes'!I34)-1</f>
        <v>-9.4733829421866034E-2</v>
      </c>
      <c r="J34" s="30">
        <f>+('Detalle por mes'!J205/'Detalle por mes'!J34)-1</f>
        <v>5.4741698811446415E-2</v>
      </c>
      <c r="K34" s="30">
        <f>+('Detalle por mes'!K205/'Detalle por mes'!K34)-1</f>
        <v>-0.18302658486707568</v>
      </c>
      <c r="L34" s="30">
        <f>+('Detalle por mes'!L205/'Detalle por mes'!L34)-1</f>
        <v>-3.3921547759147241E-2</v>
      </c>
      <c r="M34" s="30">
        <f>+('Detalle por mes'!M205/'Detalle por mes'!M34)-1</f>
        <v>4.0302267002518821E-2</v>
      </c>
      <c r="N34" s="30">
        <f>+('Detalle por mes'!N205/'Detalle por mes'!N34)-1</f>
        <v>0.15157111574281723</v>
      </c>
      <c r="O34" s="30">
        <f>+('Detalle por mes'!O205/'Detalle por mes'!O34)-1</f>
        <v>-2.1436227224008619E-2</v>
      </c>
      <c r="P34" s="30">
        <f>+('Detalle por mes'!P205/'Detalle por mes'!P34)-1</f>
        <v>7.0028990574421357E-2</v>
      </c>
      <c r="Q34" s="30">
        <f>+('Detalle por mes'!Q205/'Detalle por mes'!Q34)-1</f>
        <v>-6.4757662961870799E-2</v>
      </c>
      <c r="R34" s="30">
        <f>+('Detalle por mes'!R205/'Detalle por mes'!R34)-1</f>
        <v>6.7112133974899457E-2</v>
      </c>
      <c r="S34" s="30">
        <f>+('Detalle por mes'!S205/'Detalle por mes'!S34)-1</f>
        <v>6.7112133913171723E-2</v>
      </c>
      <c r="T34" s="12"/>
    </row>
    <row r="35" spans="2:21" s="10" customFormat="1" collapsed="1" x14ac:dyDescent="0.25">
      <c r="B35" s="8" t="s">
        <v>51</v>
      </c>
      <c r="C35" s="31">
        <f>+('Detalle por mes'!C206/'Detalle por mes'!C35)-1</f>
        <v>-3.1687503706975595E-2</v>
      </c>
      <c r="D35" s="31">
        <f>+('Detalle por mes'!D206/'Detalle por mes'!D35)-1</f>
        <v>0.10436219771253374</v>
      </c>
      <c r="E35" s="31">
        <f>+('Detalle por mes'!E206/'Detalle por mes'!E35)-1</f>
        <v>-5.4041750666579902E-2</v>
      </c>
      <c r="F35" s="31">
        <f>+('Detalle por mes'!F206/'Detalle por mes'!F35)-1</f>
        <v>7.9033959125577091E-2</v>
      </c>
      <c r="G35" s="31">
        <f>+('Detalle por mes'!G206/'Detalle por mes'!G35)-1</f>
        <v>-0.11475782504297916</v>
      </c>
      <c r="H35" s="31">
        <f>+('Detalle por mes'!H206/'Detalle por mes'!H35)-1</f>
        <v>1.9687284084032308E-2</v>
      </c>
      <c r="I35" s="31">
        <f>+('Detalle por mes'!I206/'Detalle por mes'!I35)-1</f>
        <v>-7.4285879886784034E-2</v>
      </c>
      <c r="J35" s="31">
        <f>+('Detalle por mes'!J206/'Detalle por mes'!J35)-1</f>
        <v>8.3336102102420595E-2</v>
      </c>
      <c r="K35" s="31">
        <f>+('Detalle por mes'!K206/'Detalle por mes'!K35)-1</f>
        <v>-0.12180257510729608</v>
      </c>
      <c r="L35" s="31">
        <f>+('Detalle por mes'!L206/'Detalle por mes'!L35)-1</f>
        <v>-7.1732174630643186E-3</v>
      </c>
      <c r="M35" s="31">
        <f>+('Detalle por mes'!M206/'Detalle por mes'!M35)-1</f>
        <v>-4.6595909914574185E-2</v>
      </c>
      <c r="N35" s="31">
        <f>+('Detalle por mes'!N206/'Detalle por mes'!N35)-1</f>
        <v>6.474421984840939E-2</v>
      </c>
      <c r="O35" s="31">
        <f>+('Detalle por mes'!O206/'Detalle por mes'!O35)-1</f>
        <v>-0.16369413130479948</v>
      </c>
      <c r="P35" s="31">
        <f>+('Detalle por mes'!P206/'Detalle por mes'!P35)-1</f>
        <v>-7.5041029390144787E-2</v>
      </c>
      <c r="Q35" s="31">
        <f>+('Detalle por mes'!Q206/'Detalle por mes'!Q35)-1</f>
        <v>-4.2793700362988241E-2</v>
      </c>
      <c r="R35" s="31">
        <f>+('Detalle por mes'!R206/'Detalle por mes'!R35)-1</f>
        <v>7.1987241518791656E-2</v>
      </c>
      <c r="S35" s="31">
        <f>+('Detalle por mes'!S206/'Detalle por mes'!S35)-1</f>
        <v>7.1987241496864973E-2</v>
      </c>
      <c r="T35" s="24"/>
      <c r="U35" s="24"/>
    </row>
    <row r="36" spans="2:21" hidden="1" outlineLevel="1" x14ac:dyDescent="0.25">
      <c r="B36" s="1" t="s">
        <v>37</v>
      </c>
      <c r="C36" s="30">
        <f>+('Detalle por mes'!C207/'Detalle por mes'!C36)-1</f>
        <v>-0.2681753422394747</v>
      </c>
      <c r="D36" s="30">
        <f>+('Detalle por mes'!D207/'Detalle por mes'!D36)-1</f>
        <v>-0.16781984777291714</v>
      </c>
      <c r="E36" s="30">
        <f>+('Detalle por mes'!E207/'Detalle por mes'!E36)-1</f>
        <v>8.0188679245283057E-2</v>
      </c>
      <c r="F36" s="30">
        <f>+('Detalle por mes'!F207/'Detalle por mes'!F36)-1</f>
        <v>0.19643976868947255</v>
      </c>
      <c r="G36" s="30">
        <f>+('Detalle por mes'!G207/'Detalle por mes'!G36)-1</f>
        <v>-9.3264248704663211E-2</v>
      </c>
      <c r="H36" s="30">
        <f>+('Detalle por mes'!H207/'Detalle por mes'!H36)-1</f>
        <v>3.5148254538027279E-2</v>
      </c>
      <c r="I36" s="30">
        <f>+('Detalle por mes'!I207/'Detalle por mes'!I36)-1</f>
        <v>-0.10901045856798064</v>
      </c>
      <c r="J36" s="30">
        <f>+('Detalle por mes'!J207/'Detalle por mes'!J36)-1</f>
        <v>3.0954511255261608E-2</v>
      </c>
      <c r="K36" s="30">
        <f>+('Detalle por mes'!K207/'Detalle por mes'!K36)-1</f>
        <v>-1.5580736543909346E-2</v>
      </c>
      <c r="L36" s="30">
        <f>+('Detalle por mes'!L207/'Detalle por mes'!L36)-1</f>
        <v>0.1268682655543969</v>
      </c>
      <c r="M36" s="30">
        <f>+('Detalle por mes'!M207/'Detalle por mes'!M36)-1</f>
        <v>0.19417475728155331</v>
      </c>
      <c r="N36" s="30">
        <f>+('Detalle por mes'!N207/'Detalle por mes'!N36)-1</f>
        <v>0.33922857241165749</v>
      </c>
      <c r="O36" s="30">
        <f>+('Detalle por mes'!O207/'Detalle por mes'!O36)-1</f>
        <v>9.3269130116193866E-2</v>
      </c>
      <c r="P36" s="30">
        <f>+('Detalle por mes'!P207/'Detalle por mes'!P36)-1</f>
        <v>0.20343322423738797</v>
      </c>
      <c r="Q36" s="30">
        <f>+('Detalle por mes'!Q207/'Detalle por mes'!Q36)-1</f>
        <v>-0.19680750582457029</v>
      </c>
      <c r="R36" s="30">
        <f>+('Detalle por mes'!R207/'Detalle por mes'!R36)-1</f>
        <v>-1.1945201396213356E-2</v>
      </c>
      <c r="S36" s="30">
        <f>+('Detalle por mes'!S207/'Detalle por mes'!S36)-1</f>
        <v>-1.1945201344204848E-2</v>
      </c>
    </row>
    <row r="37" spans="2:21" hidden="1" outlineLevel="1" x14ac:dyDescent="0.25">
      <c r="B37" s="1" t="s">
        <v>38</v>
      </c>
      <c r="C37" s="30">
        <f>+('Detalle por mes'!C208/'Detalle por mes'!C37)-1</f>
        <v>-0.16359719362464731</v>
      </c>
      <c r="D37" s="30">
        <f>+('Detalle por mes'!D208/'Detalle por mes'!D37)-1</f>
        <v>-5.2004298404546678E-2</v>
      </c>
      <c r="E37" s="30">
        <f>+('Detalle por mes'!E208/'Detalle por mes'!E37)-1</f>
        <v>-6.6012488849241713E-2</v>
      </c>
      <c r="F37" s="30">
        <f>+('Detalle por mes'!F208/'Detalle por mes'!F37)-1</f>
        <v>0.12491538757066278</v>
      </c>
      <c r="G37" s="30">
        <f>+('Detalle por mes'!G208/'Detalle por mes'!G37)-1</f>
        <v>0.11235955056179781</v>
      </c>
      <c r="H37" s="30">
        <f>+('Detalle por mes'!H208/'Detalle por mes'!H37)-1</f>
        <v>0.30558686870876595</v>
      </c>
      <c r="I37" s="30">
        <f>+('Detalle por mes'!I208/'Detalle por mes'!I37)-1</f>
        <v>-0.12271227122712269</v>
      </c>
      <c r="J37" s="30">
        <f>+('Detalle por mes'!J208/'Detalle por mes'!J37)-1</f>
        <v>6.2696633764971255E-2</v>
      </c>
      <c r="K37" s="30">
        <f>+('Detalle por mes'!K208/'Detalle por mes'!K37)-1</f>
        <v>-3.1761308950914335E-2</v>
      </c>
      <c r="L37" s="30">
        <f>+('Detalle por mes'!L208/'Detalle por mes'!L37)-1</f>
        <v>0.10456990139769595</v>
      </c>
      <c r="M37" s="30">
        <f>+('Detalle por mes'!M208/'Detalle por mes'!M37)-1</f>
        <v>0.46306818181818188</v>
      </c>
      <c r="N37" s="30">
        <f>+('Detalle por mes'!N208/'Detalle por mes'!N37)-1</f>
        <v>0.66059450076080672</v>
      </c>
      <c r="O37" s="30">
        <f>+('Detalle por mes'!O208/'Detalle por mes'!O37)-1</f>
        <v>0.21192872463289891</v>
      </c>
      <c r="P37" s="30">
        <f>+('Detalle por mes'!P208/'Detalle por mes'!P37)-1</f>
        <v>0.3727088095149147</v>
      </c>
      <c r="Q37" s="30">
        <f>+('Detalle por mes'!Q208/'Detalle por mes'!Q37)-1</f>
        <v>-8.393713995022889E-2</v>
      </c>
      <c r="R37" s="30">
        <f>+('Detalle por mes'!R208/'Detalle por mes'!R37)-1</f>
        <v>0.14108875611733973</v>
      </c>
      <c r="S37" s="30">
        <f>+('Detalle por mes'!S208/'Detalle por mes'!S37)-1</f>
        <v>0.14108875619631922</v>
      </c>
    </row>
    <row r="38" spans="2:21" hidden="1" outlineLevel="1" x14ac:dyDescent="0.25">
      <c r="B38" s="1" t="s">
        <v>39</v>
      </c>
      <c r="C38" s="30">
        <f>+('Detalle por mes'!C209/'Detalle por mes'!C38)-1</f>
        <v>-6.0457236278297133E-2</v>
      </c>
      <c r="D38" s="30">
        <f>+('Detalle por mes'!D209/'Detalle por mes'!D38)-1</f>
        <v>6.2733682322623441E-2</v>
      </c>
      <c r="E38" s="30">
        <f>+('Detalle por mes'!E209/'Detalle por mes'!E38)-1</f>
        <v>-0.15373459028281367</v>
      </c>
      <c r="F38" s="30">
        <f>+('Detalle por mes'!F209/'Detalle por mes'!F38)-1</f>
        <v>-2.460615153788448E-2</v>
      </c>
      <c r="G38" s="30">
        <f>+('Detalle por mes'!G209/'Detalle por mes'!G38)-1</f>
        <v>5.7185405807892886E-2</v>
      </c>
      <c r="H38" s="30">
        <f>+('Detalle por mes'!H209/'Detalle por mes'!H38)-1</f>
        <v>0.21324786033812448</v>
      </c>
      <c r="I38" s="30">
        <f>+('Detalle por mes'!I209/'Detalle por mes'!I38)-1</f>
        <v>-3.779877709838797E-2</v>
      </c>
      <c r="J38" s="30">
        <f>+('Detalle por mes'!J209/'Detalle por mes'!J38)-1</f>
        <v>0.12277390646844122</v>
      </c>
      <c r="K38" s="30">
        <f>+('Detalle por mes'!K209/'Detalle por mes'!K38)-1</f>
        <v>1.5020482476103769E-2</v>
      </c>
      <c r="L38" s="30">
        <f>+('Detalle por mes'!L209/'Detalle por mes'!L38)-1</f>
        <v>0.15104292553439591</v>
      </c>
      <c r="M38" s="30">
        <f>+('Detalle por mes'!M209/'Detalle por mes'!M38)-1</f>
        <v>0.10091743119266061</v>
      </c>
      <c r="N38" s="30">
        <f>+('Detalle por mes'!N209/'Detalle por mes'!N38)-1</f>
        <v>0.21283199999999991</v>
      </c>
      <c r="O38" s="30">
        <f>+('Detalle por mes'!O209/'Detalle por mes'!O38)-1</f>
        <v>-0.15670659470843751</v>
      </c>
      <c r="P38" s="30">
        <f>+('Detalle por mes'!P209/'Detalle por mes'!P38)-1</f>
        <v>-7.3204541874675066E-2</v>
      </c>
      <c r="Q38" s="30">
        <f>+('Detalle por mes'!Q209/'Detalle por mes'!Q38)-1</f>
        <v>-6.2392154761266805E-2</v>
      </c>
      <c r="R38" s="30">
        <f>+('Detalle por mes'!R209/'Detalle por mes'!R38)-1</f>
        <v>4.5950362994936711E-2</v>
      </c>
      <c r="S38" s="30">
        <f>+('Detalle por mes'!S209/'Detalle por mes'!S38)-1</f>
        <v>4.5950363150125018E-2</v>
      </c>
    </row>
    <row r="39" spans="2:21" hidden="1" outlineLevel="1" x14ac:dyDescent="0.25">
      <c r="B39" s="1" t="s">
        <v>40</v>
      </c>
      <c r="C39" s="30">
        <f>+('Detalle por mes'!C210/'Detalle por mes'!C39)-1</f>
        <v>-0.12527173684961512</v>
      </c>
      <c r="D39" s="30">
        <f>+('Detalle por mes'!D210/'Detalle por mes'!D39)-1</f>
        <v>-2.0584684883501181E-3</v>
      </c>
      <c r="E39" s="30">
        <f>+('Detalle por mes'!E210/'Detalle por mes'!E39)-1</f>
        <v>6.0291060291060239E-2</v>
      </c>
      <c r="F39" s="30">
        <f>+('Detalle por mes'!F210/'Detalle por mes'!F39)-1</f>
        <v>0.17580632804719221</v>
      </c>
      <c r="G39" s="30">
        <f>+('Detalle por mes'!G210/'Detalle por mes'!G39)-1</f>
        <v>-2.0667150108774512E-2</v>
      </c>
      <c r="H39" s="30">
        <f>+('Detalle por mes'!H210/'Detalle por mes'!H39)-1</f>
        <v>0.1171697457423202</v>
      </c>
      <c r="I39" s="30">
        <f>+('Detalle por mes'!I210/'Detalle por mes'!I39)-1</f>
        <v>-3.0662424067110172E-2</v>
      </c>
      <c r="J39" s="30">
        <f>+('Detalle por mes'!J210/'Detalle por mes'!J39)-1</f>
        <v>0.13699199128634265</v>
      </c>
      <c r="K39" s="30">
        <f>+('Detalle por mes'!K210/'Detalle por mes'!K39)-1</f>
        <v>-5.9303187546330571E-2</v>
      </c>
      <c r="L39" s="30">
        <f>+('Detalle por mes'!L210/'Detalle por mes'!L39)-1</f>
        <v>8.3545049051918951E-2</v>
      </c>
      <c r="M39" s="30">
        <f>+('Detalle por mes'!M210/'Detalle por mes'!M39)-1</f>
        <v>-0.12352941176470589</v>
      </c>
      <c r="N39" s="30">
        <f>+('Detalle por mes'!N210/'Detalle por mes'!N39)-1</f>
        <v>-3.1157178851629608E-2</v>
      </c>
      <c r="O39" s="30">
        <f>+('Detalle por mes'!O210/'Detalle por mes'!O39)-1</f>
        <v>-0.34062383496955384</v>
      </c>
      <c r="P39" s="30">
        <f>+('Detalle por mes'!P210/'Detalle por mes'!P39)-1</f>
        <v>-0.23681164800929777</v>
      </c>
      <c r="Q39" s="30">
        <f>+('Detalle por mes'!Q210/'Detalle por mes'!Q39)-1</f>
        <v>-0.13220534256995786</v>
      </c>
      <c r="R39" s="30">
        <f>+('Detalle por mes'!R210/'Detalle por mes'!R39)-1</f>
        <v>-3.1652793530435708E-2</v>
      </c>
      <c r="S39" s="30">
        <f>+('Detalle por mes'!S210/'Detalle por mes'!S39)-1</f>
        <v>-3.1652793512356947E-2</v>
      </c>
    </row>
    <row r="40" spans="2:21" hidden="1" outlineLevel="1" x14ac:dyDescent="0.25">
      <c r="B40" s="1" t="s">
        <v>41</v>
      </c>
      <c r="C40" s="30">
        <f>+('Detalle por mes'!C211/'Detalle por mes'!C40)-1</f>
        <v>-2.6182977611917901E-2</v>
      </c>
      <c r="D40" s="30">
        <f>+('Detalle por mes'!D211/'Detalle por mes'!D40)-1</f>
        <v>0.10601003532657538</v>
      </c>
      <c r="E40" s="30">
        <f>+('Detalle por mes'!E211/'Detalle por mes'!E40)-1</f>
        <v>7.7519379844961378E-3</v>
      </c>
      <c r="F40" s="30">
        <f>+('Detalle por mes'!F211/'Detalle por mes'!F40)-1</f>
        <v>9.7887271260940878E-2</v>
      </c>
      <c r="G40" s="30">
        <f>+('Detalle por mes'!G211/'Detalle por mes'!G40)-1</f>
        <v>5.9082949607627055E-2</v>
      </c>
      <c r="H40" s="30">
        <f>+('Detalle por mes'!H211/'Detalle por mes'!H40)-1</f>
        <v>0.22244647315829869</v>
      </c>
      <c r="I40" s="30">
        <f>+('Detalle por mes'!I211/'Detalle por mes'!I40)-1</f>
        <v>-8.921330089213253E-4</v>
      </c>
      <c r="J40" s="30">
        <f>+('Detalle por mes'!J211/'Detalle por mes'!J40)-1</f>
        <v>0.16844205865892792</v>
      </c>
      <c r="K40" s="30">
        <f>+('Detalle por mes'!K211/'Detalle por mes'!K40)-1</f>
        <v>4.8249918220477639E-2</v>
      </c>
      <c r="L40" s="30">
        <f>+('Detalle por mes'!L211/'Detalle por mes'!L40)-1</f>
        <v>0.15989567280572703</v>
      </c>
      <c r="M40" s="30">
        <f>+('Detalle por mes'!M211/'Detalle por mes'!M40)-1</f>
        <v>0.16917922948073705</v>
      </c>
      <c r="N40" s="30">
        <f>+('Detalle por mes'!N211/'Detalle por mes'!N40)-1</f>
        <v>0.29796033627683416</v>
      </c>
      <c r="O40" s="30">
        <f>+('Detalle por mes'!O211/'Detalle por mes'!O40)-1</f>
        <v>0.13252561746659608</v>
      </c>
      <c r="P40" s="30">
        <f>+('Detalle por mes'!P211/'Detalle por mes'!P40)-1</f>
        <v>0.21498490149100835</v>
      </c>
      <c r="Q40" s="30">
        <f>+('Detalle por mes'!Q211/'Detalle por mes'!Q40)-1</f>
        <v>-7.5630716449680557E-3</v>
      </c>
      <c r="R40" s="30">
        <f>+('Detalle por mes'!R211/'Detalle por mes'!R40)-1</f>
        <v>0.13967343260142417</v>
      </c>
      <c r="S40" s="30">
        <f>+('Detalle por mes'!S211/'Detalle por mes'!S40)-1</f>
        <v>0.13967343255503284</v>
      </c>
    </row>
    <row r="41" spans="2:21" hidden="1" outlineLevel="1" x14ac:dyDescent="0.25">
      <c r="B41" s="1" t="s">
        <v>42</v>
      </c>
      <c r="C41" s="30">
        <f>+('Detalle por mes'!C212/'Detalle por mes'!C41)-1</f>
        <v>-0.15048053550727347</v>
      </c>
      <c r="D41" s="30">
        <f>+('Detalle por mes'!D212/'Detalle por mes'!D41)-1</f>
        <v>1.4812404247159794E-3</v>
      </c>
      <c r="E41" s="30">
        <f>+('Detalle por mes'!E212/'Detalle por mes'!E41)-1</f>
        <v>1.5165876777251119E-2</v>
      </c>
      <c r="F41" s="30">
        <f>+('Detalle por mes'!F212/'Detalle por mes'!F41)-1</f>
        <v>0.17198423455557132</v>
      </c>
      <c r="G41" s="30">
        <f>+('Detalle por mes'!G212/'Detalle por mes'!G41)-1</f>
        <v>6.9702602230483635E-3</v>
      </c>
      <c r="H41" s="30">
        <f>+('Detalle por mes'!H212/'Detalle por mes'!H41)-1</f>
        <v>0.16725442587397743</v>
      </c>
      <c r="I41" s="30">
        <f>+('Detalle por mes'!I212/'Detalle por mes'!I41)-1</f>
        <v>-6.915477497255762E-2</v>
      </c>
      <c r="J41" s="30">
        <f>+('Detalle por mes'!J212/'Detalle por mes'!J41)-1</f>
        <v>9.0520185135840148E-2</v>
      </c>
      <c r="K41" s="30">
        <f>+('Detalle por mes'!K212/'Detalle por mes'!K41)-1</f>
        <v>0.10964912280701755</v>
      </c>
      <c r="L41" s="30">
        <f>+('Detalle por mes'!L212/'Detalle por mes'!L41)-1</f>
        <v>0.28870376228807104</v>
      </c>
      <c r="M41" s="30">
        <f>+('Detalle por mes'!M212/'Detalle por mes'!M41)-1</f>
        <v>0.57088122605363978</v>
      </c>
      <c r="N41" s="30">
        <f>+('Detalle por mes'!N212/'Detalle por mes'!N41)-1</f>
        <v>0.77061183550651946</v>
      </c>
      <c r="O41" s="30">
        <f>+('Detalle por mes'!O212/'Detalle por mes'!O41)-1</f>
        <v>0.1274595924104005</v>
      </c>
      <c r="P41" s="30">
        <f>+('Detalle por mes'!P212/'Detalle por mes'!P41)-1</f>
        <v>0.25767077610205269</v>
      </c>
      <c r="Q41" s="30">
        <f>+('Detalle por mes'!Q212/'Detalle por mes'!Q41)-1</f>
        <v>-9.0373581183400664E-2</v>
      </c>
      <c r="R41" s="30">
        <f>+('Detalle por mes'!R212/'Detalle por mes'!R41)-1</f>
        <v>0.11617662491572545</v>
      </c>
      <c r="S41" s="30">
        <f>+('Detalle por mes'!S212/'Detalle por mes'!S41)-1</f>
        <v>0.11617662480818325</v>
      </c>
    </row>
    <row r="42" spans="2:21" hidden="1" outlineLevel="1" x14ac:dyDescent="0.25">
      <c r="B42" s="1" t="s">
        <v>43</v>
      </c>
      <c r="C42" s="30">
        <f>+('Detalle por mes'!C213/'Detalle por mes'!C42)-1</f>
        <v>-0.14034425842961562</v>
      </c>
      <c r="D42" s="30">
        <f>+('Detalle por mes'!D213/'Detalle por mes'!D42)-1</f>
        <v>-3.1763628278559275E-2</v>
      </c>
      <c r="E42" s="30">
        <f>+('Detalle por mes'!E213/'Detalle por mes'!E42)-1</f>
        <v>-5.4462934947049901E-2</v>
      </c>
      <c r="F42" s="30">
        <f>+('Detalle por mes'!F213/'Detalle por mes'!F42)-1</f>
        <v>-2.0711775893749396E-2</v>
      </c>
      <c r="G42" s="30">
        <f>+('Detalle por mes'!G213/'Detalle por mes'!G42)-1</f>
        <v>-2.5600505689001296E-2</v>
      </c>
      <c r="H42" s="30">
        <f>+('Detalle por mes'!H213/'Detalle por mes'!H42)-1</f>
        <v>0.16070026137855709</v>
      </c>
      <c r="I42" s="30">
        <f>+('Detalle por mes'!I213/'Detalle por mes'!I42)-1</f>
        <v>9.826203208556139E-2</v>
      </c>
      <c r="J42" s="30">
        <f>+('Detalle por mes'!J213/'Detalle por mes'!J42)-1</f>
        <v>0.25559870970134035</v>
      </c>
      <c r="K42" s="30">
        <f>+('Detalle por mes'!K213/'Detalle por mes'!K42)-1</f>
        <v>0.10982658959537561</v>
      </c>
      <c r="L42" s="30">
        <f>+('Detalle por mes'!L213/'Detalle por mes'!L42)-1</f>
        <v>0.2596956167433746</v>
      </c>
      <c r="M42" s="30">
        <f>+('Detalle por mes'!M213/'Detalle por mes'!M42)-1</f>
        <v>0.27777777777777768</v>
      </c>
      <c r="N42" s="30">
        <f>+('Detalle por mes'!N213/'Detalle por mes'!N42)-1</f>
        <v>0.24726518042444945</v>
      </c>
      <c r="O42" s="30">
        <f>+('Detalle por mes'!O213/'Detalle por mes'!O42)-1</f>
        <v>4.0301588726326276E-2</v>
      </c>
      <c r="P42" s="30">
        <f>+('Detalle por mes'!P213/'Detalle por mes'!P42)-1</f>
        <v>0.16216378120492014</v>
      </c>
      <c r="Q42" s="30">
        <f>+('Detalle por mes'!Q213/'Detalle por mes'!Q42)-1</f>
        <v>-9.98466257668712E-2</v>
      </c>
      <c r="R42" s="30">
        <f>+('Detalle por mes'!R213/'Detalle por mes'!R42)-1</f>
        <v>5.5203885922362472E-2</v>
      </c>
      <c r="S42" s="30">
        <f>+('Detalle por mes'!S213/'Detalle por mes'!S42)-1</f>
        <v>5.5203886418433878E-2</v>
      </c>
    </row>
    <row r="43" spans="2:21" hidden="1" outlineLevel="1" x14ac:dyDescent="0.25">
      <c r="B43" s="1" t="s">
        <v>44</v>
      </c>
      <c r="C43" s="30">
        <f>+('Detalle por mes'!C214/'Detalle por mes'!C43)-1</f>
        <v>4.258724143271464E-2</v>
      </c>
      <c r="D43" s="30">
        <f>+('Detalle por mes'!D214/'Detalle por mes'!D43)-1</f>
        <v>0.16915821114090468</v>
      </c>
      <c r="E43" s="30">
        <f>+('Detalle por mes'!E214/'Detalle por mes'!E43)-1</f>
        <v>1.0290334435869131E-2</v>
      </c>
      <c r="F43" s="30">
        <f>+('Detalle por mes'!F214/'Detalle por mes'!F43)-1</f>
        <v>7.8738446814522911E-2</v>
      </c>
      <c r="G43" s="30">
        <f>+('Detalle por mes'!G214/'Detalle por mes'!G43)-1</f>
        <v>4.6126317184704169E-2</v>
      </c>
      <c r="H43" s="30">
        <f>+('Detalle por mes'!H214/'Detalle por mes'!H43)-1</f>
        <v>0.19671992374396718</v>
      </c>
      <c r="I43" s="30">
        <f>+('Detalle por mes'!I214/'Detalle por mes'!I43)-1</f>
        <v>6.3312173884143785E-2</v>
      </c>
      <c r="J43" s="30">
        <f>+('Detalle por mes'!J214/'Detalle por mes'!J43)-1</f>
        <v>0.22893751463979028</v>
      </c>
      <c r="K43" s="30">
        <f>+('Detalle por mes'!K214/'Detalle por mes'!K43)-1</f>
        <v>6.4536539069914634E-2</v>
      </c>
      <c r="L43" s="30">
        <f>+('Detalle por mes'!L214/'Detalle por mes'!L43)-1</f>
        <v>0.20697955625544839</v>
      </c>
      <c r="M43" s="30">
        <f>+('Detalle por mes'!M214/'Detalle por mes'!M43)-1</f>
        <v>0.21103896103896114</v>
      </c>
      <c r="N43" s="30">
        <f>+('Detalle por mes'!N214/'Detalle por mes'!N43)-1</f>
        <v>0.29440797131815422</v>
      </c>
      <c r="O43" s="30">
        <f>+('Detalle por mes'!O214/'Detalle por mes'!O43)-1</f>
        <v>0.2280557834290402</v>
      </c>
      <c r="P43" s="30">
        <f>+('Detalle por mes'!P214/'Detalle por mes'!P43)-1</f>
        <v>0.31929504882840298</v>
      </c>
      <c r="Q43" s="30">
        <f>+('Detalle por mes'!Q214/'Detalle por mes'!Q43)-1</f>
        <v>4.3746163594241994E-2</v>
      </c>
      <c r="R43" s="30">
        <f>+('Detalle por mes'!R214/'Detalle por mes'!R43)-1</f>
        <v>0.17373198574351578</v>
      </c>
      <c r="S43" s="30">
        <f>+('Detalle por mes'!S214/'Detalle por mes'!S43)-1</f>
        <v>0.17373198565770176</v>
      </c>
    </row>
    <row r="44" spans="2:21" hidden="1" outlineLevel="1" x14ac:dyDescent="0.25">
      <c r="B44" s="1" t="s">
        <v>45</v>
      </c>
      <c r="C44" s="30">
        <f>+('Detalle por mes'!C215/'Detalle por mes'!C44)-1</f>
        <v>-0.2748740783998832</v>
      </c>
      <c r="D44" s="30">
        <f>+('Detalle por mes'!D215/'Detalle por mes'!D44)-1</f>
        <v>-0.17423703468625995</v>
      </c>
      <c r="E44" s="30">
        <f>+('Detalle por mes'!E215/'Detalle por mes'!E44)-1</f>
        <v>3.1428571428571361E-2</v>
      </c>
      <c r="F44" s="30">
        <f>+('Detalle por mes'!F215/'Detalle por mes'!F44)-1</f>
        <v>0.15860660967206841</v>
      </c>
      <c r="G44" s="30">
        <f>+('Detalle por mes'!G215/'Detalle por mes'!G44)-1</f>
        <v>-5.3196453569761992E-2</v>
      </c>
      <c r="H44" s="30">
        <f>+('Detalle por mes'!H215/'Detalle por mes'!H44)-1</f>
        <v>8.8272456668010202E-2</v>
      </c>
      <c r="I44" s="30">
        <f>+('Detalle por mes'!I215/'Detalle por mes'!I44)-1</f>
        <v>-0.13516129032258062</v>
      </c>
      <c r="J44" s="30">
        <f>+('Detalle por mes'!J215/'Detalle por mes'!J44)-1</f>
        <v>1.3439883763167515E-2</v>
      </c>
      <c r="K44" s="30">
        <f>+('Detalle por mes'!K215/'Detalle por mes'!K44)-1</f>
        <v>-4.6594982078853042E-2</v>
      </c>
      <c r="L44" s="30">
        <f>+('Detalle por mes'!L215/'Detalle por mes'!L44)-1</f>
        <v>0.10412309997190916</v>
      </c>
      <c r="M44" s="30">
        <f>+('Detalle por mes'!M215/'Detalle por mes'!M44)-1</f>
        <v>-0.1470588235294118</v>
      </c>
      <c r="N44" s="30">
        <f>+('Detalle por mes'!N215/'Detalle por mes'!N44)-1</f>
        <v>-6.4056867018351449E-2</v>
      </c>
      <c r="O44" s="30">
        <f>+('Detalle por mes'!O215/'Detalle por mes'!O44)-1</f>
        <v>0.21814509341861643</v>
      </c>
      <c r="P44" s="30">
        <f>+('Detalle por mes'!P215/'Detalle por mes'!P44)-1</f>
        <v>0.34042014345395</v>
      </c>
      <c r="Q44" s="30">
        <f>+('Detalle por mes'!Q215/'Detalle por mes'!Q44)-1</f>
        <v>-0.17817080160484733</v>
      </c>
      <c r="R44" s="30">
        <f>+('Detalle por mes'!R215/'Detalle por mes'!R44)-1</f>
        <v>4.187708972188986E-2</v>
      </c>
      <c r="S44" s="30">
        <f>+('Detalle por mes'!S215/'Detalle por mes'!S44)-1</f>
        <v>4.1877089710846693E-2</v>
      </c>
    </row>
    <row r="45" spans="2:21" hidden="1" outlineLevel="1" x14ac:dyDescent="0.25">
      <c r="B45" s="1" t="s">
        <v>46</v>
      </c>
      <c r="C45" s="30">
        <f>+('Detalle por mes'!C216/'Detalle por mes'!C45)-1</f>
        <v>-0.22828320567905847</v>
      </c>
      <c r="D45" s="30">
        <f>+('Detalle por mes'!D216/'Detalle por mes'!D45)-1</f>
        <v>-0.12080437882140316</v>
      </c>
      <c r="E45" s="30">
        <f>+('Detalle por mes'!E216/'Detalle por mes'!E45)-1</f>
        <v>-0.44983818770226536</v>
      </c>
      <c r="F45" s="30">
        <f>+('Detalle por mes'!F216/'Detalle por mes'!F45)-1</f>
        <v>-0.37671916457729848</v>
      </c>
      <c r="G45" s="30">
        <f>+('Detalle por mes'!G216/'Detalle por mes'!G45)-1</f>
        <v>-6.25E-2</v>
      </c>
      <c r="H45" s="30">
        <f>+('Detalle por mes'!H216/'Detalle por mes'!H45)-1</f>
        <v>7.5512998139023901E-2</v>
      </c>
      <c r="I45" s="30">
        <f>+('Detalle por mes'!I216/'Detalle por mes'!I45)-1</f>
        <v>-9.5154185022026438E-2</v>
      </c>
      <c r="J45" s="30">
        <f>+('Detalle por mes'!J216/'Detalle por mes'!J45)-1</f>
        <v>4.5063841666789006E-2</v>
      </c>
      <c r="K45" s="30">
        <f>+('Detalle por mes'!K216/'Detalle por mes'!K45)-1</f>
        <v>0.18020022246941036</v>
      </c>
      <c r="L45" s="30">
        <f>+('Detalle por mes'!L216/'Detalle por mes'!L45)-1</f>
        <v>0.33722147165718419</v>
      </c>
      <c r="M45" s="30">
        <f>+('Detalle por mes'!M216/'Detalle por mes'!M45)-1</f>
        <v>0.34008097165991913</v>
      </c>
      <c r="N45" s="30">
        <f>+('Detalle por mes'!N216/'Detalle por mes'!N45)-1</f>
        <v>0.47588451502483098</v>
      </c>
      <c r="O45" s="30">
        <f>+('Detalle por mes'!O216/'Detalle por mes'!O45)-1</f>
        <v>-9.9599345409401296E-2</v>
      </c>
      <c r="P45" s="30">
        <f>+('Detalle por mes'!P216/'Detalle por mes'!P45)-1</f>
        <v>4.3905215325268365E-3</v>
      </c>
      <c r="Q45" s="30">
        <f>+('Detalle por mes'!Q216/'Detalle por mes'!Q45)-1</f>
        <v>-0.19177138009649541</v>
      </c>
      <c r="R45" s="30">
        <f>+('Detalle por mes'!R216/'Detalle por mes'!R45)-1</f>
        <v>-5.114533553981726E-2</v>
      </c>
      <c r="S45" s="30">
        <f>+('Detalle por mes'!S216/'Detalle por mes'!S45)-1</f>
        <v>-5.114533551482503E-2</v>
      </c>
    </row>
    <row r="46" spans="2:21" hidden="1" outlineLevel="1" x14ac:dyDescent="0.25">
      <c r="B46" s="1" t="s">
        <v>13</v>
      </c>
      <c r="C46" s="30">
        <f>+('Detalle por mes'!C217/'Detalle por mes'!C46)-1</f>
        <v>-0.10936277023562113</v>
      </c>
      <c r="D46" s="30">
        <f>+('Detalle por mes'!D217/'Detalle por mes'!D46)-1</f>
        <v>1.6215450658257469E-2</v>
      </c>
      <c r="E46" s="30">
        <f>+('Detalle por mes'!E217/'Detalle por mes'!E46)-1</f>
        <v>0.22033898305084754</v>
      </c>
      <c r="F46" s="30">
        <f>+('Detalle por mes'!F217/'Detalle por mes'!F46)-1</f>
        <v>0.37476600524148251</v>
      </c>
      <c r="G46" s="30">
        <f>+('Detalle por mes'!G217/'Detalle por mes'!G46)-1</f>
        <v>1.2534818941504211E-2</v>
      </c>
      <c r="H46" s="30">
        <f>+('Detalle por mes'!H217/'Detalle por mes'!H46)-1</f>
        <v>0.17246414080804628</v>
      </c>
      <c r="I46" s="30">
        <f>+('Detalle por mes'!I217/'Detalle por mes'!I46)-1</f>
        <v>-3.9603960396039639E-2</v>
      </c>
      <c r="J46" s="30">
        <f>+('Detalle por mes'!J217/'Detalle por mes'!J46)-1</f>
        <v>5.7898186585099376E-2</v>
      </c>
      <c r="K46" s="30">
        <f>+('Detalle por mes'!K217/'Detalle por mes'!K46)-1</f>
        <v>-4.3564356435643603E-2</v>
      </c>
      <c r="L46" s="30">
        <f>+('Detalle por mes'!L217/'Detalle por mes'!L46)-1</f>
        <v>0.11832987560580221</v>
      </c>
      <c r="M46" s="30">
        <f>+('Detalle por mes'!M217/'Detalle por mes'!M46)-1</f>
        <v>0.51798561151079148</v>
      </c>
      <c r="N46" s="30">
        <f>+('Detalle por mes'!N217/'Detalle por mes'!N46)-1</f>
        <v>0.64834116081070903</v>
      </c>
      <c r="O46" s="30">
        <f>+('Detalle por mes'!O217/'Detalle por mes'!O46)-1</f>
        <v>-0.15875019725422124</v>
      </c>
      <c r="P46" s="30">
        <f>+('Detalle por mes'!P217/'Detalle por mes'!P46)-1</f>
        <v>-4.6448359429199004E-2</v>
      </c>
      <c r="Q46" s="30">
        <f>+('Detalle por mes'!Q217/'Detalle por mes'!Q46)-1</f>
        <v>-0.11371895820714717</v>
      </c>
      <c r="R46" s="30">
        <f>+('Detalle por mes'!R217/'Detalle por mes'!R46)-1</f>
        <v>-5.2007413524303159E-3</v>
      </c>
      <c r="S46" s="30">
        <f>+('Detalle por mes'!S217/'Detalle por mes'!S46)-1</f>
        <v>-5.2007414143957487E-3</v>
      </c>
    </row>
    <row r="47" spans="2:21" hidden="1" outlineLevel="1" x14ac:dyDescent="0.25">
      <c r="B47" s="1" t="s">
        <v>47</v>
      </c>
      <c r="C47" s="30">
        <f>+('Detalle por mes'!C218/'Detalle por mes'!C47)-1</f>
        <v>-2.995865782136331E-2</v>
      </c>
      <c r="D47" s="30">
        <f>+('Detalle por mes'!D218/'Detalle por mes'!D47)-1</f>
        <v>8.7606131642148366E-2</v>
      </c>
      <c r="E47" s="30">
        <f>+('Detalle por mes'!E218/'Detalle por mes'!E47)-1</f>
        <v>3.9436619718309807E-2</v>
      </c>
      <c r="F47" s="30">
        <f>+('Detalle por mes'!F218/'Detalle por mes'!F47)-1</f>
        <v>0.40391530163803435</v>
      </c>
      <c r="G47" s="30">
        <f>+('Detalle por mes'!G218/'Detalle por mes'!G47)-1</f>
        <v>7.6319018404908068E-2</v>
      </c>
      <c r="H47" s="30">
        <f>+('Detalle por mes'!H218/'Detalle por mes'!H47)-1</f>
        <v>0.25517105903467607</v>
      </c>
      <c r="I47" s="30">
        <f>+('Detalle por mes'!I218/'Detalle por mes'!I47)-1</f>
        <v>8.087149187592324E-2</v>
      </c>
      <c r="J47" s="30">
        <f>+('Detalle por mes'!J218/'Detalle por mes'!J47)-1</f>
        <v>0.16576599133404279</v>
      </c>
      <c r="K47" s="30">
        <f>+('Detalle por mes'!K218/'Detalle por mes'!K47)-1</f>
        <v>8.8527551942185978E-2</v>
      </c>
      <c r="L47" s="30">
        <f>+('Detalle por mes'!L218/'Detalle por mes'!L47)-1</f>
        <v>0.28135802469135807</v>
      </c>
      <c r="M47" s="30">
        <f>+('Detalle por mes'!M218/'Detalle por mes'!M47)-1</f>
        <v>0.41755319148936176</v>
      </c>
      <c r="N47" s="30">
        <f>+('Detalle por mes'!N218/'Detalle por mes'!N47)-1</f>
        <v>0.578053730009495</v>
      </c>
      <c r="O47" s="30">
        <f>+('Detalle por mes'!O218/'Detalle por mes'!O47)-1</f>
        <v>-2.1510161697077534E-2</v>
      </c>
      <c r="P47" s="30">
        <f>+('Detalle por mes'!P218/'Detalle por mes'!P47)-1</f>
        <v>9.1925725744971043E-2</v>
      </c>
      <c r="Q47" s="30">
        <f>+('Detalle por mes'!Q218/'Detalle por mes'!Q47)-1</f>
        <v>-2.0503210298257302E-2</v>
      </c>
      <c r="R47" s="30">
        <f>+('Detalle por mes'!R218/'Detalle por mes'!R47)-1</f>
        <v>0.10389147378455221</v>
      </c>
      <c r="S47" s="30">
        <f>+('Detalle por mes'!S218/'Detalle por mes'!S47)-1</f>
        <v>0.10389147374661389</v>
      </c>
    </row>
    <row r="48" spans="2:21" hidden="1" outlineLevel="1" x14ac:dyDescent="0.25">
      <c r="B48" s="1" t="s">
        <v>48</v>
      </c>
      <c r="C48" s="30">
        <f>+('Detalle por mes'!C219/'Detalle por mes'!C48)-1</f>
        <v>-2.8889663265672216E-2</v>
      </c>
      <c r="D48" s="30">
        <f>+('Detalle por mes'!D219/'Detalle por mes'!D48)-1</f>
        <v>0.10579038485502168</v>
      </c>
      <c r="E48" s="30">
        <f>+('Detalle por mes'!E219/'Detalle por mes'!E48)-1</f>
        <v>7.6353276353276378E-2</v>
      </c>
      <c r="F48" s="30">
        <f>+('Detalle por mes'!F219/'Detalle por mes'!F48)-1</f>
        <v>0.21931047419287464</v>
      </c>
      <c r="G48" s="30">
        <f>+('Detalle por mes'!G219/'Detalle por mes'!G48)-1</f>
        <v>7.719193129618529E-2</v>
      </c>
      <c r="H48" s="30">
        <f>+('Detalle por mes'!H219/'Detalle por mes'!H48)-1</f>
        <v>0.23992155244287416</v>
      </c>
      <c r="I48" s="30">
        <f>+('Detalle por mes'!I219/'Detalle por mes'!I48)-1</f>
        <v>-8.7099583857543905E-3</v>
      </c>
      <c r="J48" s="30">
        <f>+('Detalle por mes'!J219/'Detalle por mes'!J48)-1</f>
        <v>0.15156370314861567</v>
      </c>
      <c r="K48" s="30">
        <f>+('Detalle por mes'!K219/'Detalle por mes'!K48)-1</f>
        <v>0.21724845995893216</v>
      </c>
      <c r="L48" s="30">
        <f>+('Detalle por mes'!L219/'Detalle por mes'!L48)-1</f>
        <v>0.36546728546728557</v>
      </c>
      <c r="M48" s="30">
        <f>+('Detalle por mes'!M219/'Detalle por mes'!M48)-1</f>
        <v>0.24096385542168686</v>
      </c>
      <c r="N48" s="30">
        <f>+('Detalle por mes'!N219/'Detalle por mes'!N48)-1</f>
        <v>0.37754216217582948</v>
      </c>
      <c r="O48" s="30">
        <f>+('Detalle por mes'!O219/'Detalle por mes'!O48)-1</f>
        <v>0.28668478260869557</v>
      </c>
      <c r="P48" s="30">
        <f>+('Detalle por mes'!P219/'Detalle por mes'!P48)-1</f>
        <v>0.44745459409100552</v>
      </c>
      <c r="Q48" s="30">
        <f>+('Detalle por mes'!Q219/'Detalle por mes'!Q48)-1</f>
        <v>-2.3122082093247953E-2</v>
      </c>
      <c r="R48" s="30">
        <f>+('Detalle por mes'!R219/'Detalle por mes'!R48)-1</f>
        <v>0.11811048614951103</v>
      </c>
      <c r="S48" s="30">
        <f>+('Detalle por mes'!S219/'Detalle por mes'!S48)-1</f>
        <v>0.11811048603515939</v>
      </c>
      <c r="T48" s="12"/>
    </row>
    <row r="49" spans="2:21" s="10" customFormat="1" collapsed="1" x14ac:dyDescent="0.25">
      <c r="B49" s="8" t="s">
        <v>52</v>
      </c>
      <c r="C49" s="31">
        <f>+('Detalle por mes'!C220/'Detalle por mes'!C49)-1</f>
        <v>-4.1543597881598227E-2</v>
      </c>
      <c r="D49" s="31">
        <f>+('Detalle por mes'!D220/'Detalle por mes'!D49)-1</f>
        <v>8.0447102464685782E-2</v>
      </c>
      <c r="E49" s="31">
        <f>+('Detalle por mes'!E220/'Detalle por mes'!E49)-1</f>
        <v>-1.9504317038325336E-2</v>
      </c>
      <c r="F49" s="31">
        <f>+('Detalle por mes'!F220/'Detalle por mes'!F49)-1</f>
        <v>9.2817177229379544E-2</v>
      </c>
      <c r="G49" s="31">
        <f>+('Detalle por mes'!G220/'Detalle por mes'!G49)-1</f>
        <v>3.9205347090595533E-2</v>
      </c>
      <c r="H49" s="31">
        <f>+('Detalle por mes'!H220/'Detalle por mes'!H49)-1</f>
        <v>0.19787707599884596</v>
      </c>
      <c r="I49" s="31">
        <f>+('Detalle por mes'!I220/'Detalle por mes'!I49)-1</f>
        <v>3.4850348503485673E-3</v>
      </c>
      <c r="J49" s="31">
        <f>+('Detalle por mes'!J220/'Detalle por mes'!J49)-1</f>
        <v>0.1591621798492866</v>
      </c>
      <c r="K49" s="31">
        <f>+('Detalle por mes'!K220/'Detalle por mes'!K49)-1</f>
        <v>5.784101453758117E-2</v>
      </c>
      <c r="L49" s="31">
        <f>+('Detalle por mes'!L220/'Detalle por mes'!L49)-1</f>
        <v>0.19650103305131394</v>
      </c>
      <c r="M49" s="31">
        <f>+('Detalle por mes'!M220/'Detalle por mes'!M49)-1</f>
        <v>0.25437040790473775</v>
      </c>
      <c r="N49" s="31">
        <f>+('Detalle por mes'!N220/'Detalle por mes'!N49)-1</f>
        <v>0.37247261164068801</v>
      </c>
      <c r="O49" s="31">
        <f>+('Detalle por mes'!O220/'Detalle por mes'!O49)-1</f>
        <v>2.3491267970285667E-2</v>
      </c>
      <c r="P49" s="31">
        <f>+('Detalle por mes'!P220/'Detalle por mes'!P49)-1</f>
        <v>0.13026299264446717</v>
      </c>
      <c r="Q49" s="31">
        <f>+('Detalle por mes'!Q220/'Detalle por mes'!Q49)-1</f>
        <v>-3.2206620279026543E-2</v>
      </c>
      <c r="R49" s="31">
        <f>+('Detalle por mes'!R220/'Detalle por mes'!R49)-1</f>
        <v>9.9689416355051241E-2</v>
      </c>
      <c r="S49" s="31">
        <f>+('Detalle por mes'!S220/'Detalle por mes'!S49)-1</f>
        <v>9.9689416349523663E-2</v>
      </c>
      <c r="T49" s="24"/>
      <c r="U49" s="24"/>
    </row>
    <row r="50" spans="2:21" hidden="1" outlineLevel="1" x14ac:dyDescent="0.25">
      <c r="B50" s="1" t="s">
        <v>37</v>
      </c>
      <c r="C50" s="30">
        <f>+('Detalle por mes'!C221/'Detalle por mes'!C50)-1</f>
        <v>0.88157602663707002</v>
      </c>
      <c r="D50" s="30">
        <f>+('Detalle por mes'!D221/'Detalle por mes'!D50)-1</f>
        <v>1.1415929558839397</v>
      </c>
      <c r="E50" s="30">
        <f>+('Detalle por mes'!E221/'Detalle por mes'!E50)-1</f>
        <v>0.56862745098039214</v>
      </c>
      <c r="F50" s="30">
        <f>+('Detalle por mes'!F221/'Detalle por mes'!F50)-1</f>
        <v>0.76390398550724647</v>
      </c>
      <c r="G50" s="30">
        <f>+('Detalle por mes'!G221/'Detalle por mes'!G50)-1</f>
        <v>8.1659105638366869E-2</v>
      </c>
      <c r="H50" s="30">
        <f>+('Detalle por mes'!H221/'Detalle por mes'!H50)-1</f>
        <v>0.16440071064645334</v>
      </c>
      <c r="I50" s="30">
        <f>+('Detalle por mes'!I221/'Detalle por mes'!I50)-1</f>
        <v>0.15876777251184837</v>
      </c>
      <c r="J50" s="30">
        <f>+('Detalle por mes'!J221/'Detalle por mes'!J50)-1</f>
        <v>0.29866702007878265</v>
      </c>
      <c r="K50" s="30">
        <f>+('Detalle por mes'!K221/'Detalle por mes'!K50)-1</f>
        <v>6.0653188180404438E-2</v>
      </c>
      <c r="L50" s="30">
        <f>+('Detalle por mes'!L221/'Detalle por mes'!L50)-1</f>
        <v>0.17080023608686035</v>
      </c>
      <c r="M50" s="30">
        <f>+('Detalle por mes'!M221/'Detalle por mes'!M50)-1</f>
        <v>0.58024691358024683</v>
      </c>
      <c r="N50" s="30">
        <f>+('Detalle por mes'!N221/'Detalle por mes'!N50)-1</f>
        <v>0.81119496855345918</v>
      </c>
      <c r="O50" s="30">
        <f>+('Detalle por mes'!O221/'Detalle por mes'!O50)-1</f>
        <v>0.28316708229426424</v>
      </c>
      <c r="P50" s="30">
        <f>+('Detalle por mes'!P221/'Detalle por mes'!P50)-1</f>
        <v>0.41349311570226921</v>
      </c>
      <c r="Q50" s="30">
        <f>+('Detalle por mes'!Q221/'Detalle por mes'!Q50)-1</f>
        <v>0.67520548635973987</v>
      </c>
      <c r="R50" s="30">
        <f>+('Detalle por mes'!R221/'Detalle por mes'!R50)-1</f>
        <v>0.71893873618934778</v>
      </c>
      <c r="S50" s="30">
        <f>+('Detalle por mes'!S221/'Detalle por mes'!S50)-1</f>
        <v>0.71893873630986516</v>
      </c>
    </row>
    <row r="51" spans="2:21" hidden="1" outlineLevel="1" x14ac:dyDescent="0.25">
      <c r="B51" s="1" t="s">
        <v>38</v>
      </c>
      <c r="C51" s="30">
        <f>+('Detalle por mes'!C222/'Detalle por mes'!C51)-1</f>
        <v>0.55329768270944735</v>
      </c>
      <c r="D51" s="30">
        <f>+('Detalle por mes'!D222/'Detalle por mes'!D51)-1</f>
        <v>0.82387007884397323</v>
      </c>
      <c r="E51" s="30">
        <f>+('Detalle por mes'!E222/'Detalle por mes'!E51)-1</f>
        <v>8.2130965593784744E-2</v>
      </c>
      <c r="F51" s="30">
        <f>+('Detalle por mes'!F222/'Detalle por mes'!F51)-1</f>
        <v>0.40832884258427637</v>
      </c>
      <c r="G51" s="30">
        <f>+('Detalle por mes'!G222/'Detalle por mes'!G51)-1</f>
        <v>3.4629728289824246E-2</v>
      </c>
      <c r="H51" s="30">
        <f>+('Detalle por mes'!H222/'Detalle por mes'!H51)-1</f>
        <v>0.17721929655645874</v>
      </c>
      <c r="I51" s="30">
        <f>+('Detalle por mes'!I222/'Detalle por mes'!I51)-1</f>
        <v>0.1743187756625606</v>
      </c>
      <c r="J51" s="30">
        <f>+('Detalle por mes'!J222/'Detalle por mes'!J51)-1</f>
        <v>0.36914817155719803</v>
      </c>
      <c r="K51" s="30">
        <f>+('Detalle por mes'!K222/'Detalle por mes'!K51)-1</f>
        <v>-3.4949267192784683E-2</v>
      </c>
      <c r="L51" s="30">
        <f>+('Detalle por mes'!L222/'Detalle por mes'!L51)-1</f>
        <v>6.6589715734202359E-2</v>
      </c>
      <c r="M51" s="30">
        <f>+('Detalle por mes'!M222/'Detalle por mes'!M51)-1</f>
        <v>0.51269035532994933</v>
      </c>
      <c r="N51" s="30">
        <f>+('Detalle por mes'!N222/'Detalle por mes'!N51)-1</f>
        <v>0.77099039172209904</v>
      </c>
      <c r="O51" s="30">
        <f>+('Detalle por mes'!O222/'Detalle por mes'!O51)-1</f>
        <v>0.36638830897703545</v>
      </c>
      <c r="P51" s="30">
        <f>+('Detalle por mes'!P222/'Detalle por mes'!P51)-1</f>
        <v>0.52751344502929221</v>
      </c>
      <c r="Q51" s="30">
        <f>+('Detalle por mes'!Q222/'Detalle por mes'!Q51)-1</f>
        <v>0.4582069464253431</v>
      </c>
      <c r="R51" s="30">
        <f>+('Detalle por mes'!R222/'Detalle por mes'!R51)-1</f>
        <v>0.62460848772835686</v>
      </c>
      <c r="S51" s="30">
        <f>+('Detalle por mes'!S222/'Detalle por mes'!S51)-1</f>
        <v>0.62460848776316724</v>
      </c>
    </row>
    <row r="52" spans="2:21" hidden="1" outlineLevel="1" x14ac:dyDescent="0.25">
      <c r="B52" s="1" t="s">
        <v>39</v>
      </c>
      <c r="C52" s="30">
        <f>+('Detalle por mes'!C223/'Detalle por mes'!C52)-1</f>
        <v>0.48445544357644055</v>
      </c>
      <c r="D52" s="30">
        <f>+('Detalle por mes'!D223/'Detalle por mes'!D52)-1</f>
        <v>0.72128287201322294</v>
      </c>
      <c r="E52" s="30">
        <f>+('Detalle por mes'!E223/'Detalle por mes'!E52)-1</f>
        <v>0.19146825396825395</v>
      </c>
      <c r="F52" s="30">
        <f>+('Detalle por mes'!F223/'Detalle por mes'!F52)-1</f>
        <v>0.34560981530110113</v>
      </c>
      <c r="G52" s="30">
        <f>+('Detalle por mes'!G223/'Detalle por mes'!G52)-1</f>
        <v>-9.4025465230166527E-2</v>
      </c>
      <c r="H52" s="30">
        <f>+('Detalle por mes'!H223/'Detalle por mes'!H52)-1</f>
        <v>1.0642476855398098E-3</v>
      </c>
      <c r="I52" s="30">
        <f>+('Detalle por mes'!I223/'Detalle por mes'!I52)-1</f>
        <v>0.25208393216441505</v>
      </c>
      <c r="J52" s="30">
        <f>+('Detalle por mes'!J223/'Detalle por mes'!J52)-1</f>
        <v>0.43639270574416478</v>
      </c>
      <c r="K52" s="30">
        <f>+('Detalle por mes'!K223/'Detalle por mes'!K52)-1</f>
        <v>-6.1381074168798122E-3</v>
      </c>
      <c r="L52" s="30">
        <f>+('Detalle por mes'!L223/'Detalle por mes'!L52)-1</f>
        <v>7.5511318113383741E-2</v>
      </c>
      <c r="M52" s="30">
        <f>+('Detalle por mes'!M223/'Detalle por mes'!M52)-1</f>
        <v>-5.4726368159203953E-2</v>
      </c>
      <c r="N52" s="30">
        <f>+('Detalle por mes'!N223/'Detalle por mes'!N52)-1</f>
        <v>7.3323247604639485E-2</v>
      </c>
      <c r="O52" s="30">
        <f>+('Detalle por mes'!O223/'Detalle por mes'!O52)-1</f>
        <v>2.6521591295477709E-2</v>
      </c>
      <c r="P52" s="30">
        <f>+('Detalle por mes'!P223/'Detalle por mes'!P52)-1</f>
        <v>0.11709388745639315</v>
      </c>
      <c r="Q52" s="30">
        <f>+('Detalle por mes'!Q223/'Detalle por mes'!Q52)-1</f>
        <v>0.39116023814883527</v>
      </c>
      <c r="R52" s="30">
        <f>+('Detalle por mes'!R223/'Detalle por mes'!R52)-1</f>
        <v>0.4986201035302642</v>
      </c>
      <c r="S52" s="30">
        <f>+('Detalle por mes'!S223/'Detalle por mes'!S52)-1</f>
        <v>0.49862010384185274</v>
      </c>
    </row>
    <row r="53" spans="2:21" hidden="1" outlineLevel="1" x14ac:dyDescent="0.25">
      <c r="B53" s="1" t="s">
        <v>40</v>
      </c>
      <c r="C53" s="30">
        <f>+('Detalle por mes'!C224/'Detalle por mes'!C53)-1</f>
        <v>0.99727083546549311</v>
      </c>
      <c r="D53" s="30">
        <f>+('Detalle por mes'!D224/'Detalle por mes'!D53)-1</f>
        <v>1.2646871302050653</v>
      </c>
      <c r="E53" s="30">
        <f>+('Detalle por mes'!E224/'Detalle por mes'!E53)-1</f>
        <v>0.8202247191011236</v>
      </c>
      <c r="F53" s="30">
        <f>+('Detalle por mes'!F224/'Detalle por mes'!F53)-1</f>
        <v>1.0455783301836505</v>
      </c>
      <c r="G53" s="30">
        <f>+('Detalle por mes'!G224/'Detalle por mes'!G53)-1</f>
        <v>7.8042328042328135E-2</v>
      </c>
      <c r="H53" s="30">
        <f>+('Detalle por mes'!H224/'Detalle por mes'!H53)-1</f>
        <v>0.19135529925649308</v>
      </c>
      <c r="I53" s="30">
        <f>+('Detalle por mes'!I224/'Detalle por mes'!I53)-1</f>
        <v>0.31777863478596213</v>
      </c>
      <c r="J53" s="30">
        <f>+('Detalle por mes'!J224/'Detalle por mes'!J53)-1</f>
        <v>0.50993390021436613</v>
      </c>
      <c r="K53" s="30">
        <f>+('Detalle por mes'!K224/'Detalle por mes'!K53)-1</f>
        <v>-8.9160839160839167E-2</v>
      </c>
      <c r="L53" s="30">
        <f>+('Detalle por mes'!L224/'Detalle por mes'!L53)-1</f>
        <v>1.070485873496918E-2</v>
      </c>
      <c r="M53" s="30">
        <f>+('Detalle por mes'!M224/'Detalle por mes'!M53)-1</f>
        <v>0.37588652482269502</v>
      </c>
      <c r="N53" s="30">
        <f>+('Detalle por mes'!N224/'Detalle por mes'!N53)-1</f>
        <v>0.56492483894058698</v>
      </c>
      <c r="O53" s="30">
        <f>+('Detalle por mes'!O224/'Detalle por mes'!O53)-1</f>
        <v>-0.11252045826513912</v>
      </c>
      <c r="P53" s="30">
        <f>+('Detalle por mes'!P224/'Detalle por mes'!P53)-1</f>
        <v>-8.6836074980173317E-3</v>
      </c>
      <c r="Q53" s="30">
        <f>+('Detalle por mes'!Q224/'Detalle por mes'!Q53)-1</f>
        <v>0.84494972577696537</v>
      </c>
      <c r="R53" s="30">
        <f>+('Detalle por mes'!R224/'Detalle por mes'!R53)-1</f>
        <v>0.90281847376194646</v>
      </c>
      <c r="S53" s="30">
        <f>+('Detalle por mes'!S224/'Detalle por mes'!S53)-1</f>
        <v>0.90281847379961544</v>
      </c>
    </row>
    <row r="54" spans="2:21" hidden="1" outlineLevel="1" x14ac:dyDescent="0.25">
      <c r="B54" s="1" t="s">
        <v>41</v>
      </c>
      <c r="C54" s="30">
        <f>+('Detalle por mes'!C225/'Detalle por mes'!C54)-1</f>
        <v>0.25597386707121372</v>
      </c>
      <c r="D54" s="30">
        <f>+('Detalle por mes'!D225/'Detalle por mes'!D54)-1</f>
        <v>0.43697995355743324</v>
      </c>
      <c r="E54" s="30">
        <f>+('Detalle por mes'!E225/'Detalle por mes'!E54)-1</f>
        <v>-0.10434995112414469</v>
      </c>
      <c r="F54" s="30">
        <f>+('Detalle por mes'!F225/'Detalle por mes'!F54)-1</f>
        <v>-7.4839552420072897E-3</v>
      </c>
      <c r="G54" s="30">
        <f>+('Detalle por mes'!G225/'Detalle por mes'!G54)-1</f>
        <v>-8.6016237402015694E-2</v>
      </c>
      <c r="H54" s="30">
        <f>+('Detalle por mes'!H225/'Detalle por mes'!H54)-1</f>
        <v>5.9884064408182169E-3</v>
      </c>
      <c r="I54" s="30">
        <f>+('Detalle por mes'!I225/'Detalle por mes'!I54)-1</f>
        <v>3.3605733513962344E-2</v>
      </c>
      <c r="J54" s="30">
        <f>+('Detalle por mes'!J225/'Detalle por mes'!J54)-1</f>
        <v>0.20172312262747938</v>
      </c>
      <c r="K54" s="30">
        <f>+('Detalle por mes'!K225/'Detalle por mes'!K54)-1</f>
        <v>-0.10282153366799374</v>
      </c>
      <c r="L54" s="30">
        <f>+('Detalle por mes'!L225/'Detalle por mes'!L54)-1</f>
        <v>-4.5970783887112066E-2</v>
      </c>
      <c r="M54" s="30">
        <f>+('Detalle por mes'!M225/'Detalle por mes'!M54)-1</f>
        <v>-5.8536585365853711E-2</v>
      </c>
      <c r="N54" s="30">
        <f>+('Detalle por mes'!N225/'Detalle por mes'!N54)-1</f>
        <v>7.0182421227197311E-2</v>
      </c>
      <c r="O54" s="30">
        <f>+('Detalle por mes'!O225/'Detalle por mes'!O54)-1</f>
        <v>0.14593665921099541</v>
      </c>
      <c r="P54" s="30">
        <f>+('Detalle por mes'!P225/'Detalle por mes'!P54)-1</f>
        <v>0.25440130633243396</v>
      </c>
      <c r="Q54" s="30">
        <f>+('Detalle por mes'!Q225/'Detalle por mes'!Q54)-1</f>
        <v>0.20577664989511679</v>
      </c>
      <c r="R54" s="30">
        <f>+('Detalle por mes'!R225/'Detalle por mes'!R54)-1</f>
        <v>0.33784379176016488</v>
      </c>
      <c r="S54" s="30">
        <f>+('Detalle por mes'!S225/'Detalle por mes'!S54)-1</f>
        <v>0.33784379186389479</v>
      </c>
    </row>
    <row r="55" spans="2:21" hidden="1" outlineLevel="1" x14ac:dyDescent="0.25">
      <c r="B55" s="1" t="s">
        <v>42</v>
      </c>
      <c r="C55" s="30">
        <f>+('Detalle por mes'!C226/'Detalle por mes'!C55)-1</f>
        <v>0.36811683234669945</v>
      </c>
      <c r="D55" s="30">
        <f>+('Detalle por mes'!D226/'Detalle por mes'!D55)-1</f>
        <v>0.59597471957943737</v>
      </c>
      <c r="E55" s="30">
        <f>+('Detalle por mes'!E226/'Detalle por mes'!E55)-1</f>
        <v>0.51915455746367245</v>
      </c>
      <c r="F55" s="30">
        <f>+('Detalle por mes'!F226/'Detalle por mes'!F55)-1</f>
        <v>0.73351673544245766</v>
      </c>
      <c r="G55" s="30">
        <f>+('Detalle por mes'!G226/'Detalle por mes'!G55)-1</f>
        <v>1.4058679706601573E-2</v>
      </c>
      <c r="H55" s="30">
        <f>+('Detalle por mes'!H226/'Detalle por mes'!H55)-1</f>
        <v>0.16980572445499043</v>
      </c>
      <c r="I55" s="30">
        <f>+('Detalle por mes'!I226/'Detalle por mes'!I55)-1</f>
        <v>0.14600431965442762</v>
      </c>
      <c r="J55" s="30">
        <f>+('Detalle por mes'!J226/'Detalle por mes'!J55)-1</f>
        <v>0.33533612520376277</v>
      </c>
      <c r="K55" s="30">
        <f>+('Detalle por mes'!K226/'Detalle por mes'!K55)-1</f>
        <v>8.8607594936708889E-2</v>
      </c>
      <c r="L55" s="30">
        <f>+('Detalle por mes'!L226/'Detalle por mes'!L55)-1</f>
        <v>0.25650227676159609</v>
      </c>
      <c r="M55" s="30">
        <f>+('Detalle por mes'!M226/'Detalle por mes'!M55)-1</f>
        <v>0.78014184397163122</v>
      </c>
      <c r="N55" s="30">
        <f>+('Detalle por mes'!N226/'Detalle por mes'!N55)-1</f>
        <v>1.0082976445396143</v>
      </c>
      <c r="O55" s="30">
        <f>+('Detalle por mes'!O226/'Detalle por mes'!O55)-1</f>
        <v>0.1786169350167961</v>
      </c>
      <c r="P55" s="30">
        <f>+('Detalle por mes'!P226/'Detalle por mes'!P55)-1</f>
        <v>0.29585317642348974</v>
      </c>
      <c r="Q55" s="30">
        <f>+('Detalle por mes'!Q226/'Detalle por mes'!Q55)-1</f>
        <v>0.31265474003673832</v>
      </c>
      <c r="R55" s="30">
        <f>+('Detalle por mes'!R226/'Detalle por mes'!R55)-1</f>
        <v>0.44719012348426701</v>
      </c>
      <c r="S55" s="30">
        <f>+('Detalle por mes'!S226/'Detalle por mes'!S55)-1</f>
        <v>0.44719012352599807</v>
      </c>
    </row>
    <row r="56" spans="2:21" hidden="1" outlineLevel="1" x14ac:dyDescent="0.25">
      <c r="B56" s="1" t="s">
        <v>43</v>
      </c>
      <c r="C56" s="30">
        <f>+('Detalle por mes'!C227/'Detalle por mes'!C56)-1</f>
        <v>0.42604165026995555</v>
      </c>
      <c r="D56" s="30">
        <f>+('Detalle por mes'!D227/'Detalle por mes'!D56)-1</f>
        <v>0.70843053727383887</v>
      </c>
      <c r="E56" s="30">
        <f>+('Detalle por mes'!E227/'Detalle por mes'!E56)-1</f>
        <v>-9.1062394603709906E-2</v>
      </c>
      <c r="F56" s="30">
        <f>+('Detalle por mes'!F227/'Detalle por mes'!F56)-1</f>
        <v>-0.1308609271523179</v>
      </c>
      <c r="G56" s="30">
        <f>+('Detalle por mes'!G227/'Detalle por mes'!G56)-1</f>
        <v>-2.3272727272727223E-2</v>
      </c>
      <c r="H56" s="30">
        <f>+('Detalle por mes'!H227/'Detalle por mes'!H56)-1</f>
        <v>0.12040244711432146</v>
      </c>
      <c r="I56" s="30">
        <f>+('Detalle por mes'!I227/'Detalle por mes'!I56)-1</f>
        <v>0.25232511120097056</v>
      </c>
      <c r="J56" s="30">
        <f>+('Detalle por mes'!J227/'Detalle por mes'!J56)-1</f>
        <v>0.43893756053032917</v>
      </c>
      <c r="K56" s="30">
        <f>+('Detalle por mes'!K227/'Detalle por mes'!K56)-1</f>
        <v>-2.8673835125448077E-2</v>
      </c>
      <c r="L56" s="30">
        <f>+('Detalle por mes'!L227/'Detalle por mes'!L56)-1</f>
        <v>5.4860645635581351E-2</v>
      </c>
      <c r="M56" s="30">
        <f>+('Detalle por mes'!M227/'Detalle por mes'!M56)-1</f>
        <v>0.7872340425531914</v>
      </c>
      <c r="N56" s="30">
        <f>+('Detalle por mes'!N227/'Detalle por mes'!N56)-1</f>
        <v>0.98593272171253821</v>
      </c>
      <c r="O56" s="30">
        <f>+('Detalle por mes'!O227/'Detalle por mes'!O56)-1</f>
        <v>0.45178179361594317</v>
      </c>
      <c r="P56" s="30">
        <f>+('Detalle por mes'!P227/'Detalle por mes'!P56)-1</f>
        <v>0.55640387680825776</v>
      </c>
      <c r="Q56" s="30">
        <f>+('Detalle por mes'!Q227/'Detalle por mes'!Q56)-1</f>
        <v>0.40510528595729389</v>
      </c>
      <c r="R56" s="30">
        <f>+('Detalle por mes'!R227/'Detalle por mes'!R56)-1</f>
        <v>0.59357589337715244</v>
      </c>
      <c r="S56" s="30">
        <f>+('Detalle por mes'!S227/'Detalle por mes'!S56)-1</f>
        <v>0.59357589323290338</v>
      </c>
    </row>
    <row r="57" spans="2:21" hidden="1" outlineLevel="1" x14ac:dyDescent="0.25">
      <c r="B57" s="1" t="s">
        <v>44</v>
      </c>
      <c r="C57" s="30">
        <f>+('Detalle por mes'!C228/'Detalle por mes'!C57)-1</f>
        <v>0.30731993494625431</v>
      </c>
      <c r="D57" s="30">
        <f>+('Detalle por mes'!D228/'Detalle por mes'!D57)-1</f>
        <v>0.57289077475319172</v>
      </c>
      <c r="E57" s="30">
        <f>+('Detalle por mes'!E228/'Detalle por mes'!E57)-1</f>
        <v>0.37155297532656029</v>
      </c>
      <c r="F57" s="30">
        <f>+('Detalle por mes'!F228/'Detalle por mes'!F57)-1</f>
        <v>0.54033744188863109</v>
      </c>
      <c r="G57" s="30">
        <f>+('Detalle por mes'!G228/'Detalle por mes'!G57)-1</f>
        <v>-5.6548292241574316E-2</v>
      </c>
      <c r="H57" s="30">
        <f>+('Detalle por mes'!H228/'Detalle por mes'!H57)-1</f>
        <v>3.2700893806804965E-2</v>
      </c>
      <c r="I57" s="30">
        <f>+('Detalle por mes'!I228/'Detalle por mes'!I57)-1</f>
        <v>7.0876241433649678E-2</v>
      </c>
      <c r="J57" s="30">
        <f>+('Detalle por mes'!J228/'Detalle por mes'!J57)-1</f>
        <v>0.23951252077360041</v>
      </c>
      <c r="K57" s="30">
        <f>+('Detalle por mes'!K228/'Detalle por mes'!K57)-1</f>
        <v>-5.1724137931034475E-2</v>
      </c>
      <c r="L57" s="30">
        <f>+('Detalle por mes'!L228/'Detalle por mes'!L57)-1</f>
        <v>3.993464287211923E-2</v>
      </c>
      <c r="M57" s="30">
        <f>+('Detalle por mes'!M228/'Detalle por mes'!M57)-1</f>
        <v>0.21755725190839703</v>
      </c>
      <c r="N57" s="30">
        <f>+('Detalle por mes'!N228/'Detalle por mes'!N57)-1</f>
        <v>0.43057044673539524</v>
      </c>
      <c r="O57" s="30">
        <f>+('Detalle por mes'!O228/'Detalle por mes'!O57)-1</f>
        <v>0.25507900677200901</v>
      </c>
      <c r="P57" s="30">
        <f>+('Detalle por mes'!P228/'Detalle por mes'!P57)-1</f>
        <v>0.39703068446411693</v>
      </c>
      <c r="Q57" s="30">
        <f>+('Detalle por mes'!Q228/'Detalle por mes'!Q57)-1</f>
        <v>0.28770427565650847</v>
      </c>
      <c r="R57" s="30">
        <f>+('Detalle por mes'!R228/'Detalle por mes'!R57)-1</f>
        <v>0.52545117712177891</v>
      </c>
      <c r="S57" s="30">
        <f>+('Detalle por mes'!S228/'Detalle por mes'!S57)-1</f>
        <v>0.5254511769751129</v>
      </c>
    </row>
    <row r="58" spans="2:21" hidden="1" outlineLevel="1" x14ac:dyDescent="0.25">
      <c r="B58" s="1" t="s">
        <v>45</v>
      </c>
      <c r="C58" s="30">
        <f>+('Detalle por mes'!C229/'Detalle por mes'!C58)-1</f>
        <v>0.88151610608677977</v>
      </c>
      <c r="D58" s="30">
        <f>+('Detalle por mes'!D229/'Detalle por mes'!D58)-1</f>
        <v>1.1386569877105135</v>
      </c>
      <c r="E58" s="30">
        <f>+('Detalle por mes'!E229/'Detalle por mes'!E58)-1</f>
        <v>0.765625</v>
      </c>
      <c r="F58" s="30">
        <f>+('Detalle por mes'!F229/'Detalle por mes'!F58)-1</f>
        <v>1.0008364184834773</v>
      </c>
      <c r="G58" s="30">
        <f>+('Detalle por mes'!G229/'Detalle por mes'!G58)-1</f>
        <v>0.19987922705314021</v>
      </c>
      <c r="H58" s="30">
        <f>+('Detalle por mes'!H229/'Detalle por mes'!H58)-1</f>
        <v>0.34424778761061936</v>
      </c>
      <c r="I58" s="30">
        <f>+('Detalle por mes'!I229/'Detalle por mes'!I58)-1</f>
        <v>0.30997079682937012</v>
      </c>
      <c r="J58" s="30">
        <f>+('Detalle por mes'!J229/'Detalle por mes'!J58)-1</f>
        <v>0.45984863160438616</v>
      </c>
      <c r="K58" s="30">
        <f>+('Detalle por mes'!K229/'Detalle por mes'!K58)-1</f>
        <v>-3.9705882352941146E-2</v>
      </c>
      <c r="L58" s="30">
        <f>+('Detalle por mes'!L229/'Detalle por mes'!L58)-1</f>
        <v>7.0201337507114436E-2</v>
      </c>
      <c r="M58" s="30">
        <f>+('Detalle por mes'!M229/'Detalle por mes'!M58)-1</f>
        <v>9.27152317880795E-2</v>
      </c>
      <c r="N58" s="30">
        <f>+('Detalle por mes'!N229/'Detalle por mes'!N58)-1</f>
        <v>0.22828014184397172</v>
      </c>
      <c r="O58" s="30">
        <f>+('Detalle por mes'!O229/'Detalle por mes'!O58)-1</f>
        <v>0.33755274261603385</v>
      </c>
      <c r="P58" s="30">
        <f>+('Detalle por mes'!P229/'Detalle por mes'!P58)-1</f>
        <v>0.46359450519070733</v>
      </c>
      <c r="Q58" s="30">
        <f>+('Detalle por mes'!Q229/'Detalle por mes'!Q58)-1</f>
        <v>0.68864353312302828</v>
      </c>
      <c r="R58" s="30">
        <f>+('Detalle por mes'!R229/'Detalle por mes'!R58)-1</f>
        <v>0.73983535316666105</v>
      </c>
      <c r="S58" s="30">
        <f>+('Detalle por mes'!S229/'Detalle por mes'!S58)-1</f>
        <v>0.73983535317443128</v>
      </c>
    </row>
    <row r="59" spans="2:21" hidden="1" outlineLevel="1" x14ac:dyDescent="0.25">
      <c r="B59" s="1" t="s">
        <v>46</v>
      </c>
      <c r="C59" s="30">
        <f>+('Detalle por mes'!C230/'Detalle por mes'!C59)-1</f>
        <v>0.70518112071477135</v>
      </c>
      <c r="D59" s="30">
        <f>+('Detalle por mes'!D230/'Detalle por mes'!D59)-1</f>
        <v>0.93870725910122133</v>
      </c>
      <c r="E59" s="30">
        <f>+('Detalle por mes'!E230/'Detalle por mes'!E59)-1</f>
        <v>-5.0761421319797106E-3</v>
      </c>
      <c r="F59" s="30">
        <f>+('Detalle por mes'!F230/'Detalle por mes'!F59)-1</f>
        <v>0.13575433911882517</v>
      </c>
      <c r="G59" s="30">
        <f>+('Detalle por mes'!G230/'Detalle por mes'!G59)-1</f>
        <v>0.15204429301533229</v>
      </c>
      <c r="H59" s="30">
        <f>+('Detalle por mes'!H230/'Detalle por mes'!H59)-1</f>
        <v>0.28353951690447143</v>
      </c>
      <c r="I59" s="30">
        <f>+('Detalle por mes'!I230/'Detalle por mes'!I59)-1</f>
        <v>0.25440414507772013</v>
      </c>
      <c r="J59" s="30">
        <f>+('Detalle por mes'!J230/'Detalle por mes'!J59)-1</f>
        <v>0.39577957080765791</v>
      </c>
      <c r="K59" s="30">
        <f>+('Detalle por mes'!K230/'Detalle por mes'!K59)-1</f>
        <v>-7.3891625615764012E-3</v>
      </c>
      <c r="L59" s="30">
        <f>+('Detalle por mes'!L230/'Detalle por mes'!L59)-1</f>
        <v>8.4014394944214699E-2</v>
      </c>
      <c r="M59" s="30">
        <f>+('Detalle por mes'!M230/'Detalle por mes'!M59)-1</f>
        <v>0.93181818181818188</v>
      </c>
      <c r="N59" s="30">
        <f>+('Detalle por mes'!N230/'Detalle por mes'!N59)-1</f>
        <v>1.1870550161812297</v>
      </c>
      <c r="O59" s="30">
        <f>+('Detalle por mes'!O230/'Detalle por mes'!O59)-1</f>
        <v>0.53071360747936591</v>
      </c>
      <c r="P59" s="30">
        <f>+('Detalle por mes'!P230/'Detalle por mes'!P59)-1</f>
        <v>0.67049374041900878</v>
      </c>
      <c r="Q59" s="30">
        <f>+('Detalle por mes'!Q230/'Detalle por mes'!Q59)-1</f>
        <v>0.61637952394324325</v>
      </c>
      <c r="R59" s="30">
        <f>+('Detalle por mes'!R230/'Detalle por mes'!R59)-1</f>
        <v>0.75252585992243426</v>
      </c>
      <c r="S59" s="30">
        <f>+('Detalle por mes'!S230/'Detalle por mes'!S59)-1</f>
        <v>0.75252586054866311</v>
      </c>
    </row>
    <row r="60" spans="2:21" hidden="1" outlineLevel="1" x14ac:dyDescent="0.25">
      <c r="B60" s="1" t="s">
        <v>13</v>
      </c>
      <c r="C60" s="30">
        <f>+('Detalle por mes'!C231/'Detalle por mes'!C60)-1</f>
        <v>1.1379248120300751</v>
      </c>
      <c r="D60" s="30">
        <f>+('Detalle por mes'!D231/'Detalle por mes'!D60)-1</f>
        <v>1.4481699095778238</v>
      </c>
      <c r="E60" s="30">
        <f>+('Detalle por mes'!E231/'Detalle por mes'!E60)-1</f>
        <v>0.26956521739130435</v>
      </c>
      <c r="F60" s="30">
        <f>+('Detalle por mes'!F231/'Detalle por mes'!F60)-1</f>
        <v>0.43535079795242404</v>
      </c>
      <c r="G60" s="30">
        <f>+('Detalle por mes'!G231/'Detalle por mes'!G60)-1</f>
        <v>0.26439790575916233</v>
      </c>
      <c r="H60" s="30">
        <f>+('Detalle por mes'!H231/'Detalle por mes'!H60)-1</f>
        <v>0.39129959304868844</v>
      </c>
      <c r="I60" s="30">
        <f>+('Detalle por mes'!I231/'Detalle por mes'!I60)-1</f>
        <v>9.8765432098765427E-2</v>
      </c>
      <c r="J60" s="30">
        <f>+('Detalle por mes'!J231/'Detalle por mes'!J60)-1</f>
        <v>0.17831347056699176</v>
      </c>
      <c r="K60" s="30">
        <f>+('Detalle por mes'!K231/'Detalle por mes'!K60)-1</f>
        <v>-5.6921086675291055E-2</v>
      </c>
      <c r="L60" s="30">
        <f>+('Detalle por mes'!L231/'Detalle por mes'!L60)-1</f>
        <v>6.1595986951437087E-2</v>
      </c>
      <c r="M60" s="30">
        <f>+('Detalle por mes'!M231/'Detalle por mes'!M60)-1</f>
        <v>0.72566371681415931</v>
      </c>
      <c r="N60" s="30">
        <f>+('Detalle por mes'!N231/'Detalle por mes'!N60)-1</f>
        <v>0.95803571428571432</v>
      </c>
      <c r="O60" s="30">
        <f>+('Detalle por mes'!O231/'Detalle por mes'!O60)-1</f>
        <v>2.9141475211608148E-2</v>
      </c>
      <c r="P60" s="30">
        <f>+('Detalle por mes'!P231/'Detalle por mes'!P60)-1</f>
        <v>0.14129488606755403</v>
      </c>
      <c r="Q60" s="30">
        <f>+('Detalle por mes'!Q231/'Detalle por mes'!Q60)-1</f>
        <v>0.71486516114887078</v>
      </c>
      <c r="R60" s="30">
        <f>+('Detalle por mes'!R231/'Detalle por mes'!R60)-1</f>
        <v>0.60093133924894504</v>
      </c>
      <c r="S60" s="30">
        <f>+('Detalle por mes'!S231/'Detalle por mes'!S60)-1</f>
        <v>0.60093133929963116</v>
      </c>
    </row>
    <row r="61" spans="2:21" hidden="1" outlineLevel="1" x14ac:dyDescent="0.25">
      <c r="B61" s="1" t="s">
        <v>47</v>
      </c>
      <c r="C61" s="30">
        <f>+('Detalle por mes'!C232/'Detalle por mes'!C61)-1</f>
        <v>0.4921707817411709</v>
      </c>
      <c r="D61" s="30">
        <f>+('Detalle por mes'!D232/'Detalle por mes'!D61)-1</f>
        <v>0.81849421611886597</v>
      </c>
      <c r="E61" s="30">
        <f>+('Detalle por mes'!E232/'Detalle por mes'!E61)-1</f>
        <v>0.48581560283687941</v>
      </c>
      <c r="F61" s="30">
        <f>+('Detalle por mes'!F232/'Detalle por mes'!F61)-1</f>
        <v>0.63700048379293661</v>
      </c>
      <c r="G61" s="30">
        <f>+('Detalle por mes'!G232/'Detalle por mes'!G61)-1</f>
        <v>1.8497757847533602E-2</v>
      </c>
      <c r="H61" s="30">
        <f>+('Detalle por mes'!H232/'Detalle por mes'!H61)-1</f>
        <v>0.15013869625520115</v>
      </c>
      <c r="I61" s="30">
        <f>+('Detalle por mes'!I232/'Detalle por mes'!I61)-1</f>
        <v>-3.3411949685534625E-2</v>
      </c>
      <c r="J61" s="30">
        <f>+('Detalle por mes'!J232/'Detalle por mes'!J61)-1</f>
        <v>0.13584562535287703</v>
      </c>
      <c r="K61" s="30">
        <f>+('Detalle por mes'!K232/'Detalle por mes'!K61)-1</f>
        <v>3.0916844349680117E-2</v>
      </c>
      <c r="L61" s="30">
        <f>+('Detalle por mes'!L232/'Detalle por mes'!L61)-1</f>
        <v>0.17040430938457263</v>
      </c>
      <c r="M61" s="30">
        <f>+('Detalle por mes'!M232/'Detalle por mes'!M61)-1</f>
        <v>0.90647482014388481</v>
      </c>
      <c r="N61" s="30">
        <f>+('Detalle por mes'!N232/'Detalle por mes'!N61)-1</f>
        <v>1.1502283105022832</v>
      </c>
      <c r="O61" s="30">
        <f>+('Detalle por mes'!O232/'Detalle por mes'!O61)-1</f>
        <v>0.53884711779448624</v>
      </c>
      <c r="P61" s="30">
        <f>+('Detalle por mes'!P232/'Detalle por mes'!P61)-1</f>
        <v>0.70242969731616189</v>
      </c>
      <c r="Q61" s="30">
        <f>+('Detalle por mes'!Q232/'Detalle por mes'!Q61)-1</f>
        <v>0.45736654467067006</v>
      </c>
      <c r="R61" s="30">
        <f>+('Detalle por mes'!R232/'Detalle por mes'!R61)-1</f>
        <v>0.71365264732418576</v>
      </c>
      <c r="S61" s="30">
        <f>+('Detalle por mes'!S232/'Detalle por mes'!S61)-1</f>
        <v>0.71365264740339684</v>
      </c>
    </row>
    <row r="62" spans="2:21" hidden="1" outlineLevel="1" x14ac:dyDescent="0.25">
      <c r="B62" s="1" t="s">
        <v>48</v>
      </c>
      <c r="C62" s="30">
        <f>+('Detalle por mes'!C233/'Detalle por mes'!C62)-1</f>
        <v>0.71350213233913573</v>
      </c>
      <c r="D62" s="30">
        <f>+('Detalle por mes'!D233/'Detalle por mes'!D62)-1</f>
        <v>0.9563283724967464</v>
      </c>
      <c r="E62" s="30">
        <f>+('Detalle por mes'!E233/'Detalle por mes'!E62)-1</f>
        <v>0.57106382978723413</v>
      </c>
      <c r="F62" s="30">
        <f>+('Detalle por mes'!F233/'Detalle por mes'!F62)-1</f>
        <v>0.81454666424726296</v>
      </c>
      <c r="G62" s="30">
        <f>+('Detalle por mes'!G233/'Detalle por mes'!G62)-1</f>
        <v>-3.1257103887247117E-2</v>
      </c>
      <c r="H62" s="30">
        <f>+('Detalle por mes'!H233/'Detalle por mes'!H62)-1</f>
        <v>7.7262445627606535E-2</v>
      </c>
      <c r="I62" s="30">
        <f>+('Detalle por mes'!I233/'Detalle por mes'!I62)-1</f>
        <v>0.2584544168702585</v>
      </c>
      <c r="J62" s="30">
        <f>+('Detalle por mes'!J233/'Detalle por mes'!J62)-1</f>
        <v>0.42938647059547597</v>
      </c>
      <c r="K62" s="30">
        <f>+('Detalle por mes'!K233/'Detalle por mes'!K62)-1</f>
        <v>-3.2823741007194207E-2</v>
      </c>
      <c r="L62" s="30">
        <f>+('Detalle por mes'!L233/'Detalle por mes'!L62)-1</f>
        <v>0.1222405342434798</v>
      </c>
      <c r="M62" s="30">
        <f>+('Detalle por mes'!M233/'Detalle por mes'!M62)-1</f>
        <v>0.97683397683397688</v>
      </c>
      <c r="N62" s="30">
        <f>+('Detalle por mes'!N233/'Detalle por mes'!N62)-1</f>
        <v>1.2428348909657321</v>
      </c>
      <c r="O62" s="30">
        <f>+('Detalle por mes'!O233/'Detalle por mes'!O62)-1</f>
        <v>0.32527881040892193</v>
      </c>
      <c r="P62" s="30">
        <f>+('Detalle por mes'!P233/'Detalle por mes'!P62)-1</f>
        <v>0.44733323951590198</v>
      </c>
      <c r="Q62" s="30">
        <f>+('Detalle por mes'!Q233/'Detalle por mes'!Q62)-1</f>
        <v>0.66417418977457254</v>
      </c>
      <c r="R62" s="30">
        <f>+('Detalle por mes'!R233/'Detalle por mes'!R62)-1</f>
        <v>0.86460588982047581</v>
      </c>
      <c r="S62" s="30">
        <f>+('Detalle por mes'!S233/'Detalle por mes'!S62)-1</f>
        <v>0.86460588959765827</v>
      </c>
      <c r="T62" s="12"/>
    </row>
    <row r="63" spans="2:21" s="10" customFormat="1" collapsed="1" x14ac:dyDescent="0.25">
      <c r="B63" s="8" t="s">
        <v>53</v>
      </c>
      <c r="C63" s="31">
        <f>+('Detalle por mes'!C234/'Detalle por mes'!C63)-1</f>
        <v>0.45626186909148658</v>
      </c>
      <c r="D63" s="31">
        <f>+('Detalle por mes'!D234/'Detalle por mes'!D63)-1</f>
        <v>0.7159031672038827</v>
      </c>
      <c r="E63" s="31">
        <f>+('Detalle por mes'!E234/'Detalle por mes'!E63)-1</f>
        <v>0.1875</v>
      </c>
      <c r="F63" s="31">
        <f>+('Detalle por mes'!F234/'Detalle por mes'!F63)-1</f>
        <v>0.33791370274719457</v>
      </c>
      <c r="G63" s="31">
        <f>+('Detalle por mes'!G234/'Detalle por mes'!G63)-1</f>
        <v>-2.3601612613641909E-2</v>
      </c>
      <c r="H63" s="31">
        <f>+('Detalle por mes'!H234/'Detalle por mes'!H63)-1</f>
        <v>8.290860594934002E-2</v>
      </c>
      <c r="I63" s="31">
        <f>+('Detalle por mes'!I234/'Detalle por mes'!I63)-1</f>
        <v>0.12146671413314336</v>
      </c>
      <c r="J63" s="31">
        <f>+('Detalle por mes'!J234/'Detalle por mes'!J63)-1</f>
        <v>0.30477899746281878</v>
      </c>
      <c r="K63" s="31">
        <f>+('Detalle por mes'!K234/'Detalle por mes'!K63)-1</f>
        <v>-4.5396166765461321E-2</v>
      </c>
      <c r="L63" s="31">
        <f>+('Detalle por mes'!L234/'Detalle por mes'!L63)-1</f>
        <v>4.8388745369507991E-2</v>
      </c>
      <c r="M63" s="31">
        <f>+('Detalle por mes'!M234/'Detalle por mes'!M63)-1</f>
        <v>0.41166936790923825</v>
      </c>
      <c r="N63" s="31">
        <f>+('Detalle por mes'!N234/'Detalle por mes'!N63)-1</f>
        <v>0.60263432884246604</v>
      </c>
      <c r="O63" s="31">
        <f>+('Detalle por mes'!O234/'Detalle por mes'!O63)-1</f>
        <v>0.2742681158379876</v>
      </c>
      <c r="P63" s="31">
        <f>+('Detalle por mes'!P234/'Detalle por mes'!P63)-1</f>
        <v>0.39195379764848282</v>
      </c>
      <c r="Q63" s="31">
        <f>+('Detalle por mes'!Q234/'Detalle por mes'!Q63)-1</f>
        <v>0.40417754231882452</v>
      </c>
      <c r="R63" s="31">
        <f>+('Detalle por mes'!R234/'Detalle por mes'!R63)-1</f>
        <v>0.58237159785241777</v>
      </c>
      <c r="S63" s="31">
        <f>+('Detalle por mes'!S234/'Detalle por mes'!S63)-1</f>
        <v>0.58237159786491599</v>
      </c>
      <c r="T63" s="24"/>
      <c r="U63" s="24"/>
    </row>
    <row r="64" spans="2:21" hidden="1" outlineLevel="1" x14ac:dyDescent="0.25">
      <c r="B64" s="1" t="s">
        <v>37</v>
      </c>
      <c r="C64" s="30">
        <f>+('Detalle por mes'!C235/'Detalle por mes'!C64)-1</f>
        <v>5.555555555555558E-2</v>
      </c>
      <c r="D64" s="30">
        <f>+('Detalle por mes'!D235/'Detalle por mes'!D64)-1</f>
        <v>0.19625730915858064</v>
      </c>
      <c r="E64" s="30">
        <f>+('Detalle por mes'!E235/'Detalle por mes'!E64)-1</f>
        <v>0.16981132075471694</v>
      </c>
      <c r="F64" s="30">
        <f>+('Detalle por mes'!F235/'Detalle por mes'!F64)-1</f>
        <v>0.30754758742806554</v>
      </c>
      <c r="G64" s="30">
        <f>+('Detalle por mes'!G235/'Detalle por mes'!G64)-1</f>
        <v>-5.5587392550143222E-2</v>
      </c>
      <c r="H64" s="30">
        <f>+('Detalle por mes'!H235/'Detalle por mes'!H64)-1</f>
        <v>2.588168121381651E-2</v>
      </c>
      <c r="I64" s="30">
        <f>+('Detalle por mes'!I235/'Detalle por mes'!I64)-1</f>
        <v>-2.7169149868536357E-2</v>
      </c>
      <c r="J64" s="30">
        <f>+('Detalle por mes'!J235/'Detalle por mes'!J64)-1</f>
        <v>7.2012246000052738E-2</v>
      </c>
      <c r="K64" s="30">
        <f>+('Detalle por mes'!K235/'Detalle por mes'!K64)-1</f>
        <v>0.14791987673343598</v>
      </c>
      <c r="L64" s="30">
        <f>+('Detalle por mes'!L235/'Detalle por mes'!L64)-1</f>
        <v>0.28105777274740418</v>
      </c>
      <c r="M64" s="30">
        <f>+('Detalle por mes'!M235/'Detalle por mes'!M64)-1</f>
        <v>0.10052910052910047</v>
      </c>
      <c r="N64" s="30">
        <f>+('Detalle por mes'!N235/'Detalle por mes'!N64)-1</f>
        <v>0.26987214118494518</v>
      </c>
      <c r="O64" s="30">
        <f>+('Detalle por mes'!O235/'Detalle por mes'!O64)-1</f>
        <v>-3.7652270210409733E-2</v>
      </c>
      <c r="P64" s="30">
        <f>+('Detalle por mes'!P235/'Detalle por mes'!P64)-1</f>
        <v>6.2219092882708438E-2</v>
      </c>
      <c r="Q64" s="30">
        <f>+('Detalle por mes'!Q235/'Detalle por mes'!Q64)-1</f>
        <v>2.489290022043833E-2</v>
      </c>
      <c r="R64" s="30">
        <f>+('Detalle por mes'!R235/'Detalle por mes'!R64)-1</f>
        <v>0.11659486892881077</v>
      </c>
      <c r="S64" s="30">
        <f>+('Detalle por mes'!S235/'Detalle por mes'!S64)-1</f>
        <v>0.11659486901015392</v>
      </c>
    </row>
    <row r="65" spans="2:21" hidden="1" outlineLevel="1" x14ac:dyDescent="0.25">
      <c r="B65" s="1" t="s">
        <v>38</v>
      </c>
      <c r="C65" s="30">
        <f>+('Detalle por mes'!C236/'Detalle por mes'!C65)-1</f>
        <v>5.191672347789611E-3</v>
      </c>
      <c r="D65" s="30">
        <f>+('Detalle por mes'!D236/'Detalle por mes'!D65)-1</f>
        <v>0.14865007121183971</v>
      </c>
      <c r="E65" s="30">
        <f>+('Detalle por mes'!E236/'Detalle por mes'!E65)-1</f>
        <v>4.4543429844098092E-2</v>
      </c>
      <c r="F65" s="30">
        <f>+('Detalle por mes'!F236/'Detalle por mes'!F65)-1</f>
        <v>0.28641013460015841</v>
      </c>
      <c r="G65" s="30">
        <f>+('Detalle por mes'!G236/'Detalle por mes'!G65)-1</f>
        <v>-5.0394390885188378E-2</v>
      </c>
      <c r="H65" s="30">
        <f>+('Detalle por mes'!H236/'Detalle por mes'!H65)-1</f>
        <v>4.9073904707707561E-2</v>
      </c>
      <c r="I65" s="30">
        <f>+('Detalle por mes'!I236/'Detalle por mes'!I65)-1</f>
        <v>-4.5896147403685084E-2</v>
      </c>
      <c r="J65" s="30">
        <f>+('Detalle por mes'!J236/'Detalle por mes'!J65)-1</f>
        <v>8.0012745061288859E-2</v>
      </c>
      <c r="K65" s="30">
        <f>+('Detalle por mes'!K236/'Detalle por mes'!K65)-1</f>
        <v>-0.10351377018043684</v>
      </c>
      <c r="L65" s="30">
        <f>+('Detalle por mes'!L236/'Detalle por mes'!L65)-1</f>
        <v>-2.1828496882726811E-2</v>
      </c>
      <c r="M65" s="30">
        <f>+('Detalle por mes'!M236/'Detalle por mes'!M65)-1</f>
        <v>-2.6595744680850686E-3</v>
      </c>
      <c r="N65" s="30">
        <f>+('Detalle por mes'!N236/'Detalle por mes'!N65)-1</f>
        <v>0.18915616647575417</v>
      </c>
      <c r="O65" s="30">
        <f>+('Detalle por mes'!O236/'Detalle por mes'!O65)-1</f>
        <v>7.2154999628832206E-2</v>
      </c>
      <c r="P65" s="30">
        <f>+('Detalle por mes'!P236/'Detalle por mes'!P65)-1</f>
        <v>0.20166964652391783</v>
      </c>
      <c r="Q65" s="30">
        <f>+('Detalle por mes'!Q236/'Detalle por mes'!Q65)-1</f>
        <v>1.4323598466293941E-2</v>
      </c>
      <c r="R65" s="30">
        <f>+('Detalle por mes'!R236/'Detalle por mes'!R65)-1</f>
        <v>0.16437550194937622</v>
      </c>
      <c r="S65" s="30">
        <f>+('Detalle por mes'!S236/'Detalle por mes'!S65)-1</f>
        <v>0.16437550194630512</v>
      </c>
    </row>
    <row r="66" spans="2:21" hidden="1" outlineLevel="1" x14ac:dyDescent="0.25">
      <c r="B66" s="1" t="s">
        <v>39</v>
      </c>
      <c r="C66" s="30">
        <f>+('Detalle por mes'!C237/'Detalle por mes'!C66)-1</f>
        <v>6.0556817467656732E-2</v>
      </c>
      <c r="D66" s="30">
        <f>+('Detalle por mes'!D237/'Detalle por mes'!D66)-1</f>
        <v>0.2048954090077757</v>
      </c>
      <c r="E66" s="30">
        <f>+('Detalle por mes'!E237/'Detalle por mes'!E66)-1</f>
        <v>-2.192564346997139E-2</v>
      </c>
      <c r="F66" s="30">
        <f>+('Detalle por mes'!F237/'Detalle por mes'!F66)-1</f>
        <v>8.0630932261938959E-2</v>
      </c>
      <c r="G66" s="30">
        <f>+('Detalle por mes'!G237/'Detalle por mes'!G66)-1</f>
        <v>-3.9182802256441551E-2</v>
      </c>
      <c r="H66" s="30">
        <f>+('Detalle por mes'!H237/'Detalle por mes'!H66)-1</f>
        <v>5.5237352234741355E-2</v>
      </c>
      <c r="I66" s="30">
        <f>+('Detalle por mes'!I237/'Detalle por mes'!I66)-1</f>
        <v>-2.8011556337143584E-2</v>
      </c>
      <c r="J66" s="30">
        <f>+('Detalle por mes'!J237/'Detalle por mes'!J66)-1</f>
        <v>9.1304389327053093E-2</v>
      </c>
      <c r="K66" s="30">
        <f>+('Detalle por mes'!K237/'Detalle por mes'!K66)-1</f>
        <v>-6.37629097440503E-2</v>
      </c>
      <c r="L66" s="30">
        <f>+('Detalle por mes'!L237/'Detalle por mes'!L66)-1</f>
        <v>6.6044915201590726E-3</v>
      </c>
      <c r="M66" s="30">
        <f>+('Detalle por mes'!M237/'Detalle por mes'!M66)-1</f>
        <v>0.1706586826347305</v>
      </c>
      <c r="N66" s="30">
        <f>+('Detalle por mes'!N237/'Detalle por mes'!N66)-1</f>
        <v>0.33193388094513732</v>
      </c>
      <c r="O66" s="30">
        <f>+('Detalle por mes'!O237/'Detalle por mes'!O66)-1</f>
        <v>-0.27653315229689979</v>
      </c>
      <c r="P66" s="30">
        <f>+('Detalle por mes'!P237/'Detalle por mes'!P66)-1</f>
        <v>-0.2094383920820605</v>
      </c>
      <c r="Q66" s="30">
        <f>+('Detalle por mes'!Q237/'Detalle por mes'!Q66)-1</f>
        <v>8.6215681878401007E-3</v>
      </c>
      <c r="R66" s="30">
        <f>+('Detalle por mes'!R237/'Detalle por mes'!R66)-1</f>
        <v>6.5419964466240543E-2</v>
      </c>
      <c r="S66" s="30">
        <f>+('Detalle por mes'!S237/'Detalle por mes'!S66)-1</f>
        <v>6.541996469785416E-2</v>
      </c>
    </row>
    <row r="67" spans="2:21" hidden="1" outlineLevel="1" x14ac:dyDescent="0.25">
      <c r="B67" s="1" t="s">
        <v>40</v>
      </c>
      <c r="C67" s="30">
        <f>+('Detalle por mes'!C238/'Detalle por mes'!C67)-1</f>
        <v>7.9010212895686216E-2</v>
      </c>
      <c r="D67" s="30">
        <f>+('Detalle por mes'!D238/'Detalle por mes'!D67)-1</f>
        <v>0.22114461850983935</v>
      </c>
      <c r="E67" s="30">
        <f>+('Detalle por mes'!E238/'Detalle por mes'!E67)-1</f>
        <v>0.76872964169381097</v>
      </c>
      <c r="F67" s="30">
        <f>+('Detalle por mes'!F238/'Detalle por mes'!F67)-1</f>
        <v>0.93034223939954064</v>
      </c>
      <c r="G67" s="30">
        <f>+('Detalle por mes'!G238/'Detalle por mes'!G67)-1</f>
        <v>-0.15660446395901939</v>
      </c>
      <c r="H67" s="30">
        <f>+('Detalle por mes'!H238/'Detalle por mes'!H67)-1</f>
        <v>-7.5122717950442119E-2</v>
      </c>
      <c r="I67" s="30">
        <f>+('Detalle por mes'!I238/'Detalle por mes'!I67)-1</f>
        <v>3.2455824017310064E-3</v>
      </c>
      <c r="J67" s="30">
        <f>+('Detalle por mes'!J238/'Detalle por mes'!J67)-1</f>
        <v>0.13019828891936402</v>
      </c>
      <c r="K67" s="30">
        <f>+('Detalle por mes'!K238/'Detalle por mes'!K67)-1</f>
        <v>-0.16019032513877873</v>
      </c>
      <c r="L67" s="30">
        <f>+('Detalle por mes'!L238/'Detalle por mes'!L67)-1</f>
        <v>-6.8695766500131428E-2</v>
      </c>
      <c r="M67" s="30">
        <f>+('Detalle por mes'!M238/'Detalle por mes'!M67)-1</f>
        <v>0.25714285714285712</v>
      </c>
      <c r="N67" s="30">
        <f>+('Detalle por mes'!N238/'Detalle por mes'!N67)-1</f>
        <v>0.42930455635491604</v>
      </c>
      <c r="O67" s="30">
        <f>+('Detalle por mes'!O238/'Detalle por mes'!O67)-1</f>
        <v>-0.13898892890489534</v>
      </c>
      <c r="P67" s="30">
        <f>+('Detalle por mes'!P238/'Detalle por mes'!P67)-1</f>
        <v>-1.39725808111415E-2</v>
      </c>
      <c r="Q67" s="30">
        <f>+('Detalle por mes'!Q238/'Detalle por mes'!Q67)-1</f>
        <v>4.4390812701683879E-2</v>
      </c>
      <c r="R67" s="30">
        <f>+('Detalle por mes'!R238/'Detalle por mes'!R67)-1</f>
        <v>0.13774726029085094</v>
      </c>
      <c r="S67" s="30">
        <f>+('Detalle por mes'!S238/'Detalle por mes'!S67)-1</f>
        <v>0.13774726027958595</v>
      </c>
    </row>
    <row r="68" spans="2:21" hidden="1" outlineLevel="1" x14ac:dyDescent="0.25">
      <c r="B68" s="1" t="s">
        <v>41</v>
      </c>
      <c r="C68" s="30">
        <f>+('Detalle por mes'!C239/'Detalle por mes'!C68)-1</f>
        <v>4.4242004370991461E-2</v>
      </c>
      <c r="D68" s="30">
        <f>+('Detalle por mes'!D239/'Detalle por mes'!D68)-1</f>
        <v>0.18208388603340153</v>
      </c>
      <c r="E68" s="30">
        <f>+('Detalle por mes'!E239/'Detalle por mes'!E68)-1</f>
        <v>-7.8357328298324314E-2</v>
      </c>
      <c r="F68" s="30">
        <f>+('Detalle por mes'!F239/'Detalle por mes'!F68)-1</f>
        <v>1.1491565751809096E-2</v>
      </c>
      <c r="G68" s="30">
        <f>+('Detalle por mes'!G239/'Detalle por mes'!G68)-1</f>
        <v>-1.1595730662801396E-2</v>
      </c>
      <c r="H68" s="30">
        <f>+('Detalle por mes'!H239/'Detalle por mes'!H68)-1</f>
        <v>8.3758119135897147E-2</v>
      </c>
      <c r="I68" s="30">
        <f>+('Detalle por mes'!I239/'Detalle por mes'!I68)-1</f>
        <v>-3.2666831235085958E-2</v>
      </c>
      <c r="J68" s="30">
        <f>+('Detalle por mes'!J239/'Detalle por mes'!J68)-1</f>
        <v>8.9761032018019771E-2</v>
      </c>
      <c r="K68" s="30">
        <f>+('Detalle por mes'!K239/'Detalle por mes'!K68)-1</f>
        <v>2.7974276527331199E-2</v>
      </c>
      <c r="L68" s="30">
        <f>+('Detalle por mes'!L239/'Detalle por mes'!L68)-1</f>
        <v>0.11257860790110175</v>
      </c>
      <c r="M68" s="30">
        <f>+('Detalle por mes'!M239/'Detalle por mes'!M68)-1</f>
        <v>0.12962962962962954</v>
      </c>
      <c r="N68" s="30">
        <f>+('Detalle por mes'!N239/'Detalle por mes'!N68)-1</f>
        <v>0.28033383534136536</v>
      </c>
      <c r="O68" s="30">
        <f>+('Detalle por mes'!O239/'Detalle por mes'!O68)-1</f>
        <v>-0.14370065065876303</v>
      </c>
      <c r="P68" s="30">
        <f>+('Detalle por mes'!P239/'Detalle por mes'!P68)-1</f>
        <v>-1.9719585202153334E-2</v>
      </c>
      <c r="Q68" s="30">
        <f>+('Detalle por mes'!Q239/'Detalle por mes'!Q68)-1</f>
        <v>1.3714356054118859E-2</v>
      </c>
      <c r="R68" s="30">
        <f>+('Detalle por mes'!R239/'Detalle por mes'!R68)-1</f>
        <v>0.11245577282677921</v>
      </c>
      <c r="S68" s="30">
        <f>+('Detalle por mes'!S239/'Detalle por mes'!S68)-1</f>
        <v>0.11245577296976661</v>
      </c>
    </row>
    <row r="69" spans="2:21" hidden="1" outlineLevel="1" x14ac:dyDescent="0.25">
      <c r="B69" s="1" t="s">
        <v>42</v>
      </c>
      <c r="C69" s="30">
        <f>+('Detalle por mes'!C240/'Detalle por mes'!C69)-1</f>
        <v>7.8196751423549316E-3</v>
      </c>
      <c r="D69" s="30">
        <f>+('Detalle por mes'!D240/'Detalle por mes'!D69)-1</f>
        <v>0.17379724834894739</v>
      </c>
      <c r="E69" s="30">
        <f>+('Detalle por mes'!E240/'Detalle por mes'!E69)-1</f>
        <v>-3.2332563510392598E-2</v>
      </c>
      <c r="F69" s="30">
        <f>+('Detalle por mes'!F240/'Detalle por mes'!F69)-1</f>
        <v>0.11631811783631618</v>
      </c>
      <c r="G69" s="30">
        <f>+('Detalle por mes'!G240/'Detalle por mes'!G69)-1</f>
        <v>-2.2082018927444769E-2</v>
      </c>
      <c r="H69" s="30">
        <f>+('Detalle por mes'!H240/'Detalle por mes'!H69)-1</f>
        <v>0.10642468698621466</v>
      </c>
      <c r="I69" s="30">
        <f>+('Detalle por mes'!I240/'Detalle por mes'!I69)-1</f>
        <v>-1.9953051643192499E-2</v>
      </c>
      <c r="J69" s="30">
        <f>+('Detalle por mes'!J240/'Detalle por mes'!J69)-1</f>
        <v>0.12541268404377104</v>
      </c>
      <c r="K69" s="30">
        <f>+('Detalle por mes'!K240/'Detalle por mes'!K69)-1</f>
        <v>-4.1577825159914705E-2</v>
      </c>
      <c r="L69" s="30">
        <f>+('Detalle por mes'!L240/'Detalle por mes'!L69)-1</f>
        <v>9.0800930182250772E-2</v>
      </c>
      <c r="M69" s="30">
        <f>+('Detalle por mes'!M240/'Detalle por mes'!M69)-1</f>
        <v>0.15635179153094469</v>
      </c>
      <c r="N69" s="30">
        <f>+('Detalle por mes'!N240/'Detalle por mes'!N69)-1</f>
        <v>0.29787844036697253</v>
      </c>
      <c r="O69" s="30">
        <f>+('Detalle por mes'!O240/'Detalle por mes'!O69)-1</f>
        <v>-0.15159072016927377</v>
      </c>
      <c r="P69" s="30">
        <f>+('Detalle por mes'!P240/'Detalle por mes'!P69)-1</f>
        <v>-5.2192049595225165E-2</v>
      </c>
      <c r="Q69" s="30">
        <f>+('Detalle por mes'!Q240/'Detalle por mes'!Q69)-1</f>
        <v>-3.142753535597731E-2</v>
      </c>
      <c r="R69" s="30">
        <f>+('Detalle por mes'!R240/'Detalle por mes'!R69)-1</f>
        <v>6.1763897173875426E-2</v>
      </c>
      <c r="S69" s="30">
        <f>+('Detalle por mes'!S240/'Detalle por mes'!S69)-1</f>
        <v>6.1763897140591606E-2</v>
      </c>
    </row>
    <row r="70" spans="2:21" hidden="1" outlineLevel="1" x14ac:dyDescent="0.25">
      <c r="B70" s="1" t="s">
        <v>43</v>
      </c>
      <c r="C70" s="30">
        <f>+('Detalle por mes'!C241/'Detalle por mes'!C70)-1</f>
        <v>2.8810248750502643E-2</v>
      </c>
      <c r="D70" s="30">
        <f>+('Detalle por mes'!D241/'Detalle por mes'!D70)-1</f>
        <v>0.18452104315495665</v>
      </c>
      <c r="E70" s="30">
        <f>+('Detalle por mes'!E241/'Detalle por mes'!E70)-1</f>
        <v>-5.3882725832012701E-2</v>
      </c>
      <c r="F70" s="30">
        <f>+('Detalle por mes'!F241/'Detalle por mes'!F70)-1</f>
        <v>-9.7012755962278652E-2</v>
      </c>
      <c r="G70" s="30">
        <f>+('Detalle por mes'!G241/'Detalle por mes'!G70)-1</f>
        <v>-0.17346938775510201</v>
      </c>
      <c r="H70" s="30">
        <f>+('Detalle por mes'!H241/'Detalle por mes'!H70)-1</f>
        <v>-8.9158478961974041E-2</v>
      </c>
      <c r="I70" s="30">
        <f>+('Detalle por mes'!I241/'Detalle por mes'!I70)-1</f>
        <v>0.11464968152866239</v>
      </c>
      <c r="J70" s="30">
        <f>+('Detalle por mes'!J241/'Detalle por mes'!J70)-1</f>
        <v>0.21574615625621285</v>
      </c>
      <c r="K70" s="30">
        <f>+('Detalle por mes'!K241/'Detalle por mes'!K70)-1</f>
        <v>-0.12323232323232325</v>
      </c>
      <c r="L70" s="30">
        <f>+('Detalle por mes'!L241/'Detalle por mes'!L70)-1</f>
        <v>-6.040653639666671E-2</v>
      </c>
      <c r="M70" s="30">
        <f>+('Detalle por mes'!M241/'Detalle por mes'!M70)-1</f>
        <v>-4.3165467625899234E-2</v>
      </c>
      <c r="N70" s="30">
        <f>+('Detalle por mes'!N241/'Detalle por mes'!N70)-1</f>
        <v>5.9348673456556256E-3</v>
      </c>
      <c r="O70" s="30">
        <f>+('Detalle por mes'!O241/'Detalle por mes'!O70)-1</f>
        <v>-0.17759455200360197</v>
      </c>
      <c r="P70" s="30">
        <f>+('Detalle por mes'!P241/'Detalle por mes'!P70)-1</f>
        <v>-8.1211735730543522E-2</v>
      </c>
      <c r="Q70" s="30">
        <f>+('Detalle por mes'!Q241/'Detalle por mes'!Q70)-1</f>
        <v>-4.1920121129959464E-2</v>
      </c>
      <c r="R70" s="30">
        <f>+('Detalle por mes'!R241/'Detalle por mes'!R70)-1</f>
        <v>1.5840231489670176E-2</v>
      </c>
      <c r="S70" s="30">
        <f>+('Detalle por mes'!S241/'Detalle por mes'!S70)-1</f>
        <v>1.5840231712606956E-2</v>
      </c>
    </row>
    <row r="71" spans="2:21" hidden="1" outlineLevel="1" x14ac:dyDescent="0.25">
      <c r="B71" s="1" t="s">
        <v>44</v>
      </c>
      <c r="C71" s="30">
        <f>+('Detalle por mes'!C242/'Detalle por mes'!C71)-1</f>
        <v>6.0300509748629771E-2</v>
      </c>
      <c r="D71" s="30">
        <f>+('Detalle por mes'!D242/'Detalle por mes'!D71)-1</f>
        <v>0.19400208221736204</v>
      </c>
      <c r="E71" s="30">
        <f>+('Detalle por mes'!E242/'Detalle por mes'!E71)-1</f>
        <v>1.1622501162250165E-2</v>
      </c>
      <c r="F71" s="30">
        <f>+('Detalle por mes'!F242/'Detalle por mes'!F71)-1</f>
        <v>9.7218331357971532E-2</v>
      </c>
      <c r="G71" s="30">
        <f>+('Detalle por mes'!G242/'Detalle por mes'!G71)-1</f>
        <v>-5.9180468303826395E-2</v>
      </c>
      <c r="H71" s="30">
        <f>+('Detalle por mes'!H242/'Detalle por mes'!H71)-1</f>
        <v>3.3637342570065565E-2</v>
      </c>
      <c r="I71" s="30">
        <f>+('Detalle por mes'!I242/'Detalle por mes'!I71)-1</f>
        <v>1.7987913259864818E-2</v>
      </c>
      <c r="J71" s="30">
        <f>+('Detalle por mes'!J242/'Detalle por mes'!J71)-1</f>
        <v>0.11244873879603068</v>
      </c>
      <c r="K71" s="30">
        <f>+('Detalle por mes'!K242/'Detalle por mes'!K71)-1</f>
        <v>9.0820629257217789E-3</v>
      </c>
      <c r="L71" s="30">
        <f>+('Detalle por mes'!L242/'Detalle por mes'!L71)-1</f>
        <v>0.11145161204099208</v>
      </c>
      <c r="M71" s="30">
        <f>+('Detalle por mes'!M242/'Detalle por mes'!M71)-1</f>
        <v>2.9508196721311553E-2</v>
      </c>
      <c r="N71" s="30">
        <f>+('Detalle por mes'!N242/'Detalle por mes'!N71)-1</f>
        <v>0.26732552464616877</v>
      </c>
      <c r="O71" s="30">
        <f>+('Detalle por mes'!O242/'Detalle por mes'!O71)-1</f>
        <v>0.10497737556561093</v>
      </c>
      <c r="P71" s="30">
        <f>+('Detalle por mes'!P242/'Detalle por mes'!P71)-1</f>
        <v>0.16156130514763589</v>
      </c>
      <c r="Q71" s="30">
        <f>+('Detalle por mes'!Q242/'Detalle por mes'!Q71)-1</f>
        <v>5.5537982740238023E-2</v>
      </c>
      <c r="R71" s="30">
        <f>+('Detalle por mes'!R242/'Detalle por mes'!R71)-1</f>
        <v>0.18121610902742225</v>
      </c>
      <c r="S71" s="30">
        <f>+('Detalle por mes'!S242/'Detalle por mes'!S71)-1</f>
        <v>0.1812161089116322</v>
      </c>
    </row>
    <row r="72" spans="2:21" hidden="1" outlineLevel="1" x14ac:dyDescent="0.25">
      <c r="B72" s="1" t="s">
        <v>45</v>
      </c>
      <c r="C72" s="30">
        <f>+('Detalle por mes'!C243/'Detalle por mes'!C72)-1</f>
        <v>0.10451134900951242</v>
      </c>
      <c r="D72" s="30">
        <f>+('Detalle por mes'!D243/'Detalle por mes'!D72)-1</f>
        <v>0.25056713698572097</v>
      </c>
      <c r="E72" s="30">
        <f>+('Detalle por mes'!E243/'Detalle por mes'!E72)-1</f>
        <v>2.3866348448687402E-2</v>
      </c>
      <c r="F72" s="30">
        <f>+('Detalle por mes'!F243/'Detalle por mes'!F72)-1</f>
        <v>0.1393059560505121</v>
      </c>
      <c r="G72" s="30">
        <f>+('Detalle por mes'!G243/'Detalle por mes'!G72)-1</f>
        <v>2.2335025380710638E-2</v>
      </c>
      <c r="H72" s="30">
        <f>+('Detalle por mes'!H243/'Detalle por mes'!H72)-1</f>
        <v>0.1333923445730687</v>
      </c>
      <c r="I72" s="30">
        <f>+('Detalle por mes'!I243/'Detalle por mes'!I72)-1</f>
        <v>4.3296619825294425E-2</v>
      </c>
      <c r="J72" s="30">
        <f>+('Detalle por mes'!J243/'Detalle por mes'!J72)-1</f>
        <v>0.16959924388589132</v>
      </c>
      <c r="K72" s="30">
        <f>+('Detalle por mes'!K243/'Detalle por mes'!K72)-1</f>
        <v>-1.0484927916120546E-2</v>
      </c>
      <c r="L72" s="30">
        <f>+('Detalle por mes'!L243/'Detalle por mes'!L72)-1</f>
        <v>0.10871417918397785</v>
      </c>
      <c r="M72" s="30">
        <f>+('Detalle por mes'!M243/'Detalle por mes'!M72)-1</f>
        <v>-0.11864406779661019</v>
      </c>
      <c r="N72" s="30">
        <f>+('Detalle por mes'!N243/'Detalle por mes'!N72)-1</f>
        <v>3.3105022831050324E-3</v>
      </c>
      <c r="O72" s="30">
        <f>+('Detalle por mes'!O243/'Detalle por mes'!O72)-1</f>
        <v>-8.673871036999925E-2</v>
      </c>
      <c r="P72" s="30">
        <f>+('Detalle por mes'!P243/'Detalle por mes'!P72)-1</f>
        <v>2.1017380610891312E-2</v>
      </c>
      <c r="Q72" s="30">
        <f>+('Detalle por mes'!Q243/'Detalle por mes'!Q72)-1</f>
        <v>4.3562215184985043E-2</v>
      </c>
      <c r="R72" s="30">
        <f>+('Detalle por mes'!R243/'Detalle por mes'!R72)-1</f>
        <v>0.11862774047284641</v>
      </c>
      <c r="S72" s="30">
        <f>+('Detalle por mes'!S243/'Detalle por mes'!S72)-1</f>
        <v>0.11862774045095992</v>
      </c>
    </row>
    <row r="73" spans="2:21" hidden="1" outlineLevel="1" x14ac:dyDescent="0.25">
      <c r="B73" s="1" t="s">
        <v>46</v>
      </c>
      <c r="C73" s="30">
        <f>+('Detalle por mes'!C244/'Detalle por mes'!C73)-1</f>
        <v>7.4501505301278526E-2</v>
      </c>
      <c r="D73" s="30">
        <f>+('Detalle por mes'!D244/'Detalle por mes'!D73)-1</f>
        <v>0.21843700836117441</v>
      </c>
      <c r="E73" s="30">
        <f>+('Detalle por mes'!E244/'Detalle por mes'!E73)-1</f>
        <v>-0.35767511177347244</v>
      </c>
      <c r="F73" s="30">
        <f>+('Detalle por mes'!F244/'Detalle por mes'!F73)-1</f>
        <v>-0.26884600236313505</v>
      </c>
      <c r="G73" s="30">
        <f>+('Detalle por mes'!G244/'Detalle por mes'!G73)-1</f>
        <v>-8.7340529931305255E-2</v>
      </c>
      <c r="H73" s="30">
        <f>+('Detalle por mes'!H244/'Detalle por mes'!H73)-1</f>
        <v>5.9014639556731474E-4</v>
      </c>
      <c r="I73" s="30">
        <f>+('Detalle por mes'!I244/'Detalle por mes'!I73)-1</f>
        <v>7.2476656291685204E-2</v>
      </c>
      <c r="J73" s="30">
        <f>+('Detalle por mes'!J244/'Detalle por mes'!J73)-1</f>
        <v>0.19676062778501624</v>
      </c>
      <c r="K73" s="30">
        <f>+('Detalle por mes'!K244/'Detalle por mes'!K73)-1</f>
        <v>-0.24173913043478257</v>
      </c>
      <c r="L73" s="30">
        <f>+('Detalle por mes'!L244/'Detalle por mes'!L73)-1</f>
        <v>-0.15744707573368311</v>
      </c>
      <c r="M73" s="30">
        <f>+('Detalle por mes'!M244/'Detalle por mes'!M73)-1</f>
        <v>-7.0234113712374535E-2</v>
      </c>
      <c r="N73" s="30">
        <f>+('Detalle por mes'!N244/'Detalle por mes'!N73)-1</f>
        <v>5.1240778001341303E-2</v>
      </c>
      <c r="O73" s="30">
        <f>+('Detalle por mes'!O244/'Detalle por mes'!O73)-1</f>
        <v>-0.17773223392593296</v>
      </c>
      <c r="P73" s="30">
        <f>+('Detalle por mes'!P244/'Detalle por mes'!P73)-1</f>
        <v>-8.1071214859407603E-2</v>
      </c>
      <c r="Q73" s="30">
        <f>+('Detalle por mes'!Q244/'Detalle por mes'!Q73)-1</f>
        <v>-1.2889756885985593E-2</v>
      </c>
      <c r="R73" s="30">
        <f>+('Detalle por mes'!R244/'Detalle por mes'!R73)-1</f>
        <v>3.8290475576851613E-2</v>
      </c>
      <c r="S73" s="30">
        <f>+('Detalle por mes'!S244/'Detalle por mes'!S73)-1</f>
        <v>3.829047551655318E-2</v>
      </c>
    </row>
    <row r="74" spans="2:21" hidden="1" outlineLevel="1" x14ac:dyDescent="0.25">
      <c r="B74" s="1" t="s">
        <v>13</v>
      </c>
      <c r="C74" s="30">
        <f>+('Detalle por mes'!C245/'Detalle por mes'!C74)-1</f>
        <v>0.18664599839246754</v>
      </c>
      <c r="D74" s="30">
        <f>+('Detalle por mes'!D245/'Detalle por mes'!D74)-1</f>
        <v>0.34476435263786698</v>
      </c>
      <c r="E74" s="30">
        <f>+('Detalle por mes'!E245/'Detalle por mes'!E74)-1</f>
        <v>-7.4380165289256173E-2</v>
      </c>
      <c r="F74" s="30">
        <f>+('Detalle por mes'!F245/'Detalle por mes'!F74)-1</f>
        <v>5.3562231759656687E-2</v>
      </c>
      <c r="G74" s="30">
        <f>+('Detalle por mes'!G245/'Detalle por mes'!G74)-1</f>
        <v>5.3301511535401858E-2</v>
      </c>
      <c r="H74" s="30">
        <f>+('Detalle por mes'!H245/'Detalle por mes'!H74)-1</f>
        <v>0.13882036798703457</v>
      </c>
      <c r="I74" s="30">
        <f>+('Detalle por mes'!I245/'Detalle por mes'!I74)-1</f>
        <v>7.1428571428571397E-2</v>
      </c>
      <c r="J74" s="30">
        <f>+('Detalle por mes'!J245/'Detalle por mes'!J74)-1</f>
        <v>0.13433091924642615</v>
      </c>
      <c r="K74" s="30">
        <f>+('Detalle por mes'!K245/'Detalle por mes'!K74)-1</f>
        <v>-0.23430178069353325</v>
      </c>
      <c r="L74" s="30">
        <f>+('Detalle por mes'!L245/'Detalle por mes'!L74)-1</f>
        <v>-0.13638465094775776</v>
      </c>
      <c r="M74" s="30">
        <f>+('Detalle por mes'!M245/'Detalle por mes'!M74)-1</f>
        <v>0.31623931623931623</v>
      </c>
      <c r="N74" s="30">
        <f>+('Detalle por mes'!N245/'Detalle por mes'!N74)-1</f>
        <v>0.47550901687027336</v>
      </c>
      <c r="O74" s="30">
        <f>+('Detalle por mes'!O245/'Detalle por mes'!O74)-1</f>
        <v>-9.2724312280401011E-2</v>
      </c>
      <c r="P74" s="30">
        <f>+('Detalle por mes'!P245/'Detalle por mes'!P74)-1</f>
        <v>2.3635529393332355E-2</v>
      </c>
      <c r="Q74" s="30">
        <f>+('Detalle por mes'!Q245/'Detalle por mes'!Q74)-1</f>
        <v>6.3720741273164849E-2</v>
      </c>
      <c r="R74" s="30">
        <f>+('Detalle por mes'!R245/'Detalle por mes'!R74)-1</f>
        <v>0.11767223014590411</v>
      </c>
      <c r="S74" s="30">
        <f>+('Detalle por mes'!S245/'Detalle por mes'!S74)-1</f>
        <v>0.11767223014590478</v>
      </c>
    </row>
    <row r="75" spans="2:21" hidden="1" outlineLevel="1" x14ac:dyDescent="0.25">
      <c r="B75" s="1" t="s">
        <v>47</v>
      </c>
      <c r="C75" s="30">
        <f>+('Detalle por mes'!C246/'Detalle por mes'!C75)-1</f>
        <v>7.8488410883228221E-2</v>
      </c>
      <c r="D75" s="30">
        <f>+('Detalle por mes'!D246/'Detalle por mes'!D75)-1</f>
        <v>0.22394259116809589</v>
      </c>
      <c r="E75" s="30">
        <f>+('Detalle por mes'!E246/'Detalle por mes'!E75)-1</f>
        <v>0.17991631799163188</v>
      </c>
      <c r="F75" s="30">
        <f>+('Detalle por mes'!F246/'Detalle por mes'!F75)-1</f>
        <v>0.42226013486067115</v>
      </c>
      <c r="G75" s="30">
        <f>+('Detalle por mes'!G246/'Detalle por mes'!G75)-1</f>
        <v>-5.2159146045608895E-2</v>
      </c>
      <c r="H75" s="30">
        <f>+('Detalle por mes'!H246/'Detalle por mes'!H75)-1</f>
        <v>5.5360302015543095E-2</v>
      </c>
      <c r="I75" s="30">
        <f>+('Detalle por mes'!I246/'Detalle por mes'!I75)-1</f>
        <v>-4.5058689890193127E-2</v>
      </c>
      <c r="J75" s="30">
        <f>+('Detalle por mes'!J246/'Detalle por mes'!J75)-1</f>
        <v>6.7004208864447579E-2</v>
      </c>
      <c r="K75" s="30">
        <f>+('Detalle por mes'!K246/'Detalle por mes'!K75)-1</f>
        <v>0.10230414746543781</v>
      </c>
      <c r="L75" s="30">
        <f>+('Detalle por mes'!L246/'Detalle por mes'!L75)-1</f>
        <v>0.19334129915272658</v>
      </c>
      <c r="M75" s="30">
        <f>+('Detalle por mes'!M246/'Detalle por mes'!M75)-1</f>
        <v>5.6756756756756843E-2</v>
      </c>
      <c r="N75" s="30">
        <f>+('Detalle por mes'!N246/'Detalle por mes'!N75)-1</f>
        <v>0.19822704658525558</v>
      </c>
      <c r="O75" s="30">
        <f>+('Detalle por mes'!O246/'Detalle por mes'!O75)-1</f>
        <v>-0.15714285714285714</v>
      </c>
      <c r="P75" s="30">
        <f>+('Detalle por mes'!P246/'Detalle por mes'!P75)-1</f>
        <v>-7.0417222770266297E-2</v>
      </c>
      <c r="Q75" s="30">
        <f>+('Detalle por mes'!Q246/'Detalle por mes'!Q75)-1</f>
        <v>3.3599180360802006E-2</v>
      </c>
      <c r="R75" s="30">
        <f>+('Detalle por mes'!R246/'Detalle por mes'!R75)-1</f>
        <v>9.3792702443072029E-2</v>
      </c>
      <c r="S75" s="30">
        <f>+('Detalle por mes'!S246/'Detalle por mes'!S75)-1</f>
        <v>9.379270240740345E-2</v>
      </c>
    </row>
    <row r="76" spans="2:21" hidden="1" outlineLevel="1" x14ac:dyDescent="0.25">
      <c r="B76" s="1" t="s">
        <v>48</v>
      </c>
      <c r="C76" s="30">
        <f>+('Detalle por mes'!C247/'Detalle por mes'!C76)-1</f>
        <v>8.8914887393974906E-2</v>
      </c>
      <c r="D76" s="30">
        <f>+('Detalle por mes'!D247/'Detalle por mes'!D76)-1</f>
        <v>0.23317879702392164</v>
      </c>
      <c r="E76" s="30">
        <f>+('Detalle por mes'!E247/'Detalle por mes'!E76)-1</f>
        <v>0.1515151515151516</v>
      </c>
      <c r="F76" s="30">
        <f>+('Detalle por mes'!F247/'Detalle por mes'!F76)-1</f>
        <v>0.31364764267990064</v>
      </c>
      <c r="G76" s="30">
        <f>+('Detalle por mes'!G247/'Detalle por mes'!G76)-1</f>
        <v>-6.3841496973032763E-3</v>
      </c>
      <c r="H76" s="30">
        <f>+('Detalle por mes'!H247/'Detalle por mes'!H76)-1</f>
        <v>9.6163814347138832E-2</v>
      </c>
      <c r="I76" s="30">
        <f>+('Detalle por mes'!I247/'Detalle por mes'!I76)-1</f>
        <v>-8.312342569269493E-3</v>
      </c>
      <c r="J76" s="30">
        <f>+('Detalle por mes'!J247/'Detalle por mes'!J76)-1</f>
        <v>9.0287926726636769E-2</v>
      </c>
      <c r="K76" s="30">
        <f>+('Detalle por mes'!K247/'Detalle por mes'!K76)-1</f>
        <v>-3.7006913379422524E-2</v>
      </c>
      <c r="L76" s="30">
        <f>+('Detalle por mes'!L247/'Detalle por mes'!L76)-1</f>
        <v>7.2848968396589608E-2</v>
      </c>
      <c r="M76" s="30">
        <f>+('Detalle por mes'!M247/'Detalle por mes'!M76)-1</f>
        <v>0.40645161290322585</v>
      </c>
      <c r="N76" s="30">
        <f>+('Detalle por mes'!N247/'Detalle por mes'!N76)-1</f>
        <v>0.60050043516100948</v>
      </c>
      <c r="O76" s="30">
        <f>+('Detalle por mes'!O247/'Detalle por mes'!O76)-1</f>
        <v>0.11181102362204731</v>
      </c>
      <c r="P76" s="30">
        <f>+('Detalle por mes'!P247/'Detalle por mes'!P76)-1</f>
        <v>0.22075767351829656</v>
      </c>
      <c r="Q76" s="30">
        <f>+('Detalle por mes'!Q247/'Detalle por mes'!Q76)-1</f>
        <v>8.1961340104720337E-2</v>
      </c>
      <c r="R76" s="30">
        <f>+('Detalle por mes'!R247/'Detalle por mes'!R76)-1</f>
        <v>0.21722123753200928</v>
      </c>
      <c r="S76" s="30">
        <f>+('Detalle por mes'!S247/'Detalle por mes'!S76)-1</f>
        <v>0.21722123725666576</v>
      </c>
      <c r="T76" s="12"/>
    </row>
    <row r="77" spans="2:21" s="10" customFormat="1" collapsed="1" x14ac:dyDescent="0.25">
      <c r="B77" s="8" t="s">
        <v>54</v>
      </c>
      <c r="C77" s="31">
        <f>+('Detalle por mes'!C248/'Detalle por mes'!C77)-1</f>
        <v>6.1819126295739935E-2</v>
      </c>
      <c r="D77" s="31">
        <f>+('Detalle por mes'!D248/'Detalle por mes'!D77)-1</f>
        <v>0.20308713413060842</v>
      </c>
      <c r="E77" s="31">
        <f>+('Detalle por mes'!E248/'Detalle por mes'!E77)-1</f>
        <v>-4.8759500932167299E-3</v>
      </c>
      <c r="F77" s="31">
        <f>+('Detalle por mes'!F248/'Detalle por mes'!F77)-1</f>
        <v>9.8444524478487949E-2</v>
      </c>
      <c r="G77" s="31">
        <f>+('Detalle por mes'!G248/'Detalle por mes'!G77)-1</f>
        <v>-4.37049395221355E-2</v>
      </c>
      <c r="H77" s="31">
        <f>+('Detalle por mes'!H248/'Detalle por mes'!H77)-1</f>
        <v>5.2813278051592416E-2</v>
      </c>
      <c r="I77" s="31">
        <f>+('Detalle por mes'!I248/'Detalle por mes'!I77)-1</f>
        <v>-3.6770047499301572E-3</v>
      </c>
      <c r="J77" s="31">
        <f>+('Detalle por mes'!J248/'Detalle por mes'!J77)-1</f>
        <v>0.10738274527370284</v>
      </c>
      <c r="K77" s="31">
        <f>+('Detalle por mes'!K248/'Detalle por mes'!K77)-1</f>
        <v>-3.6260623229461775E-2</v>
      </c>
      <c r="L77" s="31">
        <f>+('Detalle por mes'!L248/'Detalle por mes'!L77)-1</f>
        <v>5.6396669876380701E-2</v>
      </c>
      <c r="M77" s="31">
        <f>+('Detalle por mes'!M248/'Detalle por mes'!M77)-1</f>
        <v>9.8343132014965251E-2</v>
      </c>
      <c r="N77" s="31">
        <f>+('Detalle por mes'!N248/'Detalle por mes'!N77)-1</f>
        <v>0.25385350532057593</v>
      </c>
      <c r="O77" s="31">
        <f>+('Detalle por mes'!O248/'Detalle por mes'!O77)-1</f>
        <v>-0.13631956002605106</v>
      </c>
      <c r="P77" s="31">
        <f>+('Detalle por mes'!P248/'Detalle por mes'!P77)-1</f>
        <v>-3.028902787129728E-2</v>
      </c>
      <c r="Q77" s="31">
        <f>+('Detalle por mes'!Q248/'Detalle por mes'!Q77)-1</f>
        <v>3.3754342440305063E-2</v>
      </c>
      <c r="R77" s="31">
        <f>+('Detalle por mes'!R248/'Detalle por mes'!R77)-1</f>
        <v>0.12617800228002096</v>
      </c>
      <c r="S77" s="31">
        <f>+('Detalle por mes'!S248/'Detalle por mes'!S77)-1</f>
        <v>0.12617800228105169</v>
      </c>
      <c r="T77" s="24"/>
      <c r="U77" s="24"/>
    </row>
    <row r="78" spans="2:21" hidden="1" outlineLevel="1" x14ac:dyDescent="0.25">
      <c r="B78" s="11" t="s">
        <v>37</v>
      </c>
      <c r="C78" s="32">
        <f>+('Detalle por mes'!C249/'Detalle por mes'!C78)-1</f>
        <v>4.6637077500853552E-2</v>
      </c>
      <c r="D78" s="32">
        <f>+('Detalle por mes'!D249/'Detalle por mes'!D78)-1</f>
        <v>0.18722674081798174</v>
      </c>
      <c r="E78" s="32">
        <f>+('Detalle por mes'!E249/'Detalle por mes'!E78)-1</f>
        <v>4.2328042328042326E-2</v>
      </c>
      <c r="F78" s="32">
        <f>+('Detalle por mes'!F249/'Detalle por mes'!F78)-1</f>
        <v>0.1944912872400224</v>
      </c>
      <c r="G78" s="32">
        <f>+('Detalle por mes'!G249/'Detalle por mes'!G78)-1</f>
        <v>5.9052563270603597E-2</v>
      </c>
      <c r="H78" s="32">
        <f>+('Detalle por mes'!H249/'Detalle por mes'!H78)-1</f>
        <v>0.16865079365079372</v>
      </c>
      <c r="I78" s="32">
        <f>+('Detalle por mes'!I249/'Detalle por mes'!I78)-1</f>
        <v>-1.9990913221263007E-2</v>
      </c>
      <c r="J78" s="32">
        <f>+('Detalle por mes'!J249/'Detalle por mes'!J78)-1</f>
        <v>7.6652948440294244E-2</v>
      </c>
      <c r="K78" s="32">
        <f>+('Detalle por mes'!K249/'Detalle por mes'!K78)-1</f>
        <v>4.8437499999999911E-2</v>
      </c>
      <c r="L78" s="32">
        <f>+('Detalle por mes'!L249/'Detalle por mes'!L78)-1</f>
        <v>0.1714560568313559</v>
      </c>
      <c r="M78" s="32">
        <f>+('Detalle por mes'!M249/'Detalle por mes'!M78)-1</f>
        <v>0.35593220338983045</v>
      </c>
      <c r="N78" s="32">
        <f>+('Detalle por mes'!N249/'Detalle por mes'!N78)-1</f>
        <v>0.5536165327210103</v>
      </c>
      <c r="O78" s="32">
        <f>+('Detalle por mes'!O249/'Detalle por mes'!O78)-1</f>
        <v>0.11541799247902795</v>
      </c>
      <c r="P78" s="32">
        <f>+('Detalle por mes'!P249/'Detalle por mes'!P78)-1</f>
        <v>0.22810914632873347</v>
      </c>
      <c r="Q78" s="32">
        <f>+('Detalle por mes'!Q249/'Detalle por mes'!Q78)-1</f>
        <v>6.1068702290076438E-2</v>
      </c>
      <c r="R78" s="32">
        <f>+('Detalle por mes'!R249/'Detalle por mes'!R78)-1</f>
        <v>0.2027440334658841</v>
      </c>
      <c r="S78" s="32">
        <f>+('Detalle por mes'!S249/'Detalle por mes'!S78)-1</f>
        <v>0.20274403346588321</v>
      </c>
    </row>
    <row r="79" spans="2:21" hidden="1" outlineLevel="1" x14ac:dyDescent="0.25">
      <c r="B79" s="11" t="s">
        <v>38</v>
      </c>
      <c r="C79" s="32">
        <f>+('Detalle por mes'!C250/'Detalle por mes'!C79)-1</f>
        <v>-1.3099390292606317E-2</v>
      </c>
      <c r="D79" s="32">
        <f>+('Detalle por mes'!D250/'Detalle por mes'!D79)-1</f>
        <v>0.12148882654731596</v>
      </c>
      <c r="E79" s="32">
        <f>+('Detalle por mes'!E250/'Detalle por mes'!E79)-1</f>
        <v>5.1687763713080148E-2</v>
      </c>
      <c r="F79" s="32">
        <f>+('Detalle por mes'!F250/'Detalle por mes'!F79)-1</f>
        <v>0.49164319248826294</v>
      </c>
      <c r="G79" s="32">
        <f>+('Detalle por mes'!G250/'Detalle por mes'!G79)-1</f>
        <v>-6.0712714474263074E-2</v>
      </c>
      <c r="H79" s="32">
        <f>+('Detalle por mes'!H250/'Detalle por mes'!H79)-1</f>
        <v>1.207901118146304E-2</v>
      </c>
      <c r="I79" s="32">
        <f>+('Detalle por mes'!I250/'Detalle por mes'!I79)-1</f>
        <v>-2.3558368495077309E-2</v>
      </c>
      <c r="J79" s="32">
        <f>+('Detalle por mes'!J250/'Detalle por mes'!J79)-1</f>
        <v>0.20138057907156193</v>
      </c>
      <c r="K79" s="32">
        <f>+('Detalle por mes'!K250/'Detalle por mes'!K79)-1</f>
        <v>-2.4074074074074026E-2</v>
      </c>
      <c r="L79" s="32">
        <f>+('Detalle por mes'!L250/'Detalle por mes'!L79)-1</f>
        <v>5.1151953474500411E-2</v>
      </c>
      <c r="M79" s="32">
        <f>+('Detalle por mes'!M250/'Detalle por mes'!M79)-1</f>
        <v>-7.0469798657718075E-2</v>
      </c>
      <c r="N79" s="32">
        <f>+('Detalle por mes'!N250/'Detalle por mes'!N79)-1</f>
        <v>9.0838490474457023E-2</v>
      </c>
      <c r="O79" s="32">
        <f>+('Detalle por mes'!O250/'Detalle por mes'!O79)-1</f>
        <v>0.31841626213592233</v>
      </c>
      <c r="P79" s="32">
        <f>+('Detalle por mes'!P250/'Detalle por mes'!P79)-1</f>
        <v>0.47956361634636435</v>
      </c>
      <c r="Q79" s="32">
        <f>+('Detalle por mes'!Q250/'Detalle por mes'!Q79)-1</f>
        <v>6.0203485374488608E-2</v>
      </c>
      <c r="R79" s="32">
        <f>+('Detalle por mes'!R250/'Detalle por mes'!R79)-1</f>
        <v>0.29209538338491137</v>
      </c>
      <c r="S79" s="32">
        <f>+('Detalle por mes'!S250/'Detalle por mes'!S79)-1</f>
        <v>0.29209538338491092</v>
      </c>
    </row>
    <row r="80" spans="2:21" hidden="1" outlineLevel="1" x14ac:dyDescent="0.25">
      <c r="B80" s="11" t="s">
        <v>39</v>
      </c>
      <c r="C80" s="32">
        <f>+('Detalle por mes'!C251/'Detalle por mes'!C80)-1</f>
        <v>2.3664569139394187E-2</v>
      </c>
      <c r="D80" s="32">
        <f>+('Detalle por mes'!D251/'Detalle por mes'!D80)-1</f>
        <v>0.15928853833548118</v>
      </c>
      <c r="E80" s="32">
        <f>+('Detalle por mes'!E251/'Detalle por mes'!E80)-1</f>
        <v>0.11255411255411252</v>
      </c>
      <c r="F80" s="32">
        <f>+('Detalle por mes'!F251/'Detalle por mes'!F80)-1</f>
        <v>0.22763068567549216</v>
      </c>
      <c r="G80" s="32">
        <f>+('Detalle por mes'!G251/'Detalle por mes'!G80)-1</f>
        <v>1.6439256945588454E-4</v>
      </c>
      <c r="H80" s="32">
        <f>+('Detalle por mes'!H251/'Detalle por mes'!H80)-1</f>
        <v>9.6426652872008134E-2</v>
      </c>
      <c r="I80" s="32">
        <f>+('Detalle por mes'!I251/'Detalle por mes'!I80)-1</f>
        <v>2.0223523150612044E-2</v>
      </c>
      <c r="J80" s="32">
        <f>+('Detalle por mes'!J251/'Detalle por mes'!J80)-1</f>
        <v>0.13433426197765286</v>
      </c>
      <c r="K80" s="32">
        <f>+('Detalle por mes'!K251/'Detalle por mes'!K80)-1</f>
        <v>6.0182956186807912E-2</v>
      </c>
      <c r="L80" s="32">
        <f>+('Detalle por mes'!L251/'Detalle por mes'!L80)-1</f>
        <v>0.14442267842311463</v>
      </c>
      <c r="M80" s="32">
        <f>+('Detalle por mes'!M251/'Detalle por mes'!M80)-1</f>
        <v>-0.10478359908883828</v>
      </c>
      <c r="N80" s="32">
        <f>+('Detalle por mes'!N251/'Detalle por mes'!N80)-1</f>
        <v>2.0734908136482932E-2</v>
      </c>
      <c r="O80" s="32">
        <f>+('Detalle por mes'!O251/'Detalle por mes'!O80)-1</f>
        <v>-0.18655006031363086</v>
      </c>
      <c r="P80" s="32">
        <f>+('Detalle por mes'!P251/'Detalle por mes'!P80)-1</f>
        <v>-0.13619371977224393</v>
      </c>
      <c r="Q80" s="32">
        <f>+('Detalle por mes'!Q251/'Detalle por mes'!Q80)-1</f>
        <v>-1.4942707816948397E-3</v>
      </c>
      <c r="R80" s="32">
        <f>+('Detalle por mes'!R251/'Detalle por mes'!R80)-1</f>
        <v>6.8925818430503938E-2</v>
      </c>
      <c r="S80" s="32">
        <f>+('Detalle por mes'!S251/'Detalle por mes'!S80)-1</f>
        <v>6.8925818430502162E-2</v>
      </c>
    </row>
    <row r="81" spans="2:21" hidden="1" outlineLevel="1" x14ac:dyDescent="0.25">
      <c r="B81" s="11" t="s">
        <v>40</v>
      </c>
      <c r="C81" s="32">
        <f>+('Detalle por mes'!C252/'Detalle por mes'!C81)-1</f>
        <v>6.8092166522762287E-2</v>
      </c>
      <c r="D81" s="32">
        <f>+('Detalle por mes'!D252/'Detalle por mes'!D81)-1</f>
        <v>0.20877718900512598</v>
      </c>
      <c r="E81" s="32">
        <f>+('Detalle por mes'!E252/'Detalle por mes'!E81)-1</f>
        <v>1.0294117647058822</v>
      </c>
      <c r="F81" s="32">
        <f>+('Detalle por mes'!F252/'Detalle por mes'!F81)-1</f>
        <v>1.2542206603704518</v>
      </c>
      <c r="G81" s="32">
        <f>+('Detalle por mes'!G252/'Detalle por mes'!G81)-1</f>
        <v>-0.10750586395621575</v>
      </c>
      <c r="H81" s="32">
        <f>+('Detalle por mes'!H252/'Detalle por mes'!H81)-1</f>
        <v>-9.4648581551736166E-3</v>
      </c>
      <c r="I81" s="32">
        <f>+('Detalle por mes'!I252/'Detalle por mes'!I81)-1</f>
        <v>4.3590690801625476E-2</v>
      </c>
      <c r="J81" s="32">
        <f>+('Detalle por mes'!J252/'Detalle por mes'!J81)-1</f>
        <v>0.1814823820843523</v>
      </c>
      <c r="K81" s="32">
        <f>+('Detalle por mes'!K252/'Detalle por mes'!K81)-1</f>
        <v>-2.5454545454545507E-2</v>
      </c>
      <c r="L81" s="32">
        <f>+('Detalle por mes'!L252/'Detalle por mes'!L81)-1</f>
        <v>6.8582972582972523E-2</v>
      </c>
      <c r="M81" s="32">
        <f>+('Detalle por mes'!M252/'Detalle por mes'!M81)-1</f>
        <v>7.4626865671640896E-3</v>
      </c>
      <c r="N81" s="32">
        <f>+('Detalle por mes'!N252/'Detalle por mes'!N81)-1</f>
        <v>0.14872955974842772</v>
      </c>
      <c r="O81" s="32">
        <f>+('Detalle por mes'!O252/'Detalle por mes'!O81)-1</f>
        <v>-2.1584952204748431E-3</v>
      </c>
      <c r="P81" s="32">
        <f>+('Detalle por mes'!P252/'Detalle por mes'!P81)-1</f>
        <v>0.11705718434789425</v>
      </c>
      <c r="Q81" s="32">
        <f>+('Detalle por mes'!Q252/'Detalle por mes'!Q81)-1</f>
        <v>5.5977399572796793E-2</v>
      </c>
      <c r="R81" s="32">
        <f>+('Detalle por mes'!R252/'Detalle por mes'!R81)-1</f>
        <v>0.17436034383686372</v>
      </c>
      <c r="S81" s="32">
        <f>+('Detalle por mes'!S252/'Detalle por mes'!S81)-1</f>
        <v>0.17436034383686372</v>
      </c>
    </row>
    <row r="82" spans="2:21" hidden="1" outlineLevel="1" x14ac:dyDescent="0.25">
      <c r="B82" s="11" t="s">
        <v>41</v>
      </c>
      <c r="C82" s="32">
        <f>+('Detalle por mes'!C253/'Detalle por mes'!C82)-1</f>
        <v>6.5389106892874693E-3</v>
      </c>
      <c r="D82" s="32">
        <f>+('Detalle por mes'!D253/'Detalle por mes'!D82)-1</f>
        <v>0.13583884124521428</v>
      </c>
      <c r="E82" s="32">
        <f>+('Detalle por mes'!E253/'Detalle por mes'!E82)-1</f>
        <v>-7.8780487804878008E-2</v>
      </c>
      <c r="F82" s="32">
        <f>+('Detalle por mes'!F253/'Detalle por mes'!F82)-1</f>
        <v>3.5292767745238152E-2</v>
      </c>
      <c r="G82" s="32">
        <f>+('Detalle por mes'!G253/'Detalle por mes'!G82)-1</f>
        <v>-1.1763891772195167E-3</v>
      </c>
      <c r="H82" s="32">
        <f>+('Detalle por mes'!H253/'Detalle por mes'!H82)-1</f>
        <v>9.8097396442867968E-2</v>
      </c>
      <c r="I82" s="32">
        <f>+('Detalle por mes'!I253/'Detalle por mes'!I82)-1</f>
        <v>-3.2216170925848386E-2</v>
      </c>
      <c r="J82" s="32">
        <f>+('Detalle por mes'!J253/'Detalle por mes'!J82)-1</f>
        <v>8.6002054690149876E-2</v>
      </c>
      <c r="K82" s="32">
        <f>+('Detalle por mes'!K253/'Detalle por mes'!K82)-1</f>
        <v>4.7041223404255428E-2</v>
      </c>
      <c r="L82" s="32">
        <f>+('Detalle por mes'!L253/'Detalle por mes'!L82)-1</f>
        <v>0.13732928679817902</v>
      </c>
      <c r="M82" s="32">
        <f>+('Detalle por mes'!M253/'Detalle por mes'!M82)-1</f>
        <v>-0.12018489984591685</v>
      </c>
      <c r="N82" s="32">
        <f>+('Detalle por mes'!N253/'Detalle por mes'!N82)-1</f>
        <v>-1.0331139663637301E-2</v>
      </c>
      <c r="O82" s="32">
        <f>+('Detalle por mes'!O253/'Detalle por mes'!O82)-1</f>
        <v>2.7717583026753978E-4</v>
      </c>
      <c r="P82" s="32">
        <f>+('Detalle por mes'!P253/'Detalle por mes'!P82)-1</f>
        <v>0.10440246145575016</v>
      </c>
      <c r="Q82" s="32">
        <f>+('Detalle por mes'!Q253/'Detalle por mes'!Q82)-1</f>
        <v>2.4965295495822382E-3</v>
      </c>
      <c r="R82" s="32">
        <f>+('Detalle por mes'!R253/'Detalle por mes'!R82)-1</f>
        <v>0.12113116563272097</v>
      </c>
      <c r="S82" s="32">
        <f>+('Detalle por mes'!S253/'Detalle por mes'!S82)-1</f>
        <v>0.12113116563272164</v>
      </c>
    </row>
    <row r="83" spans="2:21" hidden="1" outlineLevel="1" x14ac:dyDescent="0.25">
      <c r="B83" s="11" t="s">
        <v>42</v>
      </c>
      <c r="C83" s="32">
        <f>+('Detalle por mes'!C254/'Detalle por mes'!C83)-1</f>
        <v>1.9565493584041693E-3</v>
      </c>
      <c r="D83" s="32">
        <f>+('Detalle por mes'!D254/'Detalle por mes'!D83)-1</f>
        <v>0.16923022760780393</v>
      </c>
      <c r="E83" s="32">
        <f>+('Detalle por mes'!E254/'Detalle por mes'!E83)-1</f>
        <v>9.988518943742819E-2</v>
      </c>
      <c r="F83" s="32">
        <f>+('Detalle por mes'!F254/'Detalle por mes'!F83)-1</f>
        <v>0.24958240534521159</v>
      </c>
      <c r="G83" s="32">
        <f>+('Detalle por mes'!G254/'Detalle por mes'!G83)-1</f>
        <v>7.2202166064982976E-3</v>
      </c>
      <c r="H83" s="32">
        <f>+('Detalle por mes'!H254/'Detalle por mes'!H83)-1</f>
        <v>0.13841374758707614</v>
      </c>
      <c r="I83" s="32">
        <f>+('Detalle por mes'!I254/'Detalle por mes'!I83)-1</f>
        <v>2.1567814184985545E-2</v>
      </c>
      <c r="J83" s="32">
        <f>+('Detalle por mes'!J254/'Detalle por mes'!J83)-1</f>
        <v>0.20218291570155111</v>
      </c>
      <c r="K83" s="32">
        <f>+('Detalle por mes'!K254/'Detalle por mes'!K83)-1</f>
        <v>4.1902604756511863E-2</v>
      </c>
      <c r="L83" s="32">
        <f>+('Detalle por mes'!L254/'Detalle por mes'!L83)-1</f>
        <v>0.18328356143850377</v>
      </c>
      <c r="M83" s="32">
        <f>+('Detalle por mes'!M254/'Detalle por mes'!M83)-1</f>
        <v>0.12690355329949243</v>
      </c>
      <c r="N83" s="32">
        <f>+('Detalle por mes'!N254/'Detalle por mes'!N83)-1</f>
        <v>0.26455261820030507</v>
      </c>
      <c r="O83" s="32">
        <f>+('Detalle por mes'!O254/'Detalle por mes'!O83)-1</f>
        <v>-1.1714589989350377E-2</v>
      </c>
      <c r="P83" s="32">
        <f>+('Detalle por mes'!P254/'Detalle por mes'!P83)-1</f>
        <v>9.7557210408762973E-2</v>
      </c>
      <c r="Q83" s="32">
        <f>+('Detalle por mes'!Q254/'Detalle por mes'!Q83)-1</f>
        <v>2.3468589503758963E-3</v>
      </c>
      <c r="R83" s="32">
        <f>+('Detalle por mes'!R254/'Detalle por mes'!R83)-1</f>
        <v>0.13720103756988711</v>
      </c>
      <c r="S83" s="32">
        <f>+('Detalle por mes'!S254/'Detalle por mes'!S83)-1</f>
        <v>0.13720103756988822</v>
      </c>
    </row>
    <row r="84" spans="2:21" hidden="1" outlineLevel="1" x14ac:dyDescent="0.25">
      <c r="B84" s="11" t="s">
        <v>43</v>
      </c>
      <c r="C84" s="32">
        <f>+('Detalle por mes'!C255/'Detalle por mes'!C84)-1</f>
        <v>-9.01624611130315E-2</v>
      </c>
      <c r="D84" s="32">
        <f>+('Detalle por mes'!D255/'Detalle por mes'!D84)-1</f>
        <v>1.5679628384271949E-2</v>
      </c>
      <c r="E84" s="32">
        <f>+('Detalle por mes'!E255/'Detalle por mes'!E84)-1</f>
        <v>-0.17427385892116187</v>
      </c>
      <c r="F84" s="32">
        <f>+('Detalle por mes'!F255/'Detalle por mes'!F84)-1</f>
        <v>-0.32272569918921379</v>
      </c>
      <c r="G84" s="32">
        <f>+('Detalle por mes'!G255/'Detalle por mes'!G84)-1</f>
        <v>-6.9797782126549301E-2</v>
      </c>
      <c r="H84" s="32">
        <f>+('Detalle por mes'!H255/'Detalle por mes'!H84)-1</f>
        <v>2.4600269112867057E-2</v>
      </c>
      <c r="I84" s="32">
        <f>+('Detalle por mes'!I255/'Detalle por mes'!I84)-1</f>
        <v>0.14572089437162683</v>
      </c>
      <c r="J84" s="32">
        <f>+('Detalle por mes'!J255/'Detalle por mes'!J84)-1</f>
        <v>0.25072537639119141</v>
      </c>
      <c r="K84" s="32">
        <f>+('Detalle por mes'!K255/'Detalle por mes'!K84)-1</f>
        <v>-2.34375E-2</v>
      </c>
      <c r="L84" s="32">
        <f>+('Detalle por mes'!L255/'Detalle por mes'!L84)-1</f>
        <v>-1.0294484651859337E-3</v>
      </c>
      <c r="M84" s="32">
        <f>+('Detalle por mes'!M255/'Detalle por mes'!M84)-1</f>
        <v>-0.10384615384615381</v>
      </c>
      <c r="N84" s="32">
        <f>+('Detalle por mes'!N255/'Detalle por mes'!N84)-1</f>
        <v>3.8527954706298662E-2</v>
      </c>
      <c r="O84" s="32">
        <f>+('Detalle por mes'!O255/'Detalle por mes'!O84)-1</f>
        <v>1.5944370302732214E-2</v>
      </c>
      <c r="P84" s="32">
        <f>+('Detalle por mes'!P255/'Detalle por mes'!P84)-1</f>
        <v>0.15654572109541687</v>
      </c>
      <c r="Q84" s="32">
        <f>+('Detalle por mes'!Q255/'Detalle por mes'!Q84)-1</f>
        <v>-5.6577449792561629E-2</v>
      </c>
      <c r="R84" s="32">
        <f>+('Detalle por mes'!R255/'Detalle por mes'!R84)-1</f>
        <v>9.2912853617229896E-2</v>
      </c>
      <c r="S84" s="32">
        <f>+('Detalle por mes'!S255/'Detalle por mes'!S84)-1</f>
        <v>9.2912853617231006E-2</v>
      </c>
    </row>
    <row r="85" spans="2:21" hidden="1" outlineLevel="1" x14ac:dyDescent="0.25">
      <c r="B85" s="11" t="s">
        <v>44</v>
      </c>
      <c r="C85" s="32">
        <f>+('Detalle por mes'!C256/'Detalle por mes'!C85)-1</f>
        <v>5.6631822978121749E-2</v>
      </c>
      <c r="D85" s="32">
        <f>+('Detalle por mes'!D256/'Detalle por mes'!D85)-1</f>
        <v>0.184691175984252</v>
      </c>
      <c r="E85" s="32">
        <f>+('Detalle por mes'!E256/'Detalle por mes'!E85)-1</f>
        <v>0.16259711431742518</v>
      </c>
      <c r="F85" s="32">
        <f>+('Detalle por mes'!F256/'Detalle por mes'!F85)-1</f>
        <v>0.19046515370996309</v>
      </c>
      <c r="G85" s="32">
        <f>+('Detalle por mes'!G256/'Detalle por mes'!G85)-1</f>
        <v>-2.0052310374890969E-2</v>
      </c>
      <c r="H85" s="32">
        <f>+('Detalle por mes'!H256/'Detalle por mes'!H85)-1</f>
        <v>6.5288368109879702E-2</v>
      </c>
      <c r="I85" s="32">
        <f>+('Detalle por mes'!I256/'Detalle por mes'!I85)-1</f>
        <v>5.7068024199498302E-2</v>
      </c>
      <c r="J85" s="32">
        <f>+('Detalle por mes'!J256/'Detalle por mes'!J85)-1</f>
        <v>0.15423243422786359</v>
      </c>
      <c r="K85" s="32">
        <f>+('Detalle por mes'!K256/'Detalle por mes'!K85)-1</f>
        <v>-3.3512064343163006E-3</v>
      </c>
      <c r="L85" s="32">
        <f>+('Detalle por mes'!L256/'Detalle por mes'!L85)-1</f>
        <v>0.10232428526617676</v>
      </c>
      <c r="M85" s="32">
        <f>+('Detalle por mes'!M256/'Detalle por mes'!M85)-1</f>
        <v>0.11945392491467577</v>
      </c>
      <c r="N85" s="32">
        <f>+('Detalle por mes'!N256/'Detalle por mes'!N85)-1</f>
        <v>0.33702995538559599</v>
      </c>
      <c r="O85" s="32">
        <f>+('Detalle por mes'!O256/'Detalle por mes'!O85)-1</f>
        <v>3.5683942225998244E-2</v>
      </c>
      <c r="P85" s="32">
        <f>+('Detalle por mes'!P256/'Detalle por mes'!P85)-1</f>
        <v>3.8758720285644532E-2</v>
      </c>
      <c r="Q85" s="32">
        <f>+('Detalle por mes'!Q256/'Detalle por mes'!Q85)-1</f>
        <v>5.4969188357091525E-2</v>
      </c>
      <c r="R85" s="32">
        <f>+('Detalle por mes'!R256/'Detalle por mes'!R85)-1</f>
        <v>0.17601926769932996</v>
      </c>
      <c r="S85" s="32">
        <f>+('Detalle por mes'!S256/'Detalle por mes'!S85)-1</f>
        <v>0.17601926769932685</v>
      </c>
    </row>
    <row r="86" spans="2:21" hidden="1" outlineLevel="1" x14ac:dyDescent="0.25">
      <c r="B86" s="11" t="s">
        <v>45</v>
      </c>
      <c r="C86" s="32">
        <f>+('Detalle por mes'!C257/'Detalle por mes'!C86)-1</f>
        <v>-4.5767220031184053E-2</v>
      </c>
      <c r="D86" s="32">
        <f>+('Detalle por mes'!D257/'Detalle por mes'!D86)-1</f>
        <v>7.8252011774227581E-2</v>
      </c>
      <c r="E86" s="32">
        <f>+('Detalle por mes'!E257/'Detalle por mes'!E86)-1</f>
        <v>5.3435114503816772E-2</v>
      </c>
      <c r="F86" s="32">
        <f>+('Detalle por mes'!F257/'Detalle por mes'!F86)-1</f>
        <v>0.18448968657915876</v>
      </c>
      <c r="G86" s="32">
        <f>+('Detalle por mes'!G257/'Detalle por mes'!G86)-1</f>
        <v>2.0886398369842185E-2</v>
      </c>
      <c r="H86" s="32">
        <f>+('Detalle por mes'!H257/'Detalle por mes'!H86)-1</f>
        <v>0.12734476385229465</v>
      </c>
      <c r="I86" s="32">
        <f>+('Detalle por mes'!I257/'Detalle por mes'!I86)-1</f>
        <v>-7.8094494338154519E-4</v>
      </c>
      <c r="J86" s="32">
        <f>+('Detalle por mes'!J257/'Detalle por mes'!J86)-1</f>
        <v>9.5390245794701789E-2</v>
      </c>
      <c r="K86" s="32">
        <f>+('Detalle por mes'!K257/'Detalle por mes'!K86)-1</f>
        <v>-7.8282828282828287E-2</v>
      </c>
      <c r="L86" s="32">
        <f>+('Detalle por mes'!L257/'Detalle por mes'!L86)-1</f>
        <v>3.2116152821878519E-2</v>
      </c>
      <c r="M86" s="32">
        <f>+('Detalle por mes'!M257/'Detalle por mes'!M86)-1</f>
        <v>-9.9337748344370813E-2</v>
      </c>
      <c r="N86" s="32">
        <f>+('Detalle por mes'!N257/'Detalle por mes'!N86)-1</f>
        <v>2.0755555555555638E-2</v>
      </c>
      <c r="O86" s="32">
        <f>+('Detalle por mes'!O257/'Detalle por mes'!O86)-1</f>
        <v>0.32554434413170474</v>
      </c>
      <c r="P86" s="32">
        <f>+('Detalle por mes'!P257/'Detalle por mes'!P86)-1</f>
        <v>0.46069282358487262</v>
      </c>
      <c r="Q86" s="32">
        <f>+('Detalle por mes'!Q257/'Detalle por mes'!Q86)-1</f>
        <v>5.3661835748792353E-2</v>
      </c>
      <c r="R86" s="32">
        <f>+('Detalle por mes'!R257/'Detalle por mes'!R86)-1</f>
        <v>0.27384342012956941</v>
      </c>
      <c r="S86" s="32">
        <f>+('Detalle por mes'!S257/'Detalle por mes'!S86)-1</f>
        <v>0.27384342012956919</v>
      </c>
    </row>
    <row r="87" spans="2:21" hidden="1" outlineLevel="1" x14ac:dyDescent="0.25">
      <c r="B87" s="11" t="s">
        <v>46</v>
      </c>
      <c r="C87" s="32">
        <f>+('Detalle por mes'!C258/'Detalle por mes'!C87)-1</f>
        <v>-6.9249080285652687E-3</v>
      </c>
      <c r="D87" s="32">
        <f>+('Detalle por mes'!D258/'Detalle por mes'!D87)-1</f>
        <v>0.12375197989760389</v>
      </c>
      <c r="E87" s="32">
        <f>+('Detalle por mes'!E258/'Detalle por mes'!E87)-1</f>
        <v>-0.24789207419898818</v>
      </c>
      <c r="F87" s="32">
        <f>+('Detalle por mes'!F258/'Detalle por mes'!F87)-1</f>
        <v>-0.14089285714285715</v>
      </c>
      <c r="G87" s="32">
        <f>+('Detalle por mes'!G258/'Detalle por mes'!G87)-1</f>
        <v>7.7334283677833238E-2</v>
      </c>
      <c r="H87" s="32">
        <f>+('Detalle por mes'!H258/'Detalle por mes'!H87)-1</f>
        <v>0.1827540264012304</v>
      </c>
      <c r="I87" s="32">
        <f>+('Detalle por mes'!I258/'Detalle por mes'!I87)-1</f>
        <v>1.4177693761814769E-2</v>
      </c>
      <c r="J87" s="32">
        <f>+('Detalle por mes'!J258/'Detalle por mes'!J87)-1</f>
        <v>0.11356153816247971</v>
      </c>
      <c r="K87" s="32">
        <f>+('Detalle por mes'!K258/'Detalle por mes'!K87)-1</f>
        <v>2.9910269192422678E-2</v>
      </c>
      <c r="L87" s="32">
        <f>+('Detalle por mes'!L258/'Detalle por mes'!L87)-1</f>
        <v>0.15540930979133227</v>
      </c>
      <c r="M87" s="32">
        <f>+('Detalle por mes'!M258/'Detalle por mes'!M87)-1</f>
        <v>-0.13240418118466901</v>
      </c>
      <c r="N87" s="32">
        <f>+('Detalle por mes'!N258/'Detalle por mes'!N87)-1</f>
        <v>-1.1812865497076053E-2</v>
      </c>
      <c r="O87" s="32">
        <f>+('Detalle por mes'!O258/'Detalle por mes'!O87)-1</f>
        <v>-6.5984183203143809E-3</v>
      </c>
      <c r="P87" s="32">
        <f>+('Detalle por mes'!P258/'Detalle por mes'!P87)-1</f>
        <v>0.10508924981205969</v>
      </c>
      <c r="Q87" s="32">
        <f>+('Detalle por mes'!Q258/'Detalle por mes'!Q87)-1</f>
        <v>-4.9439056854915231E-3</v>
      </c>
      <c r="R87" s="32">
        <f>+('Detalle por mes'!R258/'Detalle por mes'!R87)-1</f>
        <v>0.11449509290493554</v>
      </c>
      <c r="S87" s="32">
        <f>+('Detalle por mes'!S258/'Detalle por mes'!S87)-1</f>
        <v>0.11449509290493487</v>
      </c>
    </row>
    <row r="88" spans="2:21" hidden="1" outlineLevel="1" x14ac:dyDescent="0.25">
      <c r="B88" s="11" t="s">
        <v>13</v>
      </c>
      <c r="C88" s="32">
        <f>+('Detalle por mes'!C259/'Detalle por mes'!C88)-1</f>
        <v>2.7512505684402111E-2</v>
      </c>
      <c r="D88" s="32">
        <f>+('Detalle por mes'!D259/'Detalle por mes'!D88)-1</f>
        <v>0.16081850187703028</v>
      </c>
      <c r="E88" s="32">
        <f>+('Detalle por mes'!E259/'Detalle por mes'!E88)-1</f>
        <v>-7.1428571428571397E-2</v>
      </c>
      <c r="F88" s="32">
        <f>+('Detalle por mes'!F259/'Detalle por mes'!F88)-1</f>
        <v>6.1508916323731233E-2</v>
      </c>
      <c r="G88" s="32">
        <f>+('Detalle por mes'!G259/'Detalle por mes'!G88)-1</f>
        <v>9.982638888888884E-2</v>
      </c>
      <c r="H88" s="32">
        <f>+('Detalle por mes'!H259/'Detalle por mes'!H88)-1</f>
        <v>0.18731944408297108</v>
      </c>
      <c r="I88" s="32">
        <f>+('Detalle por mes'!I259/'Detalle por mes'!I88)-1</f>
        <v>5.4545454545454453E-2</v>
      </c>
      <c r="J88" s="32">
        <f>+('Detalle por mes'!J259/'Detalle por mes'!J88)-1</f>
        <v>0.12065893236275405</v>
      </c>
      <c r="K88" s="32">
        <f>+('Detalle por mes'!K259/'Detalle por mes'!K88)-1</f>
        <v>0.46349942062572413</v>
      </c>
      <c r="L88" s="32">
        <f>+('Detalle por mes'!L259/'Detalle por mes'!L88)-1</f>
        <v>0.66971428571428571</v>
      </c>
      <c r="M88" s="32">
        <f>+('Detalle por mes'!M259/'Detalle por mes'!M88)-1</f>
        <v>-0.13076923076923075</v>
      </c>
      <c r="N88" s="32">
        <f>+('Detalle por mes'!N259/'Detalle por mes'!N88)-1</f>
        <v>-1.1215440792905595E-2</v>
      </c>
      <c r="O88" s="32">
        <f>+('Detalle por mes'!O259/'Detalle por mes'!O88)-1</f>
        <v>-7.2107186358099873E-2</v>
      </c>
      <c r="P88" s="32">
        <f>+('Detalle por mes'!P259/'Detalle por mes'!P88)-1</f>
        <v>4.2820534644917752E-2</v>
      </c>
      <c r="Q88" s="32">
        <f>+('Detalle por mes'!Q259/'Detalle por mes'!Q88)-1</f>
        <v>3.1684508428695413E-3</v>
      </c>
      <c r="R88" s="32">
        <f>+('Detalle por mes'!R259/'Detalle por mes'!R88)-1</f>
        <v>9.6164014154260125E-2</v>
      </c>
      <c r="S88" s="32">
        <f>+('Detalle por mes'!S259/'Detalle por mes'!S88)-1</f>
        <v>9.6164014154261901E-2</v>
      </c>
    </row>
    <row r="89" spans="2:21" hidden="1" outlineLevel="1" x14ac:dyDescent="0.25">
      <c r="B89" s="11" t="s">
        <v>47</v>
      </c>
      <c r="C89" s="32">
        <f>+('Detalle por mes'!C260/'Detalle por mes'!C89)-1</f>
        <v>4.0905963909615206E-2</v>
      </c>
      <c r="D89" s="32">
        <f>+('Detalle por mes'!D260/'Detalle por mes'!D89)-1</f>
        <v>0.1789724968959634</v>
      </c>
      <c r="E89" s="32">
        <f>+('Detalle por mes'!E260/'Detalle por mes'!E89)-1</f>
        <v>8.1807081807081738E-2</v>
      </c>
      <c r="F89" s="32">
        <f>+('Detalle por mes'!F260/'Detalle por mes'!F89)-1</f>
        <v>0.27696993775658862</v>
      </c>
      <c r="G89" s="32">
        <f>+('Detalle por mes'!G260/'Detalle por mes'!G89)-1</f>
        <v>-2.4131274131274139E-2</v>
      </c>
      <c r="H89" s="32">
        <f>+('Detalle por mes'!H260/'Detalle por mes'!H89)-1</f>
        <v>3.6979463889417197E-2</v>
      </c>
      <c r="I89" s="32">
        <f>+('Detalle por mes'!I260/'Detalle por mes'!I89)-1</f>
        <v>-1.5180265654648473E-3</v>
      </c>
      <c r="J89" s="32">
        <f>+('Detalle por mes'!J260/'Detalle por mes'!J89)-1</f>
        <v>6.454202785760832E-2</v>
      </c>
      <c r="K89" s="32">
        <f>+('Detalle por mes'!K260/'Detalle por mes'!K89)-1</f>
        <v>5.1351351351351271E-2</v>
      </c>
      <c r="L89" s="32">
        <f>+('Detalle por mes'!L260/'Detalle por mes'!L89)-1</f>
        <v>0.13256219991270179</v>
      </c>
      <c r="M89" s="32">
        <f>+('Detalle por mes'!M260/'Detalle por mes'!M89)-1</f>
        <v>0.14854111405835546</v>
      </c>
      <c r="N89" s="32">
        <f>+('Detalle por mes'!N260/'Detalle por mes'!N89)-1</f>
        <v>0.30198592929023071</v>
      </c>
      <c r="O89" s="32">
        <f>+('Detalle por mes'!O260/'Detalle por mes'!O89)-1</f>
        <v>0.13457215645137111</v>
      </c>
      <c r="P89" s="32">
        <f>+('Detalle por mes'!P260/'Detalle por mes'!P89)-1</f>
        <v>0.25232891917565836</v>
      </c>
      <c r="Q89" s="32">
        <f>+('Detalle por mes'!Q260/'Detalle por mes'!Q89)-1</f>
        <v>5.0643242636631669E-2</v>
      </c>
      <c r="R89" s="32">
        <f>+('Detalle por mes'!R260/'Detalle por mes'!R89)-1</f>
        <v>0.19450379545175989</v>
      </c>
      <c r="S89" s="32">
        <f>+('Detalle por mes'!S260/'Detalle por mes'!S89)-1</f>
        <v>0.19450379545175944</v>
      </c>
    </row>
    <row r="90" spans="2:21" hidden="1" outlineLevel="1" x14ac:dyDescent="0.25">
      <c r="B90" s="11" t="s">
        <v>48</v>
      </c>
      <c r="C90" s="32">
        <f>+('Detalle por mes'!C261/'Detalle por mes'!C90)-1</f>
        <v>6.3903265946511301E-2</v>
      </c>
      <c r="D90" s="32">
        <f>+('Detalle por mes'!D261/'Detalle por mes'!D90)-1</f>
        <v>0.20282925375841221</v>
      </c>
      <c r="E90" s="32">
        <f>+('Detalle por mes'!E261/'Detalle por mes'!E90)-1</f>
        <v>9.9785407725321962E-2</v>
      </c>
      <c r="F90" s="32">
        <f>+('Detalle por mes'!F261/'Detalle por mes'!F90)-1</f>
        <v>0.25295021742390156</v>
      </c>
      <c r="G90" s="32">
        <f>+('Detalle por mes'!G261/'Detalle por mes'!G90)-1</f>
        <v>-1.7125919420353464E-2</v>
      </c>
      <c r="H90" s="32">
        <f>+('Detalle por mes'!H261/'Detalle por mes'!H90)-1</f>
        <v>8.7672518484579687E-2</v>
      </c>
      <c r="I90" s="32">
        <f>+('Detalle por mes'!I261/'Detalle por mes'!I90)-1</f>
        <v>4.7695821577320885E-2</v>
      </c>
      <c r="J90" s="32">
        <f>+('Detalle por mes'!J261/'Detalle por mes'!J90)-1</f>
        <v>0.17039896503563368</v>
      </c>
      <c r="K90" s="32">
        <f>+('Detalle por mes'!K261/'Detalle por mes'!K90)-1</f>
        <v>1.8337885290675038E-2</v>
      </c>
      <c r="L90" s="32">
        <f>+('Detalle por mes'!L261/'Detalle por mes'!L90)-1</f>
        <v>0.10429488764264239</v>
      </c>
      <c r="M90" s="32">
        <f>+('Detalle por mes'!M261/'Detalle por mes'!M90)-1</f>
        <v>0.36443148688046656</v>
      </c>
      <c r="N90" s="32">
        <f>+('Detalle por mes'!N261/'Detalle por mes'!N90)-1</f>
        <v>0.54639560007857013</v>
      </c>
      <c r="O90" s="32">
        <f>+('Detalle por mes'!O261/'Detalle por mes'!O90)-1</f>
        <v>0.10691823899371067</v>
      </c>
      <c r="P90" s="32">
        <f>+('Detalle por mes'!P261/'Detalle por mes'!P90)-1</f>
        <v>0.21594198387749386</v>
      </c>
      <c r="Q90" s="32">
        <f>+('Detalle por mes'!Q261/'Detalle por mes'!Q90)-1</f>
        <v>6.0560886216694865E-2</v>
      </c>
      <c r="R90" s="32">
        <f>+('Detalle por mes'!R261/'Detalle por mes'!R90)-1</f>
        <v>0.19381290082221803</v>
      </c>
      <c r="S90" s="32">
        <f>+('Detalle por mes'!S261/'Detalle por mes'!S90)-1</f>
        <v>0.19381290082221647</v>
      </c>
      <c r="T90" s="12"/>
    </row>
    <row r="91" spans="2:21" s="10" customFormat="1" collapsed="1" x14ac:dyDescent="0.25">
      <c r="B91" s="8" t="s">
        <v>61</v>
      </c>
      <c r="C91" s="31">
        <f>+('Detalle por mes'!C262/'Detalle por mes'!C91)-1</f>
        <v>3.229899577190265E-2</v>
      </c>
      <c r="D91" s="31">
        <f>+('Detalle por mes'!D262/'Detalle por mes'!D91)-1</f>
        <v>0.16326391368774118</v>
      </c>
      <c r="E91" s="31">
        <f>+('Detalle por mes'!E262/'Detalle por mes'!E91)-1</f>
        <v>2.1156773211567836E-2</v>
      </c>
      <c r="F91" s="31">
        <f>+('Detalle por mes'!F262/'Detalle por mes'!F91)-1</f>
        <v>0.13116660722566587</v>
      </c>
      <c r="G91" s="31">
        <f>+('Detalle por mes'!G262/'Detalle por mes'!G91)-1</f>
        <v>-1.074804545945196E-2</v>
      </c>
      <c r="H91" s="31">
        <f>+('Detalle por mes'!H262/'Detalle por mes'!H91)-1</f>
        <v>8.4316098848760568E-2</v>
      </c>
      <c r="I91" s="31">
        <f>+('Detalle por mes'!I262/'Detalle por mes'!I91)-1</f>
        <v>2.0431801334321653E-2</v>
      </c>
      <c r="J91" s="31">
        <f>+('Detalle por mes'!J262/'Detalle por mes'!J91)-1</f>
        <v>0.13483303759932408</v>
      </c>
      <c r="K91" s="31">
        <f>+('Detalle por mes'!K262/'Detalle por mes'!K91)-1</f>
        <v>3.8063364569388636E-2</v>
      </c>
      <c r="L91" s="31">
        <f>+('Detalle por mes'!L262/'Detalle por mes'!L91)-1</f>
        <v>0.13578829082845645</v>
      </c>
      <c r="M91" s="31">
        <f>+('Detalle por mes'!M262/'Detalle por mes'!M91)-1</f>
        <v>1.6867469879518149E-2</v>
      </c>
      <c r="N91" s="31">
        <f>+('Detalle por mes'!N262/'Detalle por mes'!N91)-1</f>
        <v>0.16165493291944188</v>
      </c>
      <c r="O91" s="31">
        <f>+('Detalle por mes'!O262/'Detalle por mes'!O91)-1</f>
        <v>4.1079743965157345E-2</v>
      </c>
      <c r="P91" s="31">
        <f>+('Detalle por mes'!P262/'Detalle por mes'!P91)-1</f>
        <v>0.15698383782237091</v>
      </c>
      <c r="Q91" s="31">
        <f>+('Detalle por mes'!Q262/'Detalle por mes'!Q91)-1</f>
        <v>3.1168088162496943E-2</v>
      </c>
      <c r="R91" s="31">
        <f>+('Detalle por mes'!R262/'Detalle por mes'!R91)-1</f>
        <v>0.15589311509022963</v>
      </c>
      <c r="S91" s="31">
        <f>+('Detalle por mes'!S262/'Detalle por mes'!S91)-1</f>
        <v>0.15589311509022896</v>
      </c>
      <c r="T91" s="24"/>
      <c r="U91" s="24"/>
    </row>
    <row r="92" spans="2:21" s="10" customFormat="1" hidden="1" outlineLevel="1" x14ac:dyDescent="0.25">
      <c r="B92" s="11" t="s">
        <v>37</v>
      </c>
      <c r="C92" s="32">
        <f>+('Detalle por mes'!C263/'Detalle por mes'!C92)-1</f>
        <v>4.4639623324882249E-2</v>
      </c>
      <c r="D92" s="32">
        <f>+('Detalle por mes'!D263/'Detalle por mes'!D92)-1</f>
        <v>0.18398611166458734</v>
      </c>
      <c r="E92" s="32">
        <f>+('Detalle por mes'!E263/'Detalle por mes'!E92)-1</f>
        <v>-2.9556650246305383E-2</v>
      </c>
      <c r="F92" s="32">
        <f>+('Detalle por mes'!F263/'Detalle por mes'!F92)-1</f>
        <v>0.15137948984903704</v>
      </c>
      <c r="G92" s="32">
        <f>+('Detalle por mes'!G263/'Detalle por mes'!G92)-1</f>
        <v>-6.8306010928961269E-3</v>
      </c>
      <c r="H92" s="32">
        <f>+('Detalle por mes'!H263/'Detalle por mes'!H92)-1</f>
        <v>0.11122641002204414</v>
      </c>
      <c r="I92" s="32">
        <f>+('Detalle por mes'!I263/'Detalle por mes'!I92)-1</f>
        <v>-3.0150753768844241E-2</v>
      </c>
      <c r="J92" s="32">
        <f>+('Detalle por mes'!J263/'Detalle por mes'!J92)-1</f>
        <v>8.0182979181798508E-2</v>
      </c>
      <c r="K92" s="32">
        <f>+('Detalle por mes'!K263/'Detalle por mes'!K92)-1</f>
        <v>6.9892473118279508E-2</v>
      </c>
      <c r="L92" s="32">
        <f>+('Detalle por mes'!L263/'Detalle por mes'!L92)-1</f>
        <v>0.18925101271918643</v>
      </c>
      <c r="M92" s="32">
        <f>+('Detalle por mes'!M263/'Detalle por mes'!M92)-1</f>
        <v>0.14110429447852768</v>
      </c>
      <c r="N92" s="32">
        <f>+('Detalle por mes'!N263/'Detalle por mes'!N92)-1</f>
        <v>0.29015990159901595</v>
      </c>
      <c r="O92" s="32">
        <f>+('Detalle por mes'!O263/'Detalle por mes'!O92)-1</f>
        <v>7.6100416525948456E-2</v>
      </c>
      <c r="P92" s="32">
        <f>+('Detalle por mes'!P263/'Detalle por mes'!P92)-1</f>
        <v>0.19302808958702666</v>
      </c>
      <c r="Q92" s="32">
        <f>+('Detalle por mes'!Q263/'Detalle por mes'!Q92)-1</f>
        <v>4.5823317307692291E-2</v>
      </c>
      <c r="R92" s="32">
        <f>+('Detalle por mes'!R263/'Detalle por mes'!R92)-1</f>
        <v>0.18089841093381676</v>
      </c>
      <c r="S92" s="32">
        <f>+('Detalle por mes'!S263/'Detalle por mes'!S92)-1</f>
        <v>0.18089841093381498</v>
      </c>
    </row>
    <row r="93" spans="2:21" s="10" customFormat="1" hidden="1" outlineLevel="1" x14ac:dyDescent="0.25">
      <c r="B93" s="11" t="s">
        <v>38</v>
      </c>
      <c r="C93" s="32">
        <f>+('Detalle por mes'!C264/'Detalle por mes'!C93)-1</f>
        <v>3.184989174885744E-2</v>
      </c>
      <c r="D93" s="32">
        <f>+('Detalle por mes'!D264/'Detalle por mes'!D93)-1</f>
        <v>0.16714192487405044</v>
      </c>
      <c r="E93" s="32">
        <f>+('Detalle por mes'!E264/'Detalle por mes'!E93)-1</f>
        <v>-4.2352941176470593E-2</v>
      </c>
      <c r="F93" s="32">
        <f>+('Detalle por mes'!F264/'Detalle por mes'!F93)-1</f>
        <v>0.62797033260227075</v>
      </c>
      <c r="G93" s="32">
        <f>+('Detalle por mes'!G264/'Detalle por mes'!G93)-1</f>
        <v>2.6659959758551288E-2</v>
      </c>
      <c r="H93" s="32">
        <f>+('Detalle por mes'!H264/'Detalle por mes'!H93)-1</f>
        <v>0.10952637244348762</v>
      </c>
      <c r="I93" s="32">
        <f>+('Detalle por mes'!I264/'Detalle por mes'!I93)-1</f>
        <v>1.9257703081232425E-2</v>
      </c>
      <c r="J93" s="32">
        <f>+('Detalle por mes'!J264/'Detalle por mes'!J93)-1</f>
        <v>0.34781205048865216</v>
      </c>
      <c r="K93" s="32">
        <f>+('Detalle por mes'!K264/'Detalle por mes'!K93)-1</f>
        <v>-8.1473214285714302E-2</v>
      </c>
      <c r="L93" s="32">
        <f>+('Detalle por mes'!L264/'Detalle por mes'!L93)-1</f>
        <v>-8.2456234083096991E-3</v>
      </c>
      <c r="M93" s="32">
        <f>+('Detalle por mes'!M264/'Detalle por mes'!M93)-1</f>
        <v>0.33333333333333326</v>
      </c>
      <c r="N93" s="32">
        <f>+('Detalle por mes'!N264/'Detalle por mes'!N93)-1</f>
        <v>0.51001546790409891</v>
      </c>
      <c r="O93" s="32">
        <f>+('Detalle por mes'!O264/'Detalle por mes'!O93)-1</f>
        <v>0.24115728739861186</v>
      </c>
      <c r="P93" s="32">
        <f>+('Detalle por mes'!P264/'Detalle por mes'!P93)-1</f>
        <v>0.39145680535343108</v>
      </c>
      <c r="Q93" s="32">
        <f>+('Detalle por mes'!Q264/'Detalle por mes'!Q93)-1</f>
        <v>7.0790150070475066E-2</v>
      </c>
      <c r="R93" s="32">
        <f>+('Detalle por mes'!R264/'Detalle por mes'!R93)-1</f>
        <v>0.27217825589234779</v>
      </c>
      <c r="S93" s="32">
        <f>+('Detalle por mes'!S264/'Detalle por mes'!S93)-1</f>
        <v>0.27217825589234956</v>
      </c>
    </row>
    <row r="94" spans="2:21" s="10" customFormat="1" hidden="1" outlineLevel="1" x14ac:dyDescent="0.25">
      <c r="B94" s="11" t="s">
        <v>39</v>
      </c>
      <c r="C94" s="32">
        <f>+('Detalle por mes'!C265/'Detalle por mes'!C94)-1</f>
        <v>5.5818519967113955E-2</v>
      </c>
      <c r="D94" s="32">
        <f>+('Detalle por mes'!D265/'Detalle por mes'!D94)-1</f>
        <v>0.20047856259902552</v>
      </c>
      <c r="E94" s="32">
        <f>+('Detalle por mes'!E265/'Detalle por mes'!E94)-1</f>
        <v>8.3708370837083601E-2</v>
      </c>
      <c r="F94" s="32">
        <f>+('Detalle por mes'!F265/'Detalle por mes'!F94)-1</f>
        <v>0.21952146581550602</v>
      </c>
      <c r="G94" s="32">
        <f>+('Detalle por mes'!G265/'Detalle por mes'!G94)-1</f>
        <v>-4.2624690484612704E-2</v>
      </c>
      <c r="H94" s="32">
        <f>+('Detalle por mes'!H265/'Detalle por mes'!H94)-1</f>
        <v>4.327817524541322E-2</v>
      </c>
      <c r="I94" s="32">
        <f>+('Detalle por mes'!I265/'Detalle por mes'!I94)-1</f>
        <v>3.1129373677001304E-3</v>
      </c>
      <c r="J94" s="32">
        <f>+('Detalle por mes'!J265/'Detalle por mes'!J94)-1</f>
        <v>0.11086292115945051</v>
      </c>
      <c r="K94" s="32">
        <f>+('Detalle por mes'!K265/'Detalle por mes'!K94)-1</f>
        <v>8.3065380493033247E-2</v>
      </c>
      <c r="L94" s="32">
        <f>+('Detalle por mes'!L265/'Detalle por mes'!L94)-1</f>
        <v>0.16257372905158696</v>
      </c>
      <c r="M94" s="32">
        <f>+('Detalle por mes'!M265/'Detalle por mes'!M94)-1</f>
        <v>0.15972222222222232</v>
      </c>
      <c r="N94" s="32">
        <f>+('Detalle por mes'!N265/'Detalle por mes'!N94)-1</f>
        <v>0.31428571428571428</v>
      </c>
      <c r="O94" s="32">
        <f>+('Detalle por mes'!O265/'Detalle por mes'!O94)-1</f>
        <v>-0.10712328767123291</v>
      </c>
      <c r="P94" s="32">
        <f>+('Detalle por mes'!P265/'Detalle por mes'!P94)-1</f>
        <v>-3.265943829530904E-2</v>
      </c>
      <c r="Q94" s="32">
        <f>+('Detalle por mes'!Q265/'Detalle por mes'!Q94)-1</f>
        <v>3.5114231242547644E-2</v>
      </c>
      <c r="R94" s="32">
        <f>+('Detalle por mes'!R265/'Detalle por mes'!R94)-1</f>
        <v>0.13202078926651217</v>
      </c>
      <c r="S94" s="32">
        <f>+('Detalle por mes'!S265/'Detalle por mes'!S94)-1</f>
        <v>0.1320207892665104</v>
      </c>
    </row>
    <row r="95" spans="2:21" s="10" customFormat="1" hidden="1" outlineLevel="1" x14ac:dyDescent="0.25">
      <c r="B95" s="11" t="s">
        <v>40</v>
      </c>
      <c r="C95" s="32">
        <f>+('Detalle por mes'!C266/'Detalle por mes'!C95)-1</f>
        <v>0.10593078425900093</v>
      </c>
      <c r="D95" s="32">
        <f>+('Detalle por mes'!D266/'Detalle por mes'!D95)-1</f>
        <v>0.25035533794368026</v>
      </c>
      <c r="E95" s="32">
        <f>+('Detalle por mes'!E266/'Detalle por mes'!E95)-1</f>
        <v>0.87449392712550611</v>
      </c>
      <c r="F95" s="32">
        <f>+('Detalle por mes'!F266/'Detalle por mes'!F95)-1</f>
        <v>1.0628092243186584</v>
      </c>
      <c r="G95" s="32">
        <f>+('Detalle por mes'!G266/'Detalle por mes'!G95)-1</f>
        <v>-2.7039627039627034E-2</v>
      </c>
      <c r="H95" s="32">
        <f>+('Detalle por mes'!H266/'Detalle por mes'!H95)-1</f>
        <v>7.7441470850470262E-2</v>
      </c>
      <c r="I95" s="32">
        <f>+('Detalle por mes'!I266/'Detalle por mes'!I95)-1</f>
        <v>3.0686612965094007E-2</v>
      </c>
      <c r="J95" s="32">
        <f>+('Detalle por mes'!J266/'Detalle por mes'!J95)-1</f>
        <v>0.15941560182745729</v>
      </c>
      <c r="K95" s="32">
        <f>+('Detalle por mes'!K266/'Detalle por mes'!K95)-1</f>
        <v>-4.8241206030150807E-2</v>
      </c>
      <c r="L95" s="32">
        <f>+('Detalle por mes'!L266/'Detalle por mes'!L95)-1</f>
        <v>6.8573342691252481E-2</v>
      </c>
      <c r="M95" s="32">
        <f>+('Detalle por mes'!M266/'Detalle por mes'!M95)-1</f>
        <v>0.22950819672131151</v>
      </c>
      <c r="N95" s="32">
        <f>+('Detalle por mes'!N266/'Detalle por mes'!N95)-1</f>
        <v>0.3942244224422442</v>
      </c>
      <c r="O95" s="32">
        <f>+('Detalle por mes'!O266/'Detalle por mes'!O95)-1</f>
        <v>-0.11694207372435084</v>
      </c>
      <c r="P95" s="32">
        <f>+('Detalle por mes'!P266/'Detalle por mes'!P95)-1</f>
        <v>6.320843488467176E-3</v>
      </c>
      <c r="Q95" s="32">
        <f>+('Detalle por mes'!Q266/'Detalle por mes'!Q95)-1</f>
        <v>8.6031963305836623E-2</v>
      </c>
      <c r="R95" s="32">
        <f>+('Detalle por mes'!R266/'Detalle por mes'!R95)-1</f>
        <v>0.19500470649886315</v>
      </c>
      <c r="S95" s="32">
        <f>+('Detalle por mes'!S266/'Detalle por mes'!S95)-1</f>
        <v>0.19500470649886159</v>
      </c>
    </row>
    <row r="96" spans="2:21" s="10" customFormat="1" hidden="1" outlineLevel="1" x14ac:dyDescent="0.25">
      <c r="B96" s="11" t="s">
        <v>41</v>
      </c>
      <c r="C96" s="32">
        <f>+('Detalle por mes'!C267/'Detalle por mes'!C96)-1</f>
        <v>5.0654083603035138E-2</v>
      </c>
      <c r="D96" s="32">
        <f>+('Detalle por mes'!D267/'Detalle por mes'!D96)-1</f>
        <v>0.18776941546034109</v>
      </c>
      <c r="E96" s="32">
        <f>+('Detalle por mes'!E267/'Detalle por mes'!E96)-1</f>
        <v>5.5932663589465026E-2</v>
      </c>
      <c r="F96" s="32">
        <f>+('Detalle por mes'!F267/'Detalle por mes'!F96)-1</f>
        <v>0.17016058590337968</v>
      </c>
      <c r="G96" s="32">
        <f>+('Detalle por mes'!G267/'Detalle por mes'!G96)-1</f>
        <v>-1.0864745011086474E-2</v>
      </c>
      <c r="H96" s="32">
        <f>+('Detalle por mes'!H267/'Detalle por mes'!H96)-1</f>
        <v>8.543799369487437E-2</v>
      </c>
      <c r="I96" s="32">
        <f>+('Detalle por mes'!I267/'Detalle por mes'!I96)-1</f>
        <v>-2.8270463818802605E-2</v>
      </c>
      <c r="J96" s="32">
        <f>+('Detalle por mes'!J267/'Detalle por mes'!J96)-1</f>
        <v>8.1094774684093762E-2</v>
      </c>
      <c r="K96" s="32">
        <f>+('Detalle por mes'!K267/'Detalle por mes'!K96)-1</f>
        <v>-2.2880720180045055E-2</v>
      </c>
      <c r="L96" s="32">
        <f>+('Detalle por mes'!L267/'Detalle por mes'!L96)-1</f>
        <v>9.6413556901001618E-2</v>
      </c>
      <c r="M96" s="32">
        <f>+('Detalle por mes'!M267/'Detalle por mes'!M96)-1</f>
        <v>8.9770354906054228E-2</v>
      </c>
      <c r="N96" s="32">
        <f>+('Detalle por mes'!N267/'Detalle por mes'!N96)-1</f>
        <v>0.23514408511237939</v>
      </c>
      <c r="O96" s="32">
        <f>+('Detalle por mes'!O267/'Detalle por mes'!O96)-1</f>
        <v>2.685353889278197E-2</v>
      </c>
      <c r="P96" s="32">
        <f>+('Detalle por mes'!P267/'Detalle por mes'!P96)-1</f>
        <v>0.12010988960250435</v>
      </c>
      <c r="Q96" s="32">
        <f>+('Detalle por mes'!Q267/'Detalle por mes'!Q96)-1</f>
        <v>4.022352594668166E-2</v>
      </c>
      <c r="R96" s="32">
        <f>+('Detalle por mes'!R267/'Detalle por mes'!R96)-1</f>
        <v>0.1582442826829169</v>
      </c>
      <c r="S96" s="32">
        <f>+('Detalle por mes'!S267/'Detalle por mes'!S96)-1</f>
        <v>0.15824428268291446</v>
      </c>
    </row>
    <row r="97" spans="2:21" s="10" customFormat="1" hidden="1" outlineLevel="1" x14ac:dyDescent="0.25">
      <c r="B97" s="11" t="s">
        <v>42</v>
      </c>
      <c r="C97" s="32">
        <f>+('Detalle por mes'!C268/'Detalle por mes'!C97)-1</f>
        <v>7.2769578210187813E-2</v>
      </c>
      <c r="D97" s="32">
        <f>+('Detalle por mes'!D268/'Detalle por mes'!D97)-1</f>
        <v>0.25146908705441806</v>
      </c>
      <c r="E97" s="32">
        <f>+('Detalle por mes'!E268/'Detalle por mes'!E97)-1</f>
        <v>0.28716645489199499</v>
      </c>
      <c r="F97" s="32">
        <f>+('Detalle por mes'!F268/'Detalle por mes'!F97)-1</f>
        <v>0.47126563568576407</v>
      </c>
      <c r="G97" s="32">
        <f>+('Detalle por mes'!G268/'Detalle por mes'!G97)-1</f>
        <v>-2.6361031518624678E-2</v>
      </c>
      <c r="H97" s="32">
        <f>+('Detalle por mes'!H268/'Detalle por mes'!H97)-1</f>
        <v>9.9513075738253409E-2</v>
      </c>
      <c r="I97" s="32">
        <f>+('Detalle por mes'!I268/'Detalle por mes'!I97)-1</f>
        <v>3.6139793486894334E-2</v>
      </c>
      <c r="J97" s="32">
        <f>+('Detalle por mes'!J268/'Detalle por mes'!J97)-1</f>
        <v>0.19265950772420193</v>
      </c>
      <c r="K97" s="32">
        <f>+('Detalle por mes'!K268/'Detalle por mes'!K97)-1</f>
        <v>-2.1715526601520097E-2</v>
      </c>
      <c r="L97" s="32">
        <f>+('Detalle por mes'!L268/'Detalle por mes'!L97)-1</f>
        <v>0.12709235049907242</v>
      </c>
      <c r="M97" s="32">
        <f>+('Detalle por mes'!M268/'Detalle por mes'!M97)-1</f>
        <v>0.32278481012658222</v>
      </c>
      <c r="N97" s="32">
        <f>+('Detalle por mes'!N268/'Detalle por mes'!N97)-1</f>
        <v>0.48905456852791884</v>
      </c>
      <c r="O97" s="32">
        <f>+('Detalle por mes'!O268/'Detalle por mes'!O97)-1</f>
        <v>3.2784385483379808E-3</v>
      </c>
      <c r="P97" s="32">
        <f>+('Detalle por mes'!P268/'Detalle por mes'!P97)-1</f>
        <v>0.11684232639810999</v>
      </c>
      <c r="Q97" s="32">
        <f>+('Detalle por mes'!Q268/'Detalle por mes'!Q97)-1</f>
        <v>5.6038172537332454E-2</v>
      </c>
      <c r="R97" s="32">
        <f>+('Detalle por mes'!R268/'Detalle por mes'!R97)-1</f>
        <v>0.1850955713714153</v>
      </c>
      <c r="S97" s="32">
        <f>+('Detalle por mes'!S268/'Detalle por mes'!S97)-1</f>
        <v>0.18509557137141686</v>
      </c>
    </row>
    <row r="98" spans="2:21" s="10" customFormat="1" hidden="1" outlineLevel="1" x14ac:dyDescent="0.25">
      <c r="B98" s="11" t="s">
        <v>43</v>
      </c>
      <c r="C98" s="32">
        <f>+('Detalle por mes'!C269/'Detalle por mes'!C98)-1</f>
        <v>1.8416601449092518E-2</v>
      </c>
      <c r="D98" s="32">
        <f>+('Detalle por mes'!D269/'Detalle por mes'!D98)-1</f>
        <v>0.14870966063178348</v>
      </c>
      <c r="E98" s="32">
        <f>+('Detalle por mes'!E269/'Detalle por mes'!E98)-1</f>
        <v>-7.547169811320753E-2</v>
      </c>
      <c r="F98" s="32">
        <f>+('Detalle por mes'!F269/'Detalle por mes'!F98)-1</f>
        <v>-0.12165701862377876</v>
      </c>
      <c r="G98" s="32">
        <f>+('Detalle por mes'!G269/'Detalle por mes'!G98)-1</f>
        <v>-4.792452830188676E-2</v>
      </c>
      <c r="H98" s="32">
        <f>+('Detalle por mes'!H269/'Detalle por mes'!H98)-1</f>
        <v>6.2476379440665086E-2</v>
      </c>
      <c r="I98" s="32">
        <f>+('Detalle por mes'!I269/'Detalle por mes'!I98)-1</f>
        <v>0.11927664486340905</v>
      </c>
      <c r="J98" s="32">
        <f>+('Detalle por mes'!J269/'Detalle por mes'!J98)-1</f>
        <v>0.18484831302537597</v>
      </c>
      <c r="K98" s="32">
        <f>+('Detalle por mes'!K269/'Detalle por mes'!K98)-1</f>
        <v>0.28439153439153442</v>
      </c>
      <c r="L98" s="32">
        <f>+('Detalle por mes'!L269/'Detalle por mes'!L98)-1</f>
        <v>0.4340118306201457</v>
      </c>
      <c r="M98" s="32">
        <f>+('Detalle por mes'!M269/'Detalle por mes'!M98)-1</f>
        <v>9.6774193548387011E-2</v>
      </c>
      <c r="N98" s="32">
        <f>+('Detalle por mes'!N269/'Detalle por mes'!N98)-1</f>
        <v>0.23540026246719159</v>
      </c>
      <c r="O98" s="32">
        <f>+('Detalle por mes'!O269/'Detalle por mes'!O98)-1</f>
        <v>0.42747073640539335</v>
      </c>
      <c r="P98" s="32">
        <f>+('Detalle por mes'!P269/'Detalle por mes'!P98)-1</f>
        <v>0.54353664076377006</v>
      </c>
      <c r="Q98" s="32">
        <f>+('Detalle por mes'!Q269/'Detalle por mes'!Q98)-1</f>
        <v>9.7833414478858405E-2</v>
      </c>
      <c r="R98" s="32">
        <f>+('Detalle por mes'!R269/'Detalle por mes'!R98)-1</f>
        <v>0.3154247847795848</v>
      </c>
      <c r="S98" s="32">
        <f>+('Detalle por mes'!S269/'Detalle por mes'!S98)-1</f>
        <v>0.31542478477958502</v>
      </c>
    </row>
    <row r="99" spans="2:21" s="10" customFormat="1" hidden="1" outlineLevel="1" x14ac:dyDescent="0.25">
      <c r="B99" s="11" t="s">
        <v>44</v>
      </c>
      <c r="C99" s="32">
        <f>+('Detalle por mes'!C270/'Detalle por mes'!C99)-1</f>
        <v>6.071472060397487E-2</v>
      </c>
      <c r="D99" s="32">
        <f>+('Detalle por mes'!D270/'Detalle por mes'!D99)-1</f>
        <v>0.18881534006854883</v>
      </c>
      <c r="E99" s="32">
        <f>+('Detalle por mes'!E270/'Detalle por mes'!E99)-1</f>
        <v>0.12306046013911187</v>
      </c>
      <c r="F99" s="32">
        <f>+('Detalle por mes'!F270/'Detalle por mes'!F99)-1</f>
        <v>0.16153250696182808</v>
      </c>
      <c r="G99" s="32">
        <f>+('Detalle por mes'!G270/'Detalle por mes'!G99)-1</f>
        <v>-4.9316139116842517E-2</v>
      </c>
      <c r="H99" s="32">
        <f>+('Detalle por mes'!H270/'Detalle por mes'!H99)-1</f>
        <v>4.1565669684433315E-2</v>
      </c>
      <c r="I99" s="32">
        <f>+('Detalle por mes'!I270/'Detalle por mes'!I99)-1</f>
        <v>1.917225704754566E-2</v>
      </c>
      <c r="J99" s="32">
        <f>+('Detalle por mes'!J270/'Detalle por mes'!J99)-1</f>
        <v>9.6074462085613099E-2</v>
      </c>
      <c r="K99" s="32">
        <f>+('Detalle por mes'!K270/'Detalle por mes'!K99)-1</f>
        <v>8.6401202103681518E-2</v>
      </c>
      <c r="L99" s="32">
        <f>+('Detalle por mes'!L270/'Detalle por mes'!L99)-1</f>
        <v>0.17819462004621345</v>
      </c>
      <c r="M99" s="32">
        <f>+('Detalle por mes'!M270/'Detalle por mes'!M99)-1</f>
        <v>7.1672354948805417E-2</v>
      </c>
      <c r="N99" s="32">
        <f>+('Detalle por mes'!N270/'Detalle por mes'!N99)-1</f>
        <v>0.28516539440203559</v>
      </c>
      <c r="O99" s="32">
        <f>+('Detalle por mes'!O270/'Detalle por mes'!O99)-1</f>
        <v>-9.7046413502109741E-2</v>
      </c>
      <c r="P99" s="32">
        <f>+('Detalle por mes'!P270/'Detalle por mes'!P99)-1</f>
        <v>-6.6471424985356853E-2</v>
      </c>
      <c r="Q99" s="32">
        <f>+('Detalle por mes'!Q270/'Detalle por mes'!Q99)-1</f>
        <v>5.6925016599151057E-2</v>
      </c>
      <c r="R99" s="32">
        <f>+('Detalle por mes'!R270/'Detalle por mes'!R99)-1</f>
        <v>0.17664598737875203</v>
      </c>
      <c r="S99" s="32">
        <f>+('Detalle por mes'!S270/'Detalle por mes'!S99)-1</f>
        <v>0.17664598737875203</v>
      </c>
    </row>
    <row r="100" spans="2:21" s="10" customFormat="1" hidden="1" outlineLevel="1" x14ac:dyDescent="0.25">
      <c r="B100" s="11" t="s">
        <v>45</v>
      </c>
      <c r="C100" s="32">
        <f>+('Detalle por mes'!C271/'Detalle por mes'!C100)-1</f>
        <v>-2.1437816213672245E-2</v>
      </c>
      <c r="D100" s="32">
        <f>+('Detalle por mes'!D271/'Detalle por mes'!D100)-1</f>
        <v>0.1077378788490797</v>
      </c>
      <c r="E100" s="32">
        <f>+('Detalle por mes'!E271/'Detalle por mes'!E100)-1</f>
        <v>-8.0808080808080773E-2</v>
      </c>
      <c r="F100" s="32">
        <f>+('Detalle por mes'!F271/'Detalle por mes'!F100)-1</f>
        <v>3.6469307487006608E-2</v>
      </c>
      <c r="G100" s="32">
        <f>+('Detalle por mes'!G271/'Detalle por mes'!G100)-1</f>
        <v>4.9493813273340903E-2</v>
      </c>
      <c r="H100" s="32">
        <f>+('Detalle por mes'!H271/'Detalle por mes'!H100)-1</f>
        <v>0.1646953717423516</v>
      </c>
      <c r="I100" s="32">
        <f>+('Detalle por mes'!I271/'Detalle por mes'!I100)-1</f>
        <v>3.5633055344958198E-2</v>
      </c>
      <c r="J100" s="32">
        <f>+('Detalle por mes'!J271/'Detalle por mes'!J100)-1</f>
        <v>0.15360046735268518</v>
      </c>
      <c r="K100" s="32">
        <f>+('Detalle por mes'!K271/'Detalle por mes'!K100)-1</f>
        <v>-6.770833333333337E-2</v>
      </c>
      <c r="L100" s="32">
        <f>+('Detalle por mes'!L271/'Detalle por mes'!L100)-1</f>
        <v>4.8802985644309738E-2</v>
      </c>
      <c r="M100" s="32">
        <f>+('Detalle por mes'!M271/'Detalle por mes'!M100)-1</f>
        <v>-0.26086956521739135</v>
      </c>
      <c r="N100" s="32">
        <f>+('Detalle por mes'!N271/'Detalle por mes'!N100)-1</f>
        <v>-0.16785388127853884</v>
      </c>
      <c r="O100" s="32">
        <f>+('Detalle por mes'!O271/'Detalle por mes'!O100)-1</f>
        <v>0.13723292992678915</v>
      </c>
      <c r="P100" s="32">
        <f>+('Detalle por mes'!P271/'Detalle por mes'!P100)-1</f>
        <v>0.26863295731099246</v>
      </c>
      <c r="Q100" s="32">
        <f>+('Detalle por mes'!Q271/'Detalle por mes'!Q100)-1</f>
        <v>1.5832589828858712E-2</v>
      </c>
      <c r="R100" s="32">
        <f>+('Detalle por mes'!R271/'Detalle por mes'!R100)-1</f>
        <v>0.18267205182651303</v>
      </c>
      <c r="S100" s="32">
        <f>+('Detalle por mes'!S271/'Detalle por mes'!S100)-1</f>
        <v>0.18267205182651303</v>
      </c>
    </row>
    <row r="101" spans="2:21" s="10" customFormat="1" hidden="1" outlineLevel="1" x14ac:dyDescent="0.25">
      <c r="B101" s="11" t="s">
        <v>46</v>
      </c>
      <c r="C101" s="32">
        <f>+('Detalle por mes'!C272/'Detalle por mes'!C101)-1</f>
        <v>5.3621411975631528E-2</v>
      </c>
      <c r="D101" s="32">
        <f>+('Detalle por mes'!D272/'Detalle por mes'!D101)-1</f>
        <v>0.19393398553335373</v>
      </c>
      <c r="E101" s="32">
        <f>+('Detalle por mes'!E272/'Detalle por mes'!E101)-1</f>
        <v>-0.19823788546255505</v>
      </c>
      <c r="F101" s="32">
        <f>+('Detalle por mes'!F272/'Detalle por mes'!F101)-1</f>
        <v>-9.9774067840300851E-2</v>
      </c>
      <c r="G101" s="32">
        <f>+('Detalle por mes'!G272/'Detalle por mes'!G101)-1</f>
        <v>5.715477680433878E-2</v>
      </c>
      <c r="H101" s="32">
        <f>+('Detalle por mes'!H272/'Detalle por mes'!H101)-1</f>
        <v>0.174272545115435</v>
      </c>
      <c r="I101" s="32">
        <f>+('Detalle por mes'!I272/'Detalle por mes'!I101)-1</f>
        <v>-4.3649061545181222E-4</v>
      </c>
      <c r="J101" s="32">
        <f>+('Detalle por mes'!J272/'Detalle por mes'!J101)-1</f>
        <v>0.10103115750612646</v>
      </c>
      <c r="K101" s="32">
        <f>+('Detalle por mes'!K272/'Detalle por mes'!K101)-1</f>
        <v>1.8337408312958381E-2</v>
      </c>
      <c r="L101" s="32">
        <f>+('Detalle por mes'!L272/'Detalle por mes'!L101)-1</f>
        <v>0.15116565748210098</v>
      </c>
      <c r="M101" s="32">
        <f>+('Detalle por mes'!M272/'Detalle por mes'!M101)-1</f>
        <v>6.944444444444442E-2</v>
      </c>
      <c r="N101" s="32">
        <f>+('Detalle por mes'!N272/'Detalle por mes'!N101)-1</f>
        <v>0.21078568107856821</v>
      </c>
      <c r="O101" s="32">
        <f>+('Detalle por mes'!O272/'Detalle por mes'!O101)-1</f>
        <v>0.34955235500194637</v>
      </c>
      <c r="P101" s="32">
        <f>+('Detalle por mes'!P272/'Detalle por mes'!P101)-1</f>
        <v>0.49722689168452061</v>
      </c>
      <c r="Q101" s="32">
        <f>+('Detalle por mes'!Q272/'Detalle por mes'!Q101)-1</f>
        <v>0.11009691676174738</v>
      </c>
      <c r="R101" s="32">
        <f>+('Detalle por mes'!R272/'Detalle por mes'!R101)-1</f>
        <v>0.31986371034440286</v>
      </c>
      <c r="S101" s="32">
        <f>+('Detalle por mes'!S272/'Detalle por mes'!S101)-1</f>
        <v>0.3198637103444022</v>
      </c>
    </row>
    <row r="102" spans="2:21" s="10" customFormat="1" hidden="1" outlineLevel="1" x14ac:dyDescent="0.25">
      <c r="B102" s="11" t="s">
        <v>13</v>
      </c>
      <c r="C102" s="32">
        <f>+('Detalle por mes'!C273/'Detalle por mes'!C102)-1</f>
        <v>7.6769501354755798E-2</v>
      </c>
      <c r="D102" s="32">
        <f>+('Detalle por mes'!D273/'Detalle por mes'!D102)-1</f>
        <v>0.21718105297903945</v>
      </c>
      <c r="E102" s="32">
        <f>+('Detalle por mes'!E273/'Detalle por mes'!E102)-1</f>
        <v>1.0526315789473686</v>
      </c>
      <c r="F102" s="32">
        <f>+('Detalle por mes'!F273/'Detalle por mes'!F102)-1</f>
        <v>1.3224043715846996</v>
      </c>
      <c r="G102" s="32">
        <f>+('Detalle por mes'!G273/'Detalle por mes'!G102)-1</f>
        <v>-2.8545941123996443E-2</v>
      </c>
      <c r="H102" s="32">
        <f>+('Detalle por mes'!H273/'Detalle por mes'!H102)-1</f>
        <v>4.8982489351632852E-2</v>
      </c>
      <c r="I102" s="32">
        <f>+('Detalle por mes'!I273/'Detalle por mes'!I102)-1</f>
        <v>3.9755351681957096E-2</v>
      </c>
      <c r="J102" s="32">
        <f>+('Detalle por mes'!J273/'Detalle por mes'!J102)-1</f>
        <v>7.7450128987765376E-2</v>
      </c>
      <c r="K102" s="32">
        <f>+('Detalle por mes'!K273/'Detalle por mes'!K102)-1</f>
        <v>0.5431164901664145</v>
      </c>
      <c r="L102" s="32">
        <f>+('Detalle por mes'!L273/'Detalle por mes'!L102)-1</f>
        <v>0.7523586595648124</v>
      </c>
      <c r="M102" s="32">
        <f>+('Detalle por mes'!M273/'Detalle por mes'!M102)-1</f>
        <v>0</v>
      </c>
      <c r="N102" s="32">
        <f>+('Detalle por mes'!N273/'Detalle por mes'!N102)-1</f>
        <v>0.11987331749802066</v>
      </c>
      <c r="O102" s="32">
        <f>+('Detalle por mes'!O273/'Detalle por mes'!O102)-1</f>
        <v>-0.21433940988535993</v>
      </c>
      <c r="P102" s="32">
        <f>+('Detalle por mes'!P273/'Detalle por mes'!P102)-1</f>
        <v>-0.10943187969589674</v>
      </c>
      <c r="Q102" s="32">
        <f>+('Detalle por mes'!Q273/'Detalle por mes'!Q102)-1</f>
        <v>-7.2369969404565415E-3</v>
      </c>
      <c r="R102" s="32">
        <f>+('Detalle por mes'!R273/'Detalle por mes'!R102)-1</f>
        <v>3.1486835686221237E-2</v>
      </c>
      <c r="S102" s="32">
        <f>+('Detalle por mes'!S273/'Detalle por mes'!S102)-1</f>
        <v>3.1486835686221237E-2</v>
      </c>
    </row>
    <row r="103" spans="2:21" s="10" customFormat="1" hidden="1" outlineLevel="1" x14ac:dyDescent="0.25">
      <c r="B103" s="11" t="s">
        <v>47</v>
      </c>
      <c r="C103" s="32">
        <f>+('Detalle por mes'!C274/'Detalle por mes'!C103)-1</f>
        <v>9.2340620700198661E-2</v>
      </c>
      <c r="D103" s="32">
        <f>+('Detalle por mes'!D274/'Detalle por mes'!D103)-1</f>
        <v>0.25445632714149036</v>
      </c>
      <c r="E103" s="32">
        <f>+('Detalle por mes'!E274/'Detalle por mes'!E103)-1</f>
        <v>-4.4811320754716943E-2</v>
      </c>
      <c r="F103" s="32">
        <f>+('Detalle por mes'!F274/'Detalle por mes'!F103)-1</f>
        <v>9.3375897845171529E-2</v>
      </c>
      <c r="G103" s="32">
        <f>+('Detalle por mes'!G274/'Detalle por mes'!G103)-1</f>
        <v>3.6636136552872678E-2</v>
      </c>
      <c r="H103" s="32">
        <f>+('Detalle por mes'!H274/'Detalle por mes'!H103)-1</f>
        <v>0.13684866737912493</v>
      </c>
      <c r="I103" s="32">
        <f>+('Detalle por mes'!I274/'Detalle por mes'!I103)-1</f>
        <v>-7.2360616844602599E-2</v>
      </c>
      <c r="J103" s="32">
        <f>+('Detalle por mes'!J274/'Detalle por mes'!J103)-1</f>
        <v>8.898150425182183E-2</v>
      </c>
      <c r="K103" s="32">
        <f>+('Detalle por mes'!K274/'Detalle por mes'!K103)-1</f>
        <v>0.12869198312236296</v>
      </c>
      <c r="L103" s="32">
        <f>+('Detalle por mes'!L274/'Detalle por mes'!L103)-1</f>
        <v>0.181821239384512</v>
      </c>
      <c r="M103" s="32">
        <f>+('Detalle por mes'!M274/'Detalle por mes'!M103)-1</f>
        <v>0.12430939226519344</v>
      </c>
      <c r="N103" s="32">
        <f>+('Detalle por mes'!N274/'Detalle por mes'!N103)-1</f>
        <v>0.26910704381586248</v>
      </c>
      <c r="O103" s="32">
        <f>+('Detalle por mes'!O274/'Detalle por mes'!O103)-1</f>
        <v>0.33275403802903303</v>
      </c>
      <c r="P103" s="32">
        <f>+('Detalle por mes'!P274/'Detalle por mes'!P103)-1</f>
        <v>0.45970500564975536</v>
      </c>
      <c r="Q103" s="32">
        <f>+('Detalle por mes'!Q274/'Detalle por mes'!Q103)-1</f>
        <v>0.10957499689325223</v>
      </c>
      <c r="R103" s="32">
        <f>+('Detalle por mes'!R274/'Detalle por mes'!R103)-1</f>
        <v>0.30077825821090731</v>
      </c>
      <c r="S103" s="32">
        <f>+('Detalle por mes'!S274/'Detalle por mes'!S103)-1</f>
        <v>0.30077825821090665</v>
      </c>
    </row>
    <row r="104" spans="2:21" s="10" customFormat="1" hidden="1" outlineLevel="1" x14ac:dyDescent="0.25">
      <c r="B104" s="11" t="s">
        <v>48</v>
      </c>
      <c r="C104" s="32">
        <f>+('Detalle por mes'!C275/'Detalle por mes'!C104)-1</f>
        <v>3.7952093908629525E-2</v>
      </c>
      <c r="D104" s="32">
        <f>+('Detalle por mes'!D275/'Detalle por mes'!D104)-1</f>
        <v>0.17431422799652396</v>
      </c>
      <c r="E104" s="32">
        <f>+('Detalle por mes'!E275/'Detalle por mes'!E104)-1</f>
        <v>7.0772058823529438E-2</v>
      </c>
      <c r="F104" s="32">
        <f>+('Detalle por mes'!F275/'Detalle por mes'!F104)-1</f>
        <v>0.20778469892988349</v>
      </c>
      <c r="G104" s="32">
        <f>+('Detalle por mes'!G275/'Detalle por mes'!G104)-1</f>
        <v>-3.0313711667254162E-2</v>
      </c>
      <c r="H104" s="32">
        <f>+('Detalle por mes'!H275/'Detalle por mes'!H104)-1</f>
        <v>6.9063341716733451E-2</v>
      </c>
      <c r="I104" s="32">
        <f>+('Detalle por mes'!I275/'Detalle por mes'!I104)-1</f>
        <v>1.9893899204244114E-2</v>
      </c>
      <c r="J104" s="32">
        <f>+('Detalle por mes'!J275/'Detalle por mes'!J104)-1</f>
        <v>0.13421715237693133</v>
      </c>
      <c r="K104" s="32">
        <f>+('Detalle por mes'!K275/'Detalle por mes'!K104)-1</f>
        <v>-1.8606663781912558E-2</v>
      </c>
      <c r="L104" s="32">
        <f>+('Detalle por mes'!L275/'Detalle por mes'!L104)-1</f>
        <v>9.9441848664876709E-2</v>
      </c>
      <c r="M104" s="32">
        <f>+('Detalle por mes'!M275/'Detalle por mes'!M104)-1</f>
        <v>0.19819819819819817</v>
      </c>
      <c r="N104" s="32">
        <f>+('Detalle por mes'!N275/'Detalle por mes'!N104)-1</f>
        <v>0.35691376701966715</v>
      </c>
      <c r="O104" s="32">
        <f>+('Detalle por mes'!O275/'Detalle por mes'!O104)-1</f>
        <v>7.7943615257048071E-2</v>
      </c>
      <c r="P104" s="32">
        <f>+('Detalle por mes'!P275/'Detalle por mes'!P104)-1</f>
        <v>0.18834516976359561</v>
      </c>
      <c r="Q104" s="32">
        <f>+('Detalle por mes'!Q275/'Detalle por mes'!Q104)-1</f>
        <v>3.5484715981219939E-2</v>
      </c>
      <c r="R104" s="32">
        <f>+('Detalle por mes'!R275/'Detalle por mes'!R104)-1</f>
        <v>0.16746163367166966</v>
      </c>
      <c r="S104" s="32">
        <f>+('Detalle por mes'!S275/'Detalle por mes'!S104)-1</f>
        <v>0.167461633671669</v>
      </c>
      <c r="T104" s="12"/>
      <c r="U104" s="1"/>
    </row>
    <row r="105" spans="2:21" s="10" customFormat="1" collapsed="1" x14ac:dyDescent="0.25">
      <c r="B105" s="8" t="s">
        <v>62</v>
      </c>
      <c r="C105" s="31">
        <f>+('Detalle por mes'!C276/'Detalle por mes'!C105)-1</f>
        <v>5.3854207527837872E-2</v>
      </c>
      <c r="D105" s="31">
        <f>+('Detalle por mes'!D276/'Detalle por mes'!D105)-1</f>
        <v>0.18977776001714086</v>
      </c>
      <c r="E105" s="31">
        <f>+('Detalle por mes'!E276/'Detalle por mes'!E105)-1</f>
        <v>6.6168958742632622E-2</v>
      </c>
      <c r="F105" s="31">
        <f>+('Detalle por mes'!F276/'Detalle por mes'!F105)-1</f>
        <v>0.20384700052494087</v>
      </c>
      <c r="G105" s="31">
        <f>+('Detalle por mes'!G276/'Detalle por mes'!G105)-1</f>
        <v>-1.9198059985517268E-2</v>
      </c>
      <c r="H105" s="31">
        <f>+('Detalle por mes'!H276/'Detalle por mes'!H105)-1</f>
        <v>7.9044577627241486E-2</v>
      </c>
      <c r="I105" s="31">
        <f>+('Detalle por mes'!I276/'Detalle por mes'!I105)-1</f>
        <v>4.7127725286542077E-3</v>
      </c>
      <c r="J105" s="31">
        <f>+('Detalle por mes'!J276/'Detalle por mes'!J105)-1</f>
        <v>0.11530605546559936</v>
      </c>
      <c r="K105" s="31">
        <f>+('Detalle por mes'!K276/'Detalle por mes'!K105)-1</f>
        <v>3.9862507695464844E-2</v>
      </c>
      <c r="L105" s="31">
        <f>+('Detalle por mes'!L276/'Detalle por mes'!L105)-1</f>
        <v>0.15238123624199584</v>
      </c>
      <c r="M105" s="31">
        <f>+('Detalle por mes'!M276/'Detalle por mes'!M105)-1</f>
        <v>0.11920741450942796</v>
      </c>
      <c r="N105" s="31">
        <f>+('Detalle por mes'!N276/'Detalle por mes'!N105)-1</f>
        <v>0.26908249977381904</v>
      </c>
      <c r="O105" s="31">
        <f>+('Detalle por mes'!O276/'Detalle por mes'!O105)-1</f>
        <v>0.11887651476096117</v>
      </c>
      <c r="P105" s="31">
        <f>+('Detalle por mes'!P276/'Detalle por mes'!P105)-1</f>
        <v>0.23100456389810042</v>
      </c>
      <c r="Q105" s="31">
        <f>+('Detalle por mes'!Q276/'Detalle por mes'!Q105)-1</f>
        <v>5.4756958869962569E-2</v>
      </c>
      <c r="R105" s="31">
        <f>+('Detalle por mes'!R276/'Detalle por mes'!R105)-1</f>
        <v>0.19006890051343972</v>
      </c>
      <c r="S105" s="31">
        <f>+('Detalle por mes'!S276/'Detalle por mes'!S105)-1</f>
        <v>0.19006890051343883</v>
      </c>
      <c r="T105" s="24"/>
      <c r="U105" s="24"/>
    </row>
    <row r="106" spans="2:21" hidden="1" outlineLevel="1" x14ac:dyDescent="0.25">
      <c r="B106" s="11" t="s">
        <v>37</v>
      </c>
      <c r="C106" s="32">
        <f>+('Detalle por mes'!C277/'Detalle por mes'!C106)-1</f>
        <v>3.0241869852534187E-2</v>
      </c>
      <c r="D106" s="32">
        <f>+('Detalle por mes'!D277/'Detalle por mes'!D106)-1</f>
        <v>0.16599302381339087</v>
      </c>
      <c r="E106" s="32">
        <f>+('Detalle por mes'!E277/'Detalle por mes'!E106)-1</f>
        <v>0.24137931034482762</v>
      </c>
      <c r="F106" s="32">
        <f>+('Detalle por mes'!F277/'Detalle por mes'!F106)-1</f>
        <v>0.37024595316674525</v>
      </c>
      <c r="G106" s="32">
        <f>+('Detalle por mes'!G277/'Detalle por mes'!G106)-1</f>
        <v>-4.9970947123765264E-2</v>
      </c>
      <c r="H106" s="32">
        <f>+('Detalle por mes'!H277/'Detalle por mes'!H106)-1</f>
        <v>6.4455124430392363E-2</v>
      </c>
      <c r="I106" s="32">
        <f>+('Detalle por mes'!I277/'Detalle por mes'!I106)-1</f>
        <v>2.323503127792681E-2</v>
      </c>
      <c r="J106" s="32">
        <f>+('Detalle por mes'!J277/'Detalle por mes'!J106)-1</f>
        <v>0.13085537141059178</v>
      </c>
      <c r="K106" s="32">
        <f>+('Detalle por mes'!K277/'Detalle por mes'!K106)-1</f>
        <v>9.7133757961783473E-2</v>
      </c>
      <c r="L106" s="32">
        <f>+('Detalle por mes'!L277/'Detalle por mes'!L106)-1</f>
        <v>0.21247357293868929</v>
      </c>
      <c r="M106" s="32">
        <f>+('Detalle por mes'!M277/'Detalle por mes'!M106)-1</f>
        <v>5.8536585365853711E-2</v>
      </c>
      <c r="N106" s="32">
        <f>+('Detalle por mes'!N277/'Detalle por mes'!N106)-1</f>
        <v>0.19758879113717831</v>
      </c>
      <c r="O106" s="32">
        <f>+('Detalle por mes'!O277/'Detalle por mes'!O106)-1</f>
        <v>8.2938649631016714E-2</v>
      </c>
      <c r="P106" s="32">
        <f>+('Detalle por mes'!P277/'Detalle por mes'!P106)-1</f>
        <v>0.19839160135535705</v>
      </c>
      <c r="Q106" s="32">
        <f>+('Detalle por mes'!Q277/'Detalle por mes'!Q106)-1</f>
        <v>3.9384326691091154E-2</v>
      </c>
      <c r="R106" s="32">
        <f>+('Detalle por mes'!R277/'Detalle por mes'!R106)-1</f>
        <v>0.17545172652834351</v>
      </c>
      <c r="S106" s="32">
        <f>+('Detalle por mes'!S277/'Detalle por mes'!S106)-1</f>
        <v>0.17545172652834262</v>
      </c>
    </row>
    <row r="107" spans="2:21" hidden="1" outlineLevel="1" x14ac:dyDescent="0.25">
      <c r="B107" s="11" t="s">
        <v>38</v>
      </c>
      <c r="C107" s="32">
        <f>+('Detalle por mes'!C278/'Detalle por mes'!C107)-1</f>
        <v>-1.660614986161546E-2</v>
      </c>
      <c r="D107" s="32">
        <f>+('Detalle por mes'!D278/'Detalle por mes'!D107)-1</f>
        <v>0.11972814617738203</v>
      </c>
      <c r="E107" s="32">
        <f>+('Detalle por mes'!E278/'Detalle por mes'!E107)-1</f>
        <v>-0.27161862527716185</v>
      </c>
      <c r="F107" s="32">
        <f>+('Detalle por mes'!F278/'Detalle por mes'!F107)-1</f>
        <v>0.32355695188812916</v>
      </c>
      <c r="G107" s="32">
        <f>+('Detalle por mes'!G278/'Detalle por mes'!G107)-1</f>
        <v>9.7674418604651869E-3</v>
      </c>
      <c r="H107" s="32">
        <f>+('Detalle por mes'!H278/'Detalle por mes'!H107)-1</f>
        <v>9.2463733092620126E-2</v>
      </c>
      <c r="I107" s="32">
        <f>+('Detalle por mes'!I278/'Detalle por mes'!I107)-1</f>
        <v>6.2348458607551116E-2</v>
      </c>
      <c r="J107" s="32">
        <f>+('Detalle por mes'!J278/'Detalle por mes'!J107)-1</f>
        <v>0.42013506284491542</v>
      </c>
      <c r="K107" s="32">
        <f>+('Detalle por mes'!K278/'Detalle por mes'!K107)-1</f>
        <v>-9.1273821464393223E-2</v>
      </c>
      <c r="L107" s="32">
        <f>+('Detalle por mes'!L278/'Detalle por mes'!L107)-1</f>
        <v>5.5408267188283844E-3</v>
      </c>
      <c r="M107" s="32">
        <f>+('Detalle por mes'!M278/'Detalle por mes'!M107)-1</f>
        <v>2.1929824561403466E-2</v>
      </c>
      <c r="N107" s="32">
        <f>+('Detalle por mes'!N278/'Detalle por mes'!N107)-1</f>
        <v>0.19680868038934096</v>
      </c>
      <c r="O107" s="32">
        <f>+('Detalle por mes'!O278/'Detalle por mes'!O107)-1</f>
        <v>5.1097084460475006E-2</v>
      </c>
      <c r="P107" s="32">
        <f>+('Detalle por mes'!P278/'Detalle por mes'!P107)-1</f>
        <v>0.19387424467991954</v>
      </c>
      <c r="Q107" s="32">
        <f>+('Detalle por mes'!Q278/'Detalle por mes'!Q107)-1</f>
        <v>-1.7375323698939349E-3</v>
      </c>
      <c r="R107" s="32">
        <f>+('Detalle por mes'!R278/'Detalle por mes'!R107)-1</f>
        <v>0.16572152265400231</v>
      </c>
      <c r="S107" s="32">
        <f>+('Detalle por mes'!S278/'Detalle por mes'!S107)-1</f>
        <v>0.16572152265400231</v>
      </c>
    </row>
    <row r="108" spans="2:21" hidden="1" outlineLevel="1" x14ac:dyDescent="0.25">
      <c r="B108" s="11" t="s">
        <v>39</v>
      </c>
      <c r="C108" s="32">
        <f>+('Detalle por mes'!C279/'Detalle por mes'!C108)-1</f>
        <v>-1.8170239864148119E-3</v>
      </c>
      <c r="D108" s="32">
        <f>+('Detalle por mes'!D279/'Detalle por mes'!D108)-1</f>
        <v>0.13451732718988896</v>
      </c>
      <c r="E108" s="32">
        <f>+('Detalle por mes'!E279/'Detalle por mes'!E108)-1</f>
        <v>0.14513274336283177</v>
      </c>
      <c r="F108" s="32">
        <f>+('Detalle por mes'!F279/'Detalle por mes'!F108)-1</f>
        <v>0.29102877439958297</v>
      </c>
      <c r="G108" s="32">
        <f>+('Detalle por mes'!G279/'Detalle por mes'!G108)-1</f>
        <v>-7.0473493786377239E-2</v>
      </c>
      <c r="H108" s="32">
        <f>+('Detalle por mes'!H279/'Detalle por mes'!H108)-1</f>
        <v>2.6725457407578812E-2</v>
      </c>
      <c r="I108" s="32">
        <f>+('Detalle por mes'!I279/'Detalle por mes'!I108)-1</f>
        <v>1.7977237454733563E-2</v>
      </c>
      <c r="J108" s="32">
        <f>+('Detalle por mes'!J279/'Detalle por mes'!J108)-1</f>
        <v>0.12801599506017447</v>
      </c>
      <c r="K108" s="32">
        <f>+('Detalle por mes'!K279/'Detalle por mes'!K108)-1</f>
        <v>-1.4111006585136865E-3</v>
      </c>
      <c r="L108" s="32">
        <f>+('Detalle por mes'!L279/'Detalle por mes'!L108)-1</f>
        <v>7.8177841721859709E-2</v>
      </c>
      <c r="M108" s="32">
        <f>+('Detalle por mes'!M279/'Detalle por mes'!M108)-1</f>
        <v>-1.5267175572519109E-2</v>
      </c>
      <c r="N108" s="32">
        <f>+('Detalle por mes'!N279/'Detalle por mes'!N108)-1</f>
        <v>0.11849760438056123</v>
      </c>
      <c r="O108" s="32">
        <f>+('Detalle por mes'!O279/'Detalle por mes'!O108)-1</f>
        <v>-0.22212170556661237</v>
      </c>
      <c r="P108" s="32">
        <f>+('Detalle por mes'!P279/'Detalle por mes'!P108)-1</f>
        <v>-0.15383966675733363</v>
      </c>
      <c r="Q108" s="32">
        <f>+('Detalle por mes'!Q279/'Detalle por mes'!Q108)-1</f>
        <v>-2.6634844241061439E-2</v>
      </c>
      <c r="R108" s="32">
        <f>+('Detalle por mes'!R279/'Detalle por mes'!R108)-1</f>
        <v>5.0244615829951433E-2</v>
      </c>
      <c r="S108" s="32">
        <f>+('Detalle por mes'!S279/'Detalle por mes'!S108)-1</f>
        <v>5.0244615829951211E-2</v>
      </c>
    </row>
    <row r="109" spans="2:21" hidden="1" outlineLevel="1" x14ac:dyDescent="0.25">
      <c r="B109" s="11" t="s">
        <v>40</v>
      </c>
      <c r="C109" s="32">
        <f>+('Detalle por mes'!C280/'Detalle por mes'!C109)-1</f>
        <v>6.2822399379052651E-2</v>
      </c>
      <c r="D109" s="32">
        <f>+('Detalle por mes'!D280/'Detalle por mes'!D109)-1</f>
        <v>0.20089669608508709</v>
      </c>
      <c r="E109" s="32">
        <f>+('Detalle por mes'!E280/'Detalle por mes'!E109)-1</f>
        <v>0.46583850931677029</v>
      </c>
      <c r="F109" s="32">
        <f>+('Detalle por mes'!F280/'Detalle por mes'!F109)-1</f>
        <v>0.53866623917922407</v>
      </c>
      <c r="G109" s="32">
        <f>+('Detalle por mes'!G280/'Detalle por mes'!G109)-1</f>
        <v>-3.5182119205298013E-2</v>
      </c>
      <c r="H109" s="32">
        <f>+('Detalle por mes'!H280/'Detalle por mes'!H109)-1</f>
        <v>7.0912870490410729E-2</v>
      </c>
      <c r="I109" s="32">
        <f>+('Detalle por mes'!I280/'Detalle por mes'!I109)-1</f>
        <v>1.8695154521175095E-2</v>
      </c>
      <c r="J109" s="32">
        <f>+('Detalle por mes'!J280/'Detalle por mes'!J109)-1</f>
        <v>0.12018155980232037</v>
      </c>
      <c r="K109" s="32">
        <f>+('Detalle por mes'!K280/'Detalle por mes'!K109)-1</f>
        <v>-0.13778877887788776</v>
      </c>
      <c r="L109" s="32">
        <f>+('Detalle por mes'!L280/'Detalle por mes'!L109)-1</f>
        <v>-4.414368336152974E-2</v>
      </c>
      <c r="M109" s="32">
        <f>+('Detalle por mes'!M280/'Detalle por mes'!M109)-1</f>
        <v>2.3809523809523725E-2</v>
      </c>
      <c r="N109" s="32">
        <f>+('Detalle por mes'!N280/'Detalle por mes'!N109)-1</f>
        <v>0.16504130029309882</v>
      </c>
      <c r="O109" s="32">
        <f>+('Detalle por mes'!O280/'Detalle por mes'!O109)-1</f>
        <v>-0.2147070928796817</v>
      </c>
      <c r="P109" s="32">
        <f>+('Detalle por mes'!P280/'Detalle por mes'!P109)-1</f>
        <v>-0.11287604270227358</v>
      </c>
      <c r="Q109" s="32">
        <f>+('Detalle por mes'!Q280/'Detalle por mes'!Q109)-1</f>
        <v>2.9936566130797759E-2</v>
      </c>
      <c r="R109" s="32">
        <f>+('Detalle por mes'!R280/'Detalle por mes'!R109)-1</f>
        <v>0.10938210922401792</v>
      </c>
      <c r="S109" s="32">
        <f>+('Detalle por mes'!S280/'Detalle por mes'!S109)-1</f>
        <v>0.10938210922401748</v>
      </c>
    </row>
    <row r="110" spans="2:21" hidden="1" outlineLevel="1" x14ac:dyDescent="0.25">
      <c r="B110" s="11" t="s">
        <v>41</v>
      </c>
      <c r="C110" s="32">
        <f>+('Detalle por mes'!C281/'Detalle por mes'!C110)-1</f>
        <v>-2.378790007779652E-2</v>
      </c>
      <c r="D110" s="32">
        <f>+('Detalle por mes'!D281/'Detalle por mes'!D110)-1</f>
        <v>0.10151923321915413</v>
      </c>
      <c r="E110" s="32">
        <f>+('Detalle por mes'!E281/'Detalle por mes'!E110)-1</f>
        <v>7.1785892946473195E-2</v>
      </c>
      <c r="F110" s="32">
        <f>+('Detalle por mes'!F281/'Detalle por mes'!F110)-1</f>
        <v>0.19024720648094573</v>
      </c>
      <c r="G110" s="32">
        <f>+('Detalle por mes'!G281/'Detalle por mes'!G110)-1</f>
        <v>-6.3699825479930139E-2</v>
      </c>
      <c r="H110" s="32">
        <f>+('Detalle por mes'!H281/'Detalle por mes'!H110)-1</f>
        <v>2.4000849232564736E-2</v>
      </c>
      <c r="I110" s="32">
        <f>+('Detalle por mes'!I281/'Detalle por mes'!I110)-1</f>
        <v>-3.7104696951244298E-2</v>
      </c>
      <c r="J110" s="32">
        <f>+('Detalle por mes'!J281/'Detalle por mes'!J110)-1</f>
        <v>8.1148826360681436E-2</v>
      </c>
      <c r="K110" s="32">
        <f>+('Detalle por mes'!K281/'Detalle por mes'!K110)-1</f>
        <v>-0.1095646544748341</v>
      </c>
      <c r="L110" s="32">
        <f>+('Detalle por mes'!L281/'Detalle por mes'!L110)-1</f>
        <v>-6.2798154049615862E-3</v>
      </c>
      <c r="M110" s="32">
        <f>+('Detalle por mes'!M281/'Detalle por mes'!M110)-1</f>
        <v>-6.7226890756302504E-2</v>
      </c>
      <c r="N110" s="32">
        <f>+('Detalle por mes'!N281/'Detalle por mes'!N110)-1</f>
        <v>5.2119148936170312E-2</v>
      </c>
      <c r="O110" s="32">
        <f>+('Detalle por mes'!O281/'Detalle por mes'!O110)-1</f>
        <v>-9.3072798060677253E-2</v>
      </c>
      <c r="P110" s="32">
        <f>+('Detalle por mes'!P281/'Detalle por mes'!P110)-1</f>
        <v>5.6390275125120848E-2</v>
      </c>
      <c r="Q110" s="32">
        <f>+('Detalle por mes'!Q281/'Detalle por mes'!Q110)-1</f>
        <v>-3.4040252892833966E-2</v>
      </c>
      <c r="R110" s="32">
        <f>+('Detalle por mes'!R281/'Detalle por mes'!R110)-1</f>
        <v>8.2892345622466168E-2</v>
      </c>
      <c r="S110" s="32">
        <f>+('Detalle por mes'!S281/'Detalle por mes'!S110)-1</f>
        <v>8.2892345622466168E-2</v>
      </c>
    </row>
    <row r="111" spans="2:21" hidden="1" outlineLevel="1" x14ac:dyDescent="0.25">
      <c r="B111" s="11" t="s">
        <v>42</v>
      </c>
      <c r="C111" s="32">
        <f>+('Detalle por mes'!C282/'Detalle por mes'!C111)-1</f>
        <v>7.0677952776540209E-2</v>
      </c>
      <c r="D111" s="32">
        <f>+('Detalle por mes'!D282/'Detalle por mes'!D111)-1</f>
        <v>0.24848475183242913</v>
      </c>
      <c r="E111" s="32">
        <f>+('Detalle por mes'!E282/'Detalle por mes'!E111)-1</f>
        <v>0.17427884615384626</v>
      </c>
      <c r="F111" s="32">
        <f>+('Detalle por mes'!F282/'Detalle por mes'!F111)-1</f>
        <v>0.33446473564750234</v>
      </c>
      <c r="G111" s="32">
        <f>+('Detalle por mes'!G282/'Detalle por mes'!G111)-1</f>
        <v>1.5486725663716783E-2</v>
      </c>
      <c r="H111" s="32">
        <f>+('Detalle por mes'!H282/'Detalle por mes'!H111)-1</f>
        <v>0.14591942424533633</v>
      </c>
      <c r="I111" s="32">
        <f>+('Detalle por mes'!I282/'Detalle por mes'!I111)-1</f>
        <v>1.4630288651640955E-2</v>
      </c>
      <c r="J111" s="32">
        <f>+('Detalle por mes'!J282/'Detalle por mes'!J111)-1</f>
        <v>0.1722813788224411</v>
      </c>
      <c r="K111" s="32">
        <f>+('Detalle por mes'!K282/'Detalle por mes'!K111)-1</f>
        <v>0.10864485981308403</v>
      </c>
      <c r="L111" s="32">
        <f>+('Detalle por mes'!L282/'Detalle por mes'!L111)-1</f>
        <v>0.25355534486845221</v>
      </c>
      <c r="M111" s="32">
        <f>+('Detalle por mes'!M282/'Detalle por mes'!M111)-1</f>
        <v>4.7872340425531901E-2</v>
      </c>
      <c r="N111" s="32">
        <f>+('Detalle por mes'!N282/'Detalle por mes'!N111)-1</f>
        <v>0.17900000000000005</v>
      </c>
      <c r="O111" s="32">
        <f>+('Detalle por mes'!O282/'Detalle por mes'!O111)-1</f>
        <v>8.255365987892116E-3</v>
      </c>
      <c r="P111" s="32">
        <f>+('Detalle por mes'!P282/'Detalle por mes'!P111)-1</f>
        <v>0.11917357918796068</v>
      </c>
      <c r="Q111" s="32">
        <f>+('Detalle por mes'!Q282/'Detalle por mes'!Q111)-1</f>
        <v>5.4544499132963109E-2</v>
      </c>
      <c r="R111" s="32">
        <f>+('Detalle por mes'!R282/'Detalle por mes'!R111)-1</f>
        <v>0.18206634232556551</v>
      </c>
      <c r="S111" s="32">
        <f>+('Detalle por mes'!S282/'Detalle por mes'!S111)-1</f>
        <v>0.18206634232556573</v>
      </c>
    </row>
    <row r="112" spans="2:21" hidden="1" outlineLevel="1" x14ac:dyDescent="0.25">
      <c r="B112" s="11" t="s">
        <v>43</v>
      </c>
      <c r="C112" s="32">
        <f>+('Detalle por mes'!C283/'Detalle por mes'!C112)-1</f>
        <v>-3.2456175484973482E-2</v>
      </c>
      <c r="D112" s="32">
        <f>+('Detalle por mes'!D283/'Detalle por mes'!D112)-1</f>
        <v>9.1710544903354618E-2</v>
      </c>
      <c r="E112" s="32">
        <f>+('Detalle por mes'!E283/'Detalle por mes'!E112)-1</f>
        <v>-6.4860426929392423E-2</v>
      </c>
      <c r="F112" s="32">
        <f>+('Detalle por mes'!F283/'Detalle por mes'!F112)-1</f>
        <v>-8.3553368538966222E-2</v>
      </c>
      <c r="G112" s="32">
        <f>+('Detalle por mes'!G283/'Detalle por mes'!G112)-1</f>
        <v>-0.12459546925566345</v>
      </c>
      <c r="H112" s="32">
        <f>+('Detalle por mes'!H283/'Detalle por mes'!H112)-1</f>
        <v>-5.0920894664671423E-2</v>
      </c>
      <c r="I112" s="32">
        <f>+('Detalle por mes'!I283/'Detalle por mes'!I112)-1</f>
        <v>7.6526857983811647E-2</v>
      </c>
      <c r="J112" s="32">
        <f>+('Detalle por mes'!J283/'Detalle por mes'!J112)-1</f>
        <v>0.11076651328919063</v>
      </c>
      <c r="K112" s="32">
        <f>+('Detalle por mes'!K283/'Detalle por mes'!K112)-1</f>
        <v>-0.17182817182817178</v>
      </c>
      <c r="L112" s="32">
        <f>+('Detalle por mes'!L283/'Detalle por mes'!L112)-1</f>
        <v>-0.10392519377088816</v>
      </c>
      <c r="M112" s="32">
        <f>+('Detalle por mes'!M283/'Detalle por mes'!M112)-1</f>
        <v>-0.24621212121212122</v>
      </c>
      <c r="N112" s="32">
        <f>+('Detalle por mes'!N283/'Detalle por mes'!N112)-1</f>
        <v>-0.15685483870967742</v>
      </c>
      <c r="O112" s="32">
        <f>+('Detalle por mes'!O283/'Detalle por mes'!O112)-1</f>
        <v>0.11654049093828855</v>
      </c>
      <c r="P112" s="32">
        <f>+('Detalle por mes'!P283/'Detalle por mes'!P112)-1</f>
        <v>0.20021397412735387</v>
      </c>
      <c r="Q112" s="32">
        <f>+('Detalle por mes'!Q283/'Detalle por mes'!Q112)-1</f>
        <v>1.1340149616811956E-3</v>
      </c>
      <c r="R112" s="32">
        <f>+('Detalle por mes'!R283/'Detalle por mes'!R112)-1</f>
        <v>0.13790000158229243</v>
      </c>
      <c r="S112" s="32">
        <f>+('Detalle por mes'!S283/'Detalle por mes'!S112)-1</f>
        <v>0.13790000158229199</v>
      </c>
    </row>
    <row r="113" spans="2:21" hidden="1" outlineLevel="1" x14ac:dyDescent="0.25">
      <c r="B113" s="11" t="s">
        <v>44</v>
      </c>
      <c r="C113" s="32">
        <f>+('Detalle por mes'!C284/'Detalle por mes'!C113)-1</f>
        <v>-1.6933926868240468E-2</v>
      </c>
      <c r="D113" s="32">
        <f>+('Detalle por mes'!D284/'Detalle por mes'!D113)-1</f>
        <v>8.9927498819594387E-2</v>
      </c>
      <c r="E113" s="32">
        <f>+('Detalle por mes'!E284/'Detalle por mes'!E113)-1</f>
        <v>0.10157440325038092</v>
      </c>
      <c r="F113" s="32">
        <f>+('Detalle por mes'!F284/'Detalle por mes'!F113)-1</f>
        <v>0.12052359561416215</v>
      </c>
      <c r="G113" s="32">
        <f>+('Detalle por mes'!G284/'Detalle por mes'!G113)-1</f>
        <v>-9.7137014314928383E-2</v>
      </c>
      <c r="H113" s="32">
        <f>+('Detalle por mes'!H284/'Detalle por mes'!H113)-1</f>
        <v>-1.5743746179888163E-3</v>
      </c>
      <c r="I113" s="32">
        <f>+('Detalle por mes'!I284/'Detalle por mes'!I113)-1</f>
        <v>-2.6510587020141196E-2</v>
      </c>
      <c r="J113" s="32">
        <f>+('Detalle por mes'!J284/'Detalle por mes'!J113)-1</f>
        <v>7.7501228194797323E-2</v>
      </c>
      <c r="K113" s="32">
        <f>+('Detalle por mes'!K284/'Detalle por mes'!K113)-1</f>
        <v>-0.14814814814814814</v>
      </c>
      <c r="L113" s="32">
        <f>+('Detalle por mes'!L284/'Detalle por mes'!L113)-1</f>
        <v>-8.4315405783807251E-2</v>
      </c>
      <c r="M113" s="32">
        <f>+('Detalle por mes'!M284/'Detalle por mes'!M113)-1</f>
        <v>-0.17559523809523814</v>
      </c>
      <c r="N113" s="32">
        <f>+('Detalle por mes'!N284/'Detalle por mes'!N113)-1</f>
        <v>3.6767676767676782E-2</v>
      </c>
      <c r="O113" s="32">
        <f>+('Detalle por mes'!O284/'Detalle por mes'!O113)-1</f>
        <v>-0.16511127063890885</v>
      </c>
      <c r="P113" s="32">
        <f>+('Detalle por mes'!P284/'Detalle por mes'!P113)-1</f>
        <v>-8.6632420728089632E-2</v>
      </c>
      <c r="Q113" s="32">
        <f>+('Detalle por mes'!Q284/'Detalle por mes'!Q113)-1</f>
        <v>-1.9693213400301501E-2</v>
      </c>
      <c r="R113" s="32">
        <f>+('Detalle por mes'!R284/'Detalle por mes'!R113)-1</f>
        <v>8.2680721116490163E-2</v>
      </c>
      <c r="S113" s="32">
        <f>+('Detalle por mes'!S284/'Detalle por mes'!S113)-1</f>
        <v>8.2680721116489941E-2</v>
      </c>
    </row>
    <row r="114" spans="2:21" hidden="1" outlineLevel="1" x14ac:dyDescent="0.25">
      <c r="B114" s="11" t="s">
        <v>45</v>
      </c>
      <c r="C114" s="32">
        <f>+('Detalle por mes'!C285/'Detalle por mes'!C114)-1</f>
        <v>-1.2939685222351782E-3</v>
      </c>
      <c r="D114" s="32">
        <f>+('Detalle por mes'!D285/'Detalle por mes'!D114)-1</f>
        <v>0.13114952420149417</v>
      </c>
      <c r="E114" s="32">
        <f>+('Detalle por mes'!E285/'Detalle por mes'!E114)-1</f>
        <v>0.15738498789346256</v>
      </c>
      <c r="F114" s="32">
        <f>+('Detalle por mes'!F285/'Detalle por mes'!F114)-1</f>
        <v>0.30310975351066993</v>
      </c>
      <c r="G114" s="32">
        <f>+('Detalle por mes'!G285/'Detalle por mes'!G114)-1</f>
        <v>-3.5887487875848723E-2</v>
      </c>
      <c r="H114" s="32">
        <f>+('Detalle por mes'!H285/'Detalle por mes'!H114)-1</f>
        <v>5.757971536660067E-2</v>
      </c>
      <c r="I114" s="32">
        <f>+('Detalle por mes'!I285/'Detalle por mes'!I114)-1</f>
        <v>-8.8652482269503396E-3</v>
      </c>
      <c r="J114" s="32">
        <f>+('Detalle por mes'!J285/'Detalle por mes'!J114)-1</f>
        <v>9.0930643440564118E-2</v>
      </c>
      <c r="K114" s="32">
        <f>+('Detalle por mes'!K285/'Detalle por mes'!K114)-1</f>
        <v>-7.66331658291457E-2</v>
      </c>
      <c r="L114" s="32">
        <f>+('Detalle por mes'!L285/'Detalle por mes'!L114)-1</f>
        <v>2.5270702909928833E-2</v>
      </c>
      <c r="M114" s="32">
        <f>+('Detalle por mes'!M285/'Detalle por mes'!M114)-1</f>
        <v>2.1582733812949728E-2</v>
      </c>
      <c r="N114" s="32">
        <f>+('Detalle por mes'!N285/'Detalle por mes'!N114)-1</f>
        <v>0.15627862135454329</v>
      </c>
      <c r="O114" s="32">
        <f>+('Detalle por mes'!O285/'Detalle por mes'!O114)-1</f>
        <v>-9.6974871919980443E-2</v>
      </c>
      <c r="P114" s="32">
        <f>+('Detalle por mes'!P285/'Detalle por mes'!P114)-1</f>
        <v>1.4810531694591678E-2</v>
      </c>
      <c r="Q114" s="32">
        <f>+('Detalle por mes'!Q285/'Detalle por mes'!Q114)-1</f>
        <v>-2.8614408040466777E-2</v>
      </c>
      <c r="R114" s="32">
        <f>+('Detalle por mes'!R285/'Detalle por mes'!R114)-1</f>
        <v>6.5102468162219651E-2</v>
      </c>
      <c r="S114" s="32">
        <f>+('Detalle por mes'!S285/'Detalle por mes'!S114)-1</f>
        <v>6.5102468162219207E-2</v>
      </c>
    </row>
    <row r="115" spans="2:21" hidden="1" outlineLevel="1" x14ac:dyDescent="0.25">
      <c r="B115" s="11" t="s">
        <v>46</v>
      </c>
      <c r="C115" s="32">
        <f>+('Detalle por mes'!C286/'Detalle por mes'!C115)-1</f>
        <v>-3.3276708191770532E-2</v>
      </c>
      <c r="D115" s="32">
        <f>+('Detalle por mes'!D286/'Detalle por mes'!D115)-1</f>
        <v>9.5169813964002703E-2</v>
      </c>
      <c r="E115" s="32">
        <f>+('Detalle por mes'!E286/'Detalle por mes'!E115)-1</f>
        <v>-2.2624434389140302E-2</v>
      </c>
      <c r="F115" s="32">
        <f>+('Detalle por mes'!F286/'Detalle por mes'!F115)-1</f>
        <v>9.5358768595429133E-2</v>
      </c>
      <c r="G115" s="32">
        <f>+('Detalle por mes'!G286/'Detalle por mes'!G115)-1</f>
        <v>-7.4972835929011272E-2</v>
      </c>
      <c r="H115" s="32">
        <f>+('Detalle por mes'!H286/'Detalle por mes'!H115)-1</f>
        <v>1.8955430157160835E-2</v>
      </c>
      <c r="I115" s="32">
        <f>+('Detalle por mes'!I286/'Detalle por mes'!I115)-1</f>
        <v>-7.8527607361963181E-2</v>
      </c>
      <c r="J115" s="32">
        <f>+('Detalle por mes'!J286/'Detalle por mes'!J115)-1</f>
        <v>-3.0977165006077501E-3</v>
      </c>
      <c r="K115" s="32">
        <f>+('Detalle por mes'!K286/'Detalle por mes'!K115)-1</f>
        <v>-9.6774193548387122E-2</v>
      </c>
      <c r="L115" s="32">
        <f>+('Detalle por mes'!L286/'Detalle por mes'!L115)-1</f>
        <v>1.2145434949458744E-2</v>
      </c>
      <c r="M115" s="32">
        <f>+('Detalle por mes'!M286/'Detalle por mes'!M115)-1</f>
        <v>2.1645021645021689E-2</v>
      </c>
      <c r="N115" s="32">
        <f>+('Detalle por mes'!N286/'Detalle por mes'!N115)-1</f>
        <v>0.15301780286582711</v>
      </c>
      <c r="O115" s="32">
        <f>+('Detalle por mes'!O286/'Detalle por mes'!O115)-1</f>
        <v>-0.10459236326109389</v>
      </c>
      <c r="P115" s="32">
        <f>+('Detalle por mes'!P286/'Detalle por mes'!P115)-1</f>
        <v>3.9521063167484716E-3</v>
      </c>
      <c r="Q115" s="32">
        <f>+('Detalle por mes'!Q286/'Detalle por mes'!Q115)-1</f>
        <v>-5.4145473362698926E-2</v>
      </c>
      <c r="R115" s="32">
        <f>+('Detalle por mes'!R286/'Detalle por mes'!R115)-1</f>
        <v>4.3524098065726768E-2</v>
      </c>
      <c r="S115" s="32">
        <f>+('Detalle por mes'!S286/'Detalle por mes'!S115)-1</f>
        <v>4.352409806572588E-2</v>
      </c>
    </row>
    <row r="116" spans="2:21" hidden="1" outlineLevel="1" x14ac:dyDescent="0.25">
      <c r="B116" s="11" t="s">
        <v>13</v>
      </c>
      <c r="C116" s="32">
        <f>+('Detalle por mes'!C287/'Detalle por mes'!C116)-1</f>
        <v>5.0945999211667425E-2</v>
      </c>
      <c r="D116" s="32">
        <f>+('Detalle por mes'!D287/'Detalle por mes'!D116)-1</f>
        <v>0.18824881458373288</v>
      </c>
      <c r="E116" s="32">
        <f>+('Detalle por mes'!E287/'Detalle por mes'!E116)-1</f>
        <v>0.13043478260869557</v>
      </c>
      <c r="F116" s="32">
        <f>+('Detalle por mes'!F287/'Detalle por mes'!F116)-1</f>
        <v>0.23134599985440785</v>
      </c>
      <c r="G116" s="32">
        <f>+('Detalle por mes'!G287/'Detalle por mes'!G116)-1</f>
        <v>-1.6653449643140417E-2</v>
      </c>
      <c r="H116" s="32">
        <f>+('Detalle por mes'!H287/'Detalle por mes'!H116)-1</f>
        <v>6.7351845825649903E-2</v>
      </c>
      <c r="I116" s="32">
        <f>+('Detalle por mes'!I287/'Detalle por mes'!I116)-1</f>
        <v>-3.1339031339031376E-2</v>
      </c>
      <c r="J116" s="32">
        <f>+('Detalle por mes'!J287/'Detalle por mes'!J116)-1</f>
        <v>-2.4390818683130977E-3</v>
      </c>
      <c r="K116" s="32">
        <f>+('Detalle por mes'!K287/'Detalle por mes'!K116)-1</f>
        <v>2.4630541871921263E-2</v>
      </c>
      <c r="L116" s="32">
        <f>+('Detalle por mes'!L287/'Detalle por mes'!L116)-1</f>
        <v>0.14184007163295886</v>
      </c>
      <c r="M116" s="32">
        <f>+('Detalle por mes'!M287/'Detalle por mes'!M116)-1</f>
        <v>-6.4935064935064402E-3</v>
      </c>
      <c r="N116" s="32">
        <f>+('Detalle por mes'!N287/'Detalle por mes'!N116)-1</f>
        <v>0.14238190286094476</v>
      </c>
      <c r="O116" s="32">
        <f>+('Detalle por mes'!O287/'Detalle por mes'!O116)-1</f>
        <v>-0.34240034724734136</v>
      </c>
      <c r="P116" s="32">
        <f>+('Detalle por mes'!P287/'Detalle por mes'!P116)-1</f>
        <v>-0.2553371216897643</v>
      </c>
      <c r="Q116" s="32">
        <f>+('Detalle por mes'!Q287/'Detalle por mes'!Q116)-1</f>
        <v>-0.10057354100410454</v>
      </c>
      <c r="R116" s="32">
        <f>+('Detalle por mes'!R287/'Detalle por mes'!R116)-1</f>
        <v>-0.10442593166307557</v>
      </c>
      <c r="S116" s="32">
        <f>+('Detalle por mes'!S287/'Detalle por mes'!S116)-1</f>
        <v>-0.10442593166307523</v>
      </c>
    </row>
    <row r="117" spans="2:21" hidden="1" outlineLevel="1" x14ac:dyDescent="0.25">
      <c r="B117" s="11" t="s">
        <v>47</v>
      </c>
      <c r="C117" s="32">
        <f>+('Detalle por mes'!C288/'Detalle por mes'!C117)-1</f>
        <v>-1.6845657018394244E-2</v>
      </c>
      <c r="D117" s="32">
        <f>+('Detalle por mes'!D288/'Detalle por mes'!D117)-1</f>
        <v>0.1296120400094527</v>
      </c>
      <c r="E117" s="32">
        <f>+('Detalle por mes'!E288/'Detalle por mes'!E117)-1</f>
        <v>8.7829360100375453E-3</v>
      </c>
      <c r="F117" s="32">
        <f>+('Detalle por mes'!F288/'Detalle por mes'!F117)-1</f>
        <v>0.15054734537493153</v>
      </c>
      <c r="G117" s="32">
        <f>+('Detalle por mes'!G288/'Detalle por mes'!G117)-1</f>
        <v>-5.1106025934401167E-2</v>
      </c>
      <c r="H117" s="32">
        <f>+('Detalle por mes'!H288/'Detalle por mes'!H117)-1</f>
        <v>4.4029698812811047E-2</v>
      </c>
      <c r="I117" s="32">
        <f>+('Detalle por mes'!I288/'Detalle por mes'!I117)-1</f>
        <v>-8.5651537335285521E-2</v>
      </c>
      <c r="J117" s="32">
        <f>+('Detalle por mes'!J288/'Detalle por mes'!J117)-1</f>
        <v>2.9809325036086243E-2</v>
      </c>
      <c r="K117" s="32">
        <f>+('Detalle por mes'!K288/'Detalle por mes'!K117)-1</f>
        <v>1.7361111111111605E-3</v>
      </c>
      <c r="L117" s="32">
        <f>+('Detalle por mes'!L288/'Detalle por mes'!L117)-1</f>
        <v>2.4957885725332085E-2</v>
      </c>
      <c r="M117" s="32">
        <f>+('Detalle por mes'!M288/'Detalle por mes'!M117)-1</f>
        <v>-9.2682926829268264E-2</v>
      </c>
      <c r="N117" s="32">
        <f>+('Detalle por mes'!N288/'Detalle por mes'!N117)-1</f>
        <v>2.5489236790606551E-2</v>
      </c>
      <c r="O117" s="32">
        <f>+('Detalle por mes'!O288/'Detalle por mes'!O117)-1</f>
        <v>-5.4904831625183004E-2</v>
      </c>
      <c r="P117" s="32">
        <f>+('Detalle por mes'!P288/'Detalle por mes'!P117)-1</f>
        <v>4.0531788517047973E-2</v>
      </c>
      <c r="Q117" s="32">
        <f>+('Detalle por mes'!Q288/'Detalle por mes'!Q117)-1</f>
        <v>-2.5387284130773069E-2</v>
      </c>
      <c r="R117" s="32">
        <f>+('Detalle por mes'!R288/'Detalle por mes'!R117)-1</f>
        <v>8.6810804998290525E-2</v>
      </c>
      <c r="S117" s="32">
        <f>+('Detalle por mes'!S288/'Detalle por mes'!S117)-1</f>
        <v>8.6810804998290969E-2</v>
      </c>
    </row>
    <row r="118" spans="2:21" hidden="1" outlineLevel="1" x14ac:dyDescent="0.25">
      <c r="B118" s="11" t="s">
        <v>48</v>
      </c>
      <c r="C118" s="32">
        <f>+('Detalle por mes'!C289/'Detalle por mes'!C118)-1</f>
        <v>-1.3791927273536175E-2</v>
      </c>
      <c r="D118" s="32">
        <f>+('Detalle por mes'!D289/'Detalle por mes'!D118)-1</f>
        <v>0.1166139700924762</v>
      </c>
      <c r="E118" s="32">
        <f>+('Detalle por mes'!E289/'Detalle por mes'!E118)-1</f>
        <v>2.2628372497824234E-2</v>
      </c>
      <c r="F118" s="32">
        <f>+('Detalle por mes'!F289/'Detalle por mes'!F118)-1</f>
        <v>0.1457022390672329</v>
      </c>
      <c r="G118" s="32">
        <f>+('Detalle por mes'!G289/'Detalle por mes'!G118)-1</f>
        <v>-4.2916709040984435E-2</v>
      </c>
      <c r="H118" s="32">
        <f>+('Detalle por mes'!H289/'Detalle por mes'!H118)-1</f>
        <v>5.581576893052298E-2</v>
      </c>
      <c r="I118" s="32">
        <f>+('Detalle por mes'!I289/'Detalle por mes'!I118)-1</f>
        <v>-3.9277595352361749E-2</v>
      </c>
      <c r="J118" s="32">
        <f>+('Detalle por mes'!J289/'Detalle por mes'!J118)-1</f>
        <v>5.5065094636696177E-2</v>
      </c>
      <c r="K118" s="32">
        <f>+('Detalle por mes'!K289/'Detalle por mes'!K118)-1</f>
        <v>-0.13314646110721795</v>
      </c>
      <c r="L118" s="32">
        <f>+('Detalle por mes'!L289/'Detalle por mes'!L118)-1</f>
        <v>1.3302962098142856E-2</v>
      </c>
      <c r="M118" s="32">
        <f>+('Detalle por mes'!M289/'Detalle por mes'!M118)-1</f>
        <v>0.20180722891566272</v>
      </c>
      <c r="N118" s="32">
        <f>+('Detalle por mes'!N289/'Detalle por mes'!N118)-1</f>
        <v>0.37458574768730313</v>
      </c>
      <c r="O118" s="32">
        <f>+('Detalle por mes'!O289/'Detalle por mes'!O118)-1</f>
        <v>-6.6126855600539769E-2</v>
      </c>
      <c r="P118" s="32">
        <f>+('Detalle por mes'!P289/'Detalle por mes'!P118)-1</f>
        <v>2.4181373314592136E-2</v>
      </c>
      <c r="Q118" s="32">
        <f>+('Detalle por mes'!Q289/'Detalle por mes'!Q118)-1</f>
        <v>-1.6369851307468819E-2</v>
      </c>
      <c r="R118" s="32">
        <f>+('Detalle por mes'!R289/'Detalle por mes'!R118)-1</f>
        <v>0.10922553873588114</v>
      </c>
      <c r="S118" s="32">
        <f>+('Detalle por mes'!S289/'Detalle por mes'!S118)-1</f>
        <v>0.10922553873588048</v>
      </c>
      <c r="T118" s="12"/>
    </row>
    <row r="119" spans="2:21" s="10" customFormat="1" collapsed="1" x14ac:dyDescent="0.25">
      <c r="B119" s="8" t="s">
        <v>63</v>
      </c>
      <c r="C119" s="31">
        <f>+('Detalle por mes'!C290/'Detalle por mes'!C119)-1</f>
        <v>-1.1086531069500194E-2</v>
      </c>
      <c r="D119" s="31">
        <f>+('Detalle por mes'!D290/'Detalle por mes'!D119)-1</f>
        <v>0.11331253524637575</v>
      </c>
      <c r="E119" s="31">
        <f>+('Detalle por mes'!E290/'Detalle por mes'!E119)-1</f>
        <v>5.6853698467033809E-2</v>
      </c>
      <c r="F119" s="31">
        <f>+('Detalle por mes'!F290/'Detalle por mes'!F119)-1</f>
        <v>0.19006267038455738</v>
      </c>
      <c r="G119" s="31">
        <f>+('Detalle por mes'!G290/'Detalle por mes'!G119)-1</f>
        <v>-6.3530465949820814E-2</v>
      </c>
      <c r="H119" s="31">
        <f>+('Detalle por mes'!H290/'Detalle por mes'!H119)-1</f>
        <v>3.1163322308371599E-2</v>
      </c>
      <c r="I119" s="31">
        <f>+('Detalle por mes'!I290/'Detalle por mes'!I119)-1</f>
        <v>-1.9764197244923842E-2</v>
      </c>
      <c r="J119" s="31">
        <f>+('Detalle por mes'!J290/'Detalle por mes'!J119)-1</f>
        <v>9.5264387009673879E-2</v>
      </c>
      <c r="K119" s="31">
        <f>+('Detalle por mes'!K290/'Detalle por mes'!K119)-1</f>
        <v>-8.5916471303290831E-2</v>
      </c>
      <c r="L119" s="31">
        <f>+('Detalle por mes'!L290/'Detalle por mes'!L119)-1</f>
        <v>9.7384561378308643E-3</v>
      </c>
      <c r="M119" s="31">
        <f>+('Detalle por mes'!M290/'Detalle por mes'!M119)-1</f>
        <v>-2.9158567064704211E-2</v>
      </c>
      <c r="N119" s="31">
        <f>+('Detalle por mes'!N290/'Detalle por mes'!N119)-1</f>
        <v>0.11268382708176317</v>
      </c>
      <c r="O119" s="31">
        <f>+('Detalle por mes'!O290/'Detalle por mes'!O119)-1</f>
        <v>-7.2210576563861983E-2</v>
      </c>
      <c r="P119" s="31">
        <f>+('Detalle por mes'!P290/'Detalle por mes'!P119)-1</f>
        <v>3.4507507096430468E-2</v>
      </c>
      <c r="Q119" s="31">
        <f>+('Detalle por mes'!Q290/'Detalle por mes'!Q119)-1</f>
        <v>-1.8956663983638156E-2</v>
      </c>
      <c r="R119" s="31">
        <f>+('Detalle por mes'!R290/'Detalle por mes'!R119)-1</f>
        <v>8.8582908513013203E-2</v>
      </c>
      <c r="S119" s="31">
        <f>+('Detalle por mes'!S290/'Detalle por mes'!S119)-1</f>
        <v>8.8582908513012759E-2</v>
      </c>
      <c r="T119" s="24"/>
      <c r="U119" s="24"/>
    </row>
    <row r="120" spans="2:21" hidden="1" outlineLevel="1" x14ac:dyDescent="0.25">
      <c r="B120" s="11" t="s">
        <v>37</v>
      </c>
      <c r="C120" s="32">
        <f>+('Detalle por mes'!C291/'Detalle por mes'!C120)-1</f>
        <v>0.103774796173846</v>
      </c>
      <c r="D120" s="32">
        <f>+('Detalle por mes'!D291/'Detalle por mes'!D120)-1</f>
        <v>0.25158624866296764</v>
      </c>
      <c r="E120" s="32">
        <f>+('Detalle por mes'!E291/'Detalle por mes'!E120)-1</f>
        <v>0.24336283185840712</v>
      </c>
      <c r="F120" s="32">
        <f>+('Detalle por mes'!F291/'Detalle por mes'!F120)-1</f>
        <v>0.38217057754958028</v>
      </c>
      <c r="G120" s="32">
        <f>+('Detalle por mes'!G291/'Detalle por mes'!G120)-1</f>
        <v>-7.6481835564053968E-3</v>
      </c>
      <c r="H120" s="32">
        <f>+('Detalle por mes'!H291/'Detalle por mes'!H120)-1</f>
        <v>0.12021475256769376</v>
      </c>
      <c r="I120" s="32">
        <f>+('Detalle por mes'!I291/'Detalle por mes'!I120)-1</f>
        <v>5.6273062730627377E-2</v>
      </c>
      <c r="J120" s="32">
        <f>+('Detalle por mes'!J291/'Detalle por mes'!J120)-1</f>
        <v>0.16678113444425113</v>
      </c>
      <c r="K120" s="32">
        <f>+('Detalle por mes'!K291/'Detalle por mes'!K120)-1</f>
        <v>0.28087986463620984</v>
      </c>
      <c r="L120" s="32">
        <f>+('Detalle por mes'!L291/'Detalle por mes'!L120)-1</f>
        <v>0.42422914508804088</v>
      </c>
      <c r="M120" s="32">
        <f>+('Detalle por mes'!M291/'Detalle por mes'!M120)-1</f>
        <v>-9.0909090909090939E-2</v>
      </c>
      <c r="N120" s="32">
        <f>+('Detalle por mes'!N291/'Detalle por mes'!N120)-1</f>
        <v>3.5551476212329902E-2</v>
      </c>
      <c r="O120" s="32">
        <f>+('Detalle por mes'!O291/'Detalle por mes'!O120)-1</f>
        <v>7.7128547579298878E-2</v>
      </c>
      <c r="P120" s="32">
        <f>+('Detalle por mes'!P291/'Detalle por mes'!P120)-1</f>
        <v>0.19028451250514422</v>
      </c>
      <c r="Q120" s="32">
        <f>+('Detalle por mes'!Q291/'Detalle por mes'!Q120)-1</f>
        <v>9.4337942243893691E-2</v>
      </c>
      <c r="R120" s="32">
        <f>+('Detalle por mes'!R291/'Detalle por mes'!R120)-1</f>
        <v>0.21747611298558556</v>
      </c>
      <c r="S120" s="32">
        <f>+('Detalle por mes'!S291/'Detalle por mes'!S120)-1</f>
        <v>0.217476112985586</v>
      </c>
    </row>
    <row r="121" spans="2:21" hidden="1" outlineLevel="1" x14ac:dyDescent="0.25">
      <c r="B121" s="11" t="s">
        <v>38</v>
      </c>
      <c r="C121" s="32">
        <f>+('Detalle por mes'!C292/'Detalle por mes'!C121)-1</f>
        <v>-5.9332946196379854E-3</v>
      </c>
      <c r="D121" s="32">
        <f>+('Detalle por mes'!D292/'Detalle por mes'!D121)-1</f>
        <v>0.12987514819478507</v>
      </c>
      <c r="E121" s="32">
        <f>+('Detalle por mes'!E292/'Detalle por mes'!E121)-1</f>
        <v>-0.1063618290258449</v>
      </c>
      <c r="F121" s="32">
        <f>+('Detalle por mes'!F292/'Detalle por mes'!F121)-1</f>
        <v>0.48851899926191744</v>
      </c>
      <c r="G121" s="32">
        <f>+('Detalle por mes'!G292/'Detalle por mes'!G121)-1</f>
        <v>0.15192507804370448</v>
      </c>
      <c r="H121" s="32">
        <f>+('Detalle por mes'!H292/'Detalle por mes'!H121)-1</f>
        <v>0.26479871033809621</v>
      </c>
      <c r="I121" s="32">
        <f>+('Detalle por mes'!I292/'Detalle por mes'!I121)-1</f>
        <v>0.10173010380622838</v>
      </c>
      <c r="J121" s="32">
        <f>+('Detalle por mes'!J292/'Detalle por mes'!J121)-1</f>
        <v>0.45005623311442045</v>
      </c>
      <c r="K121" s="32">
        <f>+('Detalle por mes'!K292/'Detalle por mes'!K121)-1</f>
        <v>-1.5401540154015403E-2</v>
      </c>
      <c r="L121" s="32">
        <f>+('Detalle por mes'!L292/'Detalle por mes'!L121)-1</f>
        <v>9.9138473148031592E-2</v>
      </c>
      <c r="M121" s="32">
        <f>+('Detalle por mes'!M292/'Detalle por mes'!M121)-1</f>
        <v>4.1474654377880116E-2</v>
      </c>
      <c r="N121" s="32">
        <f>+('Detalle por mes'!N292/'Detalle por mes'!N121)-1</f>
        <v>0.16368062317429399</v>
      </c>
      <c r="O121" s="32">
        <f>+('Detalle por mes'!O292/'Detalle por mes'!O121)-1</f>
        <v>0.25572164513132334</v>
      </c>
      <c r="P121" s="32">
        <f>+('Detalle por mes'!P292/'Detalle por mes'!P121)-1</f>
        <v>0.42601681285790716</v>
      </c>
      <c r="Q121" s="32">
        <f>+('Detalle por mes'!Q292/'Detalle por mes'!Q121)-1</f>
        <v>5.5859033854478879E-2</v>
      </c>
      <c r="R121" s="32">
        <f>+('Detalle por mes'!R292/'Detalle por mes'!R121)-1</f>
        <v>0.28364082822140335</v>
      </c>
      <c r="S121" s="32">
        <f>+('Detalle por mes'!S292/'Detalle por mes'!S121)-1</f>
        <v>0.28364082822140313</v>
      </c>
    </row>
    <row r="122" spans="2:21" hidden="1" outlineLevel="1" x14ac:dyDescent="0.25">
      <c r="B122" s="11" t="s">
        <v>39</v>
      </c>
      <c r="C122" s="32">
        <f>+('Detalle por mes'!C293/'Detalle por mes'!C122)-1</f>
        <v>2.5554888006972698E-2</v>
      </c>
      <c r="D122" s="32">
        <f>+('Detalle por mes'!D293/'Detalle por mes'!D122)-1</f>
        <v>0.16327787957882944</v>
      </c>
      <c r="E122" s="32">
        <f>+('Detalle por mes'!E293/'Detalle por mes'!E122)-1</f>
        <v>0.11111111111111116</v>
      </c>
      <c r="F122" s="32">
        <f>+('Detalle por mes'!F293/'Detalle por mes'!F122)-1</f>
        <v>0.24206728516540155</v>
      </c>
      <c r="G122" s="32">
        <f>+('Detalle por mes'!G293/'Detalle por mes'!G122)-1</f>
        <v>-1.68135814560888E-2</v>
      </c>
      <c r="H122" s="32">
        <f>+('Detalle por mes'!H293/'Detalle por mes'!H122)-1</f>
        <v>9.0941715099571274E-2</v>
      </c>
      <c r="I122" s="32">
        <f>+('Detalle por mes'!I293/'Detalle por mes'!I122)-1</f>
        <v>2.0926756352765308E-2</v>
      </c>
      <c r="J122" s="32">
        <f>+('Detalle por mes'!J293/'Detalle por mes'!J122)-1</f>
        <v>0.12838720337826492</v>
      </c>
      <c r="K122" s="32">
        <f>+('Detalle por mes'!K293/'Detalle por mes'!K122)-1</f>
        <v>3.1310211946049993E-2</v>
      </c>
      <c r="L122" s="32">
        <f>+('Detalle por mes'!L293/'Detalle por mes'!L122)-1</f>
        <v>9.8802496921313043E-2</v>
      </c>
      <c r="M122" s="32">
        <f>+('Detalle por mes'!M293/'Detalle por mes'!M122)-1</f>
        <v>0.1283950617283951</v>
      </c>
      <c r="N122" s="32">
        <f>+('Detalle por mes'!N293/'Detalle por mes'!N122)-1</f>
        <v>0.28019975031210986</v>
      </c>
      <c r="O122" s="32">
        <f>+('Detalle por mes'!O293/'Detalle por mes'!O122)-1</f>
        <v>-0.14193998604326585</v>
      </c>
      <c r="P122" s="32">
        <f>+('Detalle por mes'!P293/'Detalle por mes'!P122)-1</f>
        <v>-6.8551335166939342E-2</v>
      </c>
      <c r="Q122" s="32">
        <f>+('Detalle por mes'!Q293/'Detalle por mes'!Q122)-1</f>
        <v>8.6292356107329216E-3</v>
      </c>
      <c r="R122" s="32">
        <f>+('Detalle por mes'!R293/'Detalle por mes'!R122)-1</f>
        <v>0.10108584758761285</v>
      </c>
      <c r="S122" s="32">
        <f>+('Detalle por mes'!S293/'Detalle por mes'!S122)-1</f>
        <v>0.10108584758761485</v>
      </c>
    </row>
    <row r="123" spans="2:21" hidden="1" outlineLevel="1" x14ac:dyDescent="0.25">
      <c r="B123" s="11" t="s">
        <v>40</v>
      </c>
      <c r="C123" s="32">
        <f>+('Detalle por mes'!C294/'Detalle por mes'!C123)-1</f>
        <v>0.1177598598779972</v>
      </c>
      <c r="D123" s="32">
        <f>+('Detalle por mes'!D294/'Detalle por mes'!D123)-1</f>
        <v>0.26386614164435929</v>
      </c>
      <c r="E123" s="32">
        <f>+('Detalle por mes'!E294/'Detalle por mes'!E123)-1</f>
        <v>0.14739884393063574</v>
      </c>
      <c r="F123" s="32">
        <f>+('Detalle por mes'!F294/'Detalle por mes'!F123)-1</f>
        <v>0.15444610034773976</v>
      </c>
      <c r="G123" s="32">
        <f>+('Detalle por mes'!G294/'Detalle por mes'!G123)-1</f>
        <v>3.2317636195752453E-2</v>
      </c>
      <c r="H123" s="32">
        <f>+('Detalle por mes'!H294/'Detalle por mes'!H123)-1</f>
        <v>0.14238464708473653</v>
      </c>
      <c r="I123" s="32">
        <f>+('Detalle por mes'!I294/'Detalle por mes'!I123)-1</f>
        <v>9.8150782361308586E-2</v>
      </c>
      <c r="J123" s="32">
        <f>+('Detalle por mes'!J294/'Detalle por mes'!J123)-1</f>
        <v>0.21316692904719048</v>
      </c>
      <c r="K123" s="32">
        <f>+('Detalle por mes'!K294/'Detalle por mes'!K123)-1</f>
        <v>-5.3832116788321116E-2</v>
      </c>
      <c r="L123" s="32">
        <f>+('Detalle por mes'!L294/'Detalle por mes'!L123)-1</f>
        <v>4.9218750000000089E-2</v>
      </c>
      <c r="M123" s="32">
        <f>+('Detalle por mes'!M294/'Detalle por mes'!M123)-1</f>
        <v>-0.19285714285714284</v>
      </c>
      <c r="N123" s="32">
        <f>+('Detalle por mes'!N294/'Detalle por mes'!N123)-1</f>
        <v>-8.9096573208722774E-2</v>
      </c>
      <c r="O123" s="32">
        <f>+('Detalle por mes'!O294/'Detalle por mes'!O123)-1</f>
        <v>3.0263726761781129E-3</v>
      </c>
      <c r="P123" s="32">
        <f>+('Detalle por mes'!P294/'Detalle por mes'!P123)-1</f>
        <v>0.11567432150313151</v>
      </c>
      <c r="Q123" s="32">
        <f>+('Detalle por mes'!Q294/'Detalle por mes'!Q123)-1</f>
        <v>0.10198552560613083</v>
      </c>
      <c r="R123" s="32">
        <f>+('Detalle por mes'!R294/'Detalle por mes'!R123)-1</f>
        <v>0.217597235253709</v>
      </c>
      <c r="S123" s="32">
        <f>+('Detalle por mes'!S294/'Detalle por mes'!S123)-1</f>
        <v>0.21759723525370878</v>
      </c>
    </row>
    <row r="124" spans="2:21" hidden="1" outlineLevel="1" x14ac:dyDescent="0.25">
      <c r="B124" s="11" t="s">
        <v>41</v>
      </c>
      <c r="C124" s="32">
        <f>+('Detalle por mes'!C295/'Detalle por mes'!C124)-1</f>
        <v>3.0401737242128135E-2</v>
      </c>
      <c r="D124" s="32">
        <f>+('Detalle por mes'!D295/'Detalle por mes'!D124)-1</f>
        <v>0.16161859352963504</v>
      </c>
      <c r="E124" s="32">
        <f>+('Detalle por mes'!E295/'Detalle por mes'!E124)-1</f>
        <v>-1.388888888888884E-2</v>
      </c>
      <c r="F124" s="32">
        <f>+('Detalle por mes'!F295/'Detalle por mes'!F124)-1</f>
        <v>8.4977590697828731E-2</v>
      </c>
      <c r="G124" s="32">
        <f>+('Detalle por mes'!G295/'Detalle por mes'!G124)-1</f>
        <v>-1.4124100102845372E-2</v>
      </c>
      <c r="H124" s="32">
        <f>+('Detalle por mes'!H295/'Detalle por mes'!H124)-1</f>
        <v>8.3761332046579318E-2</v>
      </c>
      <c r="I124" s="32">
        <f>+('Detalle por mes'!I295/'Detalle por mes'!I124)-1</f>
        <v>-5.3321393682839169E-3</v>
      </c>
      <c r="J124" s="32">
        <f>+('Detalle por mes'!J295/'Detalle por mes'!J124)-1</f>
        <v>0.13729235103008985</v>
      </c>
      <c r="K124" s="32">
        <f>+('Detalle por mes'!K295/'Detalle por mes'!K124)-1</f>
        <v>1.1418376449598533E-2</v>
      </c>
      <c r="L124" s="32">
        <f>+('Detalle por mes'!L295/'Detalle por mes'!L124)-1</f>
        <v>0.12713114653849211</v>
      </c>
      <c r="M124" s="32">
        <f>+('Detalle por mes'!M295/'Detalle por mes'!M124)-1</f>
        <v>0.18016528925619846</v>
      </c>
      <c r="N124" s="32">
        <f>+('Detalle por mes'!N295/'Detalle por mes'!N124)-1</f>
        <v>0.33987895090786813</v>
      </c>
      <c r="O124" s="32">
        <f>+('Detalle por mes'!O295/'Detalle por mes'!O124)-1</f>
        <v>6.1196219035202004E-2</v>
      </c>
      <c r="P124" s="32">
        <f>+('Detalle por mes'!P295/'Detalle por mes'!P124)-1</f>
        <v>0.20961468982938825</v>
      </c>
      <c r="Q124" s="32">
        <f>+('Detalle por mes'!Q295/'Detalle por mes'!Q124)-1</f>
        <v>2.8778025689277786E-2</v>
      </c>
      <c r="R124" s="32">
        <f>+('Detalle por mes'!R295/'Detalle por mes'!R124)-1</f>
        <v>0.16653935186802715</v>
      </c>
      <c r="S124" s="32">
        <f>+('Detalle por mes'!S295/'Detalle por mes'!S124)-1</f>
        <v>0.16653935186802626</v>
      </c>
    </row>
    <row r="125" spans="2:21" hidden="1" outlineLevel="1" x14ac:dyDescent="0.25">
      <c r="B125" s="11" t="s">
        <v>42</v>
      </c>
      <c r="C125" s="32">
        <f>+('Detalle por mes'!C296/'Detalle por mes'!C125)-1</f>
        <v>4.4752425349628311E-2</v>
      </c>
      <c r="D125" s="32">
        <f>+('Detalle por mes'!D296/'Detalle por mes'!D125)-1</f>
        <v>0.22115966332135284</v>
      </c>
      <c r="E125" s="32">
        <f>+('Detalle por mes'!E296/'Detalle por mes'!E125)-1</f>
        <v>4.674796747967469E-2</v>
      </c>
      <c r="F125" s="32">
        <f>+('Detalle por mes'!F296/'Detalle por mes'!F125)-1</f>
        <v>0.21177940420705665</v>
      </c>
      <c r="G125" s="32">
        <f>+('Detalle por mes'!G296/'Detalle por mes'!G125)-1</f>
        <v>3.1682027649769573E-2</v>
      </c>
      <c r="H125" s="32">
        <f>+('Detalle por mes'!H296/'Detalle por mes'!H125)-1</f>
        <v>0.17184103793667505</v>
      </c>
      <c r="I125" s="32">
        <f>+('Detalle por mes'!I296/'Detalle por mes'!I125)-1</f>
        <v>1.4426727410782103E-2</v>
      </c>
      <c r="J125" s="32">
        <f>+('Detalle por mes'!J296/'Detalle por mes'!J125)-1</f>
        <v>0.17132732014404017</v>
      </c>
      <c r="K125" s="32">
        <f>+('Detalle por mes'!K296/'Detalle por mes'!K125)-1</f>
        <v>-0.13052208835341361</v>
      </c>
      <c r="L125" s="32">
        <f>+('Detalle por mes'!L296/'Detalle por mes'!L125)-1</f>
        <v>-1.1224282963413379E-2</v>
      </c>
      <c r="M125" s="32">
        <f>+('Detalle por mes'!M296/'Detalle por mes'!M125)-1</f>
        <v>-7.2164948453608213E-2</v>
      </c>
      <c r="N125" s="32">
        <f>+('Detalle por mes'!N296/'Detalle por mes'!N125)-1</f>
        <v>4.2980868665977168E-2</v>
      </c>
      <c r="O125" s="32">
        <f>+('Detalle por mes'!O296/'Detalle por mes'!O125)-1</f>
        <v>-4.3709767146149603E-2</v>
      </c>
      <c r="P125" s="32">
        <f>+('Detalle por mes'!P296/'Detalle por mes'!P125)-1</f>
        <v>6.4244647535213417E-2</v>
      </c>
      <c r="Q125" s="32">
        <f>+('Detalle por mes'!Q296/'Detalle por mes'!Q125)-1</f>
        <v>2.0761069169557222E-2</v>
      </c>
      <c r="R125" s="32">
        <f>+('Detalle por mes'!R296/'Detalle por mes'!R125)-1</f>
        <v>0.14127507001274453</v>
      </c>
      <c r="S125" s="32">
        <f>+('Detalle por mes'!S296/'Detalle por mes'!S125)-1</f>
        <v>0.14127507001274475</v>
      </c>
    </row>
    <row r="126" spans="2:21" hidden="1" outlineLevel="1" x14ac:dyDescent="0.25">
      <c r="B126" s="11" t="s">
        <v>43</v>
      </c>
      <c r="C126" s="32">
        <f>+('Detalle por mes'!C297/'Detalle por mes'!C126)-1</f>
        <v>5.0127072831687158E-3</v>
      </c>
      <c r="D126" s="32">
        <f>+('Detalle por mes'!D297/'Detalle por mes'!D126)-1</f>
        <v>0.13148513847127541</v>
      </c>
      <c r="E126" s="32">
        <f>+('Detalle por mes'!E297/'Detalle por mes'!E126)-1</f>
        <v>0.13146362839614367</v>
      </c>
      <c r="F126" s="32">
        <f>+('Detalle por mes'!F297/'Detalle por mes'!F126)-1</f>
        <v>0.1202040226324701</v>
      </c>
      <c r="G126" s="32">
        <f>+('Detalle por mes'!G297/'Detalle por mes'!G126)-1</f>
        <v>6.0424028268551311E-2</v>
      </c>
      <c r="H126" s="32">
        <f>+('Detalle por mes'!H297/'Detalle por mes'!H126)-1</f>
        <v>0.12423645531463867</v>
      </c>
      <c r="I126" s="32">
        <f>+('Detalle por mes'!I297/'Detalle por mes'!I126)-1</f>
        <v>0.12699514226231789</v>
      </c>
      <c r="J126" s="32">
        <f>+('Detalle por mes'!J297/'Detalle por mes'!J126)-1</f>
        <v>0.14976362840350776</v>
      </c>
      <c r="K126" s="32">
        <f>+('Detalle por mes'!K297/'Detalle por mes'!K126)-1</f>
        <v>4.5766590389016093E-2</v>
      </c>
      <c r="L126" s="32">
        <f>+('Detalle por mes'!L297/'Detalle por mes'!L126)-1</f>
        <v>0.11531069827033957</v>
      </c>
      <c r="M126" s="32">
        <f>+('Detalle por mes'!M297/'Detalle por mes'!M126)-1</f>
        <v>-8.6092715231788075E-2</v>
      </c>
      <c r="N126" s="32">
        <f>+('Detalle por mes'!N297/'Detalle por mes'!N126)-1</f>
        <v>1.8420441347270611E-2</v>
      </c>
      <c r="O126" s="32">
        <f>+('Detalle por mes'!O297/'Detalle por mes'!O126)-1</f>
        <v>0.19725130890052367</v>
      </c>
      <c r="P126" s="32">
        <f>+('Detalle por mes'!P297/'Detalle por mes'!P126)-1</f>
        <v>0.23054724149464412</v>
      </c>
      <c r="Q126" s="32">
        <f>+('Detalle por mes'!Q297/'Detalle por mes'!Q126)-1</f>
        <v>5.4606138908464441E-2</v>
      </c>
      <c r="R126" s="32">
        <f>+('Detalle por mes'!R297/'Detalle por mes'!R126)-1</f>
        <v>0.17843381508570211</v>
      </c>
      <c r="S126" s="32">
        <f>+('Detalle por mes'!S297/'Detalle por mes'!S126)-1</f>
        <v>0.17843381508570544</v>
      </c>
    </row>
    <row r="127" spans="2:21" hidden="1" outlineLevel="1" x14ac:dyDescent="0.25">
      <c r="B127" s="11" t="s">
        <v>44</v>
      </c>
      <c r="C127" s="32">
        <f>+('Detalle por mes'!C298/'Detalle por mes'!C127)-1</f>
        <v>9.5421079014975874E-2</v>
      </c>
      <c r="D127" s="32">
        <f>+('Detalle por mes'!D298/'Detalle por mes'!D127)-1</f>
        <v>0.22964309227120627</v>
      </c>
      <c r="E127" s="32">
        <f>+('Detalle por mes'!E298/'Detalle por mes'!E127)-1</f>
        <v>0.29229406554472992</v>
      </c>
      <c r="F127" s="32">
        <f>+('Detalle por mes'!F298/'Detalle por mes'!F127)-1</f>
        <v>0.3886613490694204</v>
      </c>
      <c r="G127" s="32">
        <f>+('Detalle por mes'!G298/'Detalle por mes'!G127)-1</f>
        <v>-8.8298636037329459E-3</v>
      </c>
      <c r="H127" s="32">
        <f>+('Detalle por mes'!H298/'Detalle por mes'!H127)-1</f>
        <v>0.10060406737918659</v>
      </c>
      <c r="I127" s="32">
        <f>+('Detalle por mes'!I298/'Detalle por mes'!I127)-1</f>
        <v>4.4742181487441357E-2</v>
      </c>
      <c r="J127" s="32">
        <f>+('Detalle por mes'!J298/'Detalle por mes'!J127)-1</f>
        <v>0.18664905441970947</v>
      </c>
      <c r="K127" s="32">
        <f>+('Detalle por mes'!K298/'Detalle por mes'!K127)-1</f>
        <v>0.10112732095490706</v>
      </c>
      <c r="L127" s="32">
        <f>+('Detalle por mes'!L298/'Detalle por mes'!L127)-1</f>
        <v>0.20733095154621384</v>
      </c>
      <c r="M127" s="32">
        <f>+('Detalle por mes'!M298/'Detalle por mes'!M127)-1</f>
        <v>-3.8011695906432719E-2</v>
      </c>
      <c r="N127" s="32">
        <f>+('Detalle por mes'!N298/'Detalle por mes'!N127)-1</f>
        <v>0.12801251956181536</v>
      </c>
      <c r="O127" s="32">
        <f>+('Detalle por mes'!O298/'Detalle por mes'!O127)-1</f>
        <v>8.1014729950900088E-2</v>
      </c>
      <c r="P127" s="32">
        <f>+('Detalle por mes'!P298/'Detalle por mes'!P127)-1</f>
        <v>0.17164018078437082</v>
      </c>
      <c r="Q127" s="32">
        <f>+('Detalle por mes'!Q298/'Detalle por mes'!Q127)-1</f>
        <v>9.1782339751699027E-2</v>
      </c>
      <c r="R127" s="32">
        <f>+('Detalle por mes'!R298/'Detalle por mes'!R127)-1</f>
        <v>0.2221964486250485</v>
      </c>
      <c r="S127" s="32">
        <f>+('Detalle por mes'!S298/'Detalle por mes'!S127)-1</f>
        <v>0.22219644862504873</v>
      </c>
    </row>
    <row r="128" spans="2:21" hidden="1" outlineLevel="1" x14ac:dyDescent="0.25">
      <c r="B128" s="11" t="s">
        <v>45</v>
      </c>
      <c r="C128" s="32">
        <f>+('Detalle por mes'!C299/'Detalle por mes'!C128)-1</f>
        <v>5.8237286483588946E-3</v>
      </c>
      <c r="D128" s="32">
        <f>+('Detalle por mes'!D299/'Detalle por mes'!D128)-1</f>
        <v>0.13881920358400346</v>
      </c>
      <c r="E128" s="32">
        <f>+('Detalle por mes'!E299/'Detalle por mes'!E128)-1</f>
        <v>0.18736842105263163</v>
      </c>
      <c r="F128" s="32">
        <f>+('Detalle por mes'!F299/'Detalle por mes'!F128)-1</f>
        <v>0.34754413176748655</v>
      </c>
      <c r="G128" s="32">
        <f>+('Detalle por mes'!G299/'Detalle por mes'!G128)-1</f>
        <v>-1.9268774703557368E-2</v>
      </c>
      <c r="H128" s="32">
        <f>+('Detalle por mes'!H299/'Detalle por mes'!H128)-1</f>
        <v>8.3061639956529154E-2</v>
      </c>
      <c r="I128" s="32">
        <f>+('Detalle por mes'!I299/'Detalle por mes'!I128)-1</f>
        <v>1.285855588526208E-2</v>
      </c>
      <c r="J128" s="32">
        <f>+('Detalle por mes'!J299/'Detalle por mes'!J128)-1</f>
        <v>0.10821165636979635</v>
      </c>
      <c r="K128" s="32">
        <f>+('Detalle por mes'!K299/'Detalle por mes'!K128)-1</f>
        <v>1.2853470437017567E-3</v>
      </c>
      <c r="L128" s="32">
        <f>+('Detalle por mes'!L299/'Detalle por mes'!L128)-1</f>
        <v>0.11611525367086495</v>
      </c>
      <c r="M128" s="32">
        <f>+('Detalle por mes'!M299/'Detalle por mes'!M128)-1</f>
        <v>0.23300970873786397</v>
      </c>
      <c r="N128" s="32">
        <f>+('Detalle por mes'!N299/'Detalle por mes'!N128)-1</f>
        <v>0.39401667484060821</v>
      </c>
      <c r="O128" s="32">
        <f>+('Detalle por mes'!O299/'Detalle por mes'!O128)-1</f>
        <v>8.9730605630949922E-2</v>
      </c>
      <c r="P128" s="32">
        <f>+('Detalle por mes'!P299/'Detalle por mes'!P128)-1</f>
        <v>0.21693083573487026</v>
      </c>
      <c r="Q128" s="32">
        <f>+('Detalle por mes'!Q299/'Detalle por mes'!Q128)-1</f>
        <v>2.7354648366096912E-2</v>
      </c>
      <c r="R128" s="32">
        <f>+('Detalle por mes'!R299/'Detalle por mes'!R128)-1</f>
        <v>0.17489300583251643</v>
      </c>
      <c r="S128" s="32">
        <f>+('Detalle por mes'!S299/'Detalle por mes'!S128)-1</f>
        <v>0.17489300583251732</v>
      </c>
    </row>
    <row r="129" spans="2:21" hidden="1" outlineLevel="1" x14ac:dyDescent="0.25">
      <c r="B129" s="11" t="s">
        <v>46</v>
      </c>
      <c r="C129" s="32">
        <f>+('Detalle por mes'!C300/'Detalle por mes'!C129)-1</f>
        <v>1.3694731974531749E-3</v>
      </c>
      <c r="D129" s="32">
        <f>+('Detalle por mes'!D300/'Detalle por mes'!D129)-1</f>
        <v>0.13433776524984364</v>
      </c>
      <c r="E129" s="32">
        <f>+('Detalle por mes'!E300/'Detalle por mes'!E129)-1</f>
        <v>4.4315992292870865E-2</v>
      </c>
      <c r="F129" s="32">
        <f>+('Detalle por mes'!F300/'Detalle por mes'!F129)-1</f>
        <v>0.18872137340213846</v>
      </c>
      <c r="G129" s="32">
        <f>+('Detalle por mes'!G300/'Detalle por mes'!G129)-1</f>
        <v>9.042954031650341E-3</v>
      </c>
      <c r="H129" s="32">
        <f>+('Detalle por mes'!H300/'Detalle por mes'!H129)-1</f>
        <v>0.11007765398432112</v>
      </c>
      <c r="I129" s="32">
        <f>+('Detalle por mes'!I300/'Detalle por mes'!I129)-1</f>
        <v>0.12282878411910669</v>
      </c>
      <c r="J129" s="32">
        <f>+('Detalle por mes'!J300/'Detalle por mes'!J129)-1</f>
        <v>0.24397091464670373</v>
      </c>
      <c r="K129" s="32">
        <f>+('Detalle por mes'!K300/'Detalle por mes'!K129)-1</f>
        <v>-8.1589958158995834E-2</v>
      </c>
      <c r="L129" s="32">
        <f>+('Detalle por mes'!L300/'Detalle por mes'!L129)-1</f>
        <v>1.9093973872734926E-2</v>
      </c>
      <c r="M129" s="32">
        <f>+('Detalle por mes'!M300/'Detalle por mes'!M129)-1</f>
        <v>0.35126582278481022</v>
      </c>
      <c r="N129" s="32">
        <f>+('Detalle por mes'!N300/'Detalle por mes'!N129)-1</f>
        <v>0.53019807223811033</v>
      </c>
      <c r="O129" s="32">
        <f>+('Detalle por mes'!O300/'Detalle por mes'!O129)-1</f>
        <v>7.7129529043389322E-2</v>
      </c>
      <c r="P129" s="32">
        <f>+('Detalle por mes'!P300/'Detalle por mes'!P129)-1</f>
        <v>0.202134605805949</v>
      </c>
      <c r="Q129" s="32">
        <f>+('Detalle por mes'!Q300/'Detalle por mes'!Q129)-1</f>
        <v>2.1095278010617502E-2</v>
      </c>
      <c r="R129" s="32">
        <f>+('Detalle por mes'!R300/'Detalle por mes'!R129)-1</f>
        <v>0.16677753048555455</v>
      </c>
      <c r="S129" s="32">
        <f>+('Detalle por mes'!S300/'Detalle por mes'!S129)-1</f>
        <v>0.16677753048555366</v>
      </c>
    </row>
    <row r="130" spans="2:21" hidden="1" outlineLevel="1" x14ac:dyDescent="0.25">
      <c r="B130" s="11" t="s">
        <v>13</v>
      </c>
      <c r="C130" s="32">
        <f>+('Detalle por mes'!C301/'Detalle por mes'!C130)-1</f>
        <v>0.16143206670994159</v>
      </c>
      <c r="D130" s="32">
        <f>+('Detalle por mes'!D301/'Detalle por mes'!D130)-1</f>
        <v>0.31512549200020445</v>
      </c>
      <c r="E130" s="32">
        <f>+('Detalle por mes'!E301/'Detalle por mes'!E130)-1</f>
        <v>0.1399999999999999</v>
      </c>
      <c r="F130" s="32">
        <f>+('Detalle por mes'!F301/'Detalle por mes'!F130)-1</f>
        <v>0.27470547470547468</v>
      </c>
      <c r="G130" s="32">
        <f>+('Detalle por mes'!G301/'Detalle por mes'!G130)-1</f>
        <v>9.0443686006825841E-2</v>
      </c>
      <c r="H130" s="32">
        <f>+('Detalle por mes'!H301/'Detalle por mes'!H130)-1</f>
        <v>0.2020813450300043</v>
      </c>
      <c r="I130" s="32">
        <f>+('Detalle por mes'!I301/'Detalle por mes'!I130)-1</f>
        <v>0.18108108108108101</v>
      </c>
      <c r="J130" s="32">
        <f>+('Detalle por mes'!J301/'Detalle por mes'!J130)-1</f>
        <v>0.23642307692307685</v>
      </c>
      <c r="K130" s="32">
        <f>+('Detalle por mes'!K301/'Detalle por mes'!K130)-1</f>
        <v>-9.320905459387463E-3</v>
      </c>
      <c r="L130" s="32">
        <f>+('Detalle por mes'!L301/'Detalle por mes'!L130)-1</f>
        <v>7.6643212093372881E-2</v>
      </c>
      <c r="M130" s="32">
        <f>+('Detalle por mes'!M301/'Detalle por mes'!M130)-1</f>
        <v>-8.8607594936708889E-2</v>
      </c>
      <c r="N130" s="32">
        <f>+('Detalle por mes'!N301/'Detalle por mes'!N130)-1</f>
        <v>4.7909898202295853E-2</v>
      </c>
      <c r="O130" s="32">
        <f>+('Detalle por mes'!O301/'Detalle por mes'!O130)-1</f>
        <v>-5.4280510018214989E-2</v>
      </c>
      <c r="P130" s="32">
        <f>+('Detalle por mes'!P301/'Detalle por mes'!P130)-1</f>
        <v>5.3785636259699787E-2</v>
      </c>
      <c r="Q130" s="32">
        <f>+('Detalle por mes'!Q301/'Detalle por mes'!Q130)-1</f>
        <v>8.3527027832409617E-2</v>
      </c>
      <c r="R130" s="32">
        <f>+('Detalle por mes'!R301/'Detalle por mes'!R130)-1</f>
        <v>0.14790710548342356</v>
      </c>
      <c r="S130" s="32">
        <f>+('Detalle por mes'!S301/'Detalle por mes'!S130)-1</f>
        <v>0.14790710548342445</v>
      </c>
    </row>
    <row r="131" spans="2:21" hidden="1" outlineLevel="1" x14ac:dyDescent="0.25">
      <c r="B131" s="11" t="s">
        <v>47</v>
      </c>
      <c r="C131" s="32">
        <f>+('Detalle por mes'!C302/'Detalle por mes'!C131)-1</f>
        <v>5.8288148721920896E-2</v>
      </c>
      <c r="D131" s="32">
        <f>+('Detalle por mes'!D302/'Detalle por mes'!D131)-1</f>
        <v>0.20648170926153697</v>
      </c>
      <c r="E131" s="32">
        <f>+('Detalle por mes'!E302/'Detalle por mes'!E131)-1</f>
        <v>0.33035714285714279</v>
      </c>
      <c r="F131" s="32">
        <f>+('Detalle por mes'!F302/'Detalle por mes'!F131)-1</f>
        <v>0.57337377822716551</v>
      </c>
      <c r="G131" s="32">
        <f>+('Detalle por mes'!G302/'Detalle por mes'!G131)-1</f>
        <v>3.341902313624745E-3</v>
      </c>
      <c r="H131" s="32">
        <f>+('Detalle por mes'!H302/'Detalle por mes'!H131)-1</f>
        <v>9.3896185678301602E-2</v>
      </c>
      <c r="I131" s="32">
        <f>+('Detalle por mes'!I302/'Detalle por mes'!I131)-1</f>
        <v>-4.9678341672623305E-2</v>
      </c>
      <c r="J131" s="32">
        <f>+('Detalle por mes'!J302/'Detalle por mes'!J131)-1</f>
        <v>8.6800088917611484E-2</v>
      </c>
      <c r="K131" s="32">
        <f>+('Detalle por mes'!K302/'Detalle por mes'!K131)-1</f>
        <v>6.8391866913123822E-2</v>
      </c>
      <c r="L131" s="32">
        <f>+('Detalle por mes'!L302/'Detalle por mes'!L131)-1</f>
        <v>0.12494607660840451</v>
      </c>
      <c r="M131" s="32">
        <f>+('Detalle por mes'!M302/'Detalle por mes'!M131)-1</f>
        <v>0.17475728155339798</v>
      </c>
      <c r="N131" s="32">
        <f>+('Detalle por mes'!N302/'Detalle por mes'!N131)-1</f>
        <v>0.33308954981309924</v>
      </c>
      <c r="O131" s="32">
        <f>+('Detalle por mes'!O302/'Detalle por mes'!O131)-1</f>
        <v>-0.13241761959537179</v>
      </c>
      <c r="P131" s="32">
        <f>+('Detalle por mes'!P302/'Detalle por mes'!P131)-1</f>
        <v>-4.5093813516908887E-2</v>
      </c>
      <c r="Q131" s="32">
        <f>+('Detalle por mes'!Q302/'Detalle por mes'!Q131)-1</f>
        <v>2.7697268851453627E-2</v>
      </c>
      <c r="R131" s="32">
        <f>+('Detalle por mes'!R302/'Detalle por mes'!R131)-1</f>
        <v>0.10364209279699876</v>
      </c>
      <c r="S131" s="32">
        <f>+('Detalle por mes'!S302/'Detalle por mes'!S131)-1</f>
        <v>0.10364209279699765</v>
      </c>
    </row>
    <row r="132" spans="2:21" hidden="1" outlineLevel="1" x14ac:dyDescent="0.25">
      <c r="B132" s="11" t="s">
        <v>48</v>
      </c>
      <c r="C132" s="32">
        <f>+('Detalle por mes'!C303/'Detalle por mes'!C132)-1</f>
        <v>0.10622162422742343</v>
      </c>
      <c r="D132" s="32">
        <f>+('Detalle por mes'!D303/'Detalle por mes'!D132)-1</f>
        <v>0.25241113716233565</v>
      </c>
      <c r="E132" s="32">
        <f>+('Detalle por mes'!E303/'Detalle por mes'!E132)-1</f>
        <v>0.11462450592885376</v>
      </c>
      <c r="F132" s="32">
        <f>+('Detalle por mes'!F303/'Detalle por mes'!F132)-1</f>
        <v>0.24018258571575668</v>
      </c>
      <c r="G132" s="32">
        <f>+('Detalle por mes'!G303/'Detalle por mes'!G132)-1</f>
        <v>3.8052721088435382E-2</v>
      </c>
      <c r="H132" s="32">
        <f>+('Detalle por mes'!H303/'Detalle por mes'!H132)-1</f>
        <v>0.14905032878930502</v>
      </c>
      <c r="I132" s="32">
        <f>+('Detalle por mes'!I303/'Detalle por mes'!I132)-1</f>
        <v>5.7125819916517662E-2</v>
      </c>
      <c r="J132" s="32">
        <f>+('Detalle por mes'!J303/'Detalle por mes'!J132)-1</f>
        <v>0.16714634318913424</v>
      </c>
      <c r="K132" s="32">
        <f>+('Detalle por mes'!K303/'Detalle por mes'!K132)-1</f>
        <v>-6.0127771514468797E-3</v>
      </c>
      <c r="L132" s="32">
        <f>+('Detalle por mes'!L303/'Detalle por mes'!L132)-1</f>
        <v>0.11417171577210383</v>
      </c>
      <c r="M132" s="32">
        <f>+('Detalle por mes'!M303/'Detalle por mes'!M132)-1</f>
        <v>3.7135278514588865E-2</v>
      </c>
      <c r="N132" s="32">
        <f>+('Detalle por mes'!N303/'Detalle por mes'!N132)-1</f>
        <v>0.17399375278893348</v>
      </c>
      <c r="O132" s="32">
        <f>+('Detalle por mes'!O303/'Detalle por mes'!O132)-1</f>
        <v>0.16347569955817387</v>
      </c>
      <c r="P132" s="32">
        <f>+('Detalle por mes'!P303/'Detalle por mes'!P132)-1</f>
        <v>0.24642884424413714</v>
      </c>
      <c r="Q132" s="32">
        <f>+('Detalle por mes'!Q303/'Detalle por mes'!Q132)-1</f>
        <v>0.10181598304285133</v>
      </c>
      <c r="R132" s="32">
        <f>+('Detalle por mes'!R303/'Detalle por mes'!R132)-1</f>
        <v>0.24134757170987253</v>
      </c>
      <c r="S132" s="32">
        <f>+('Detalle por mes'!S303/'Detalle por mes'!S132)-1</f>
        <v>0.24134757170987386</v>
      </c>
      <c r="T132" s="12"/>
    </row>
    <row r="133" spans="2:21" s="10" customFormat="1" collapsed="1" x14ac:dyDescent="0.25">
      <c r="B133" s="8" t="s">
        <v>64</v>
      </c>
      <c r="C133" s="31">
        <f>+('Detalle por mes'!C304/'Detalle por mes'!C133)-1</f>
        <v>6.9733127321590871E-2</v>
      </c>
      <c r="D133" s="31">
        <f>+('Detalle por mes'!D304/'Detalle por mes'!D133)-1</f>
        <v>0.20687527111935999</v>
      </c>
      <c r="E133" s="31">
        <f>+('Detalle por mes'!E304/'Detalle por mes'!E133)-1</f>
        <v>9.6043692553616555E-2</v>
      </c>
      <c r="F133" s="31">
        <f>+('Detalle por mes'!F304/'Detalle por mes'!F133)-1</f>
        <v>0.22855534714987513</v>
      </c>
      <c r="G133" s="31">
        <f>+('Detalle por mes'!G304/'Detalle por mes'!G133)-1</f>
        <v>9.4669749421982807E-3</v>
      </c>
      <c r="H133" s="31">
        <f>+('Detalle por mes'!H304/'Detalle por mes'!H133)-1</f>
        <v>0.11424035064965365</v>
      </c>
      <c r="I133" s="31">
        <f>+('Detalle por mes'!I304/'Detalle por mes'!I133)-1</f>
        <v>3.4453763159044248E-2</v>
      </c>
      <c r="J133" s="31">
        <f>+('Detalle por mes'!J304/'Detalle por mes'!J133)-1</f>
        <v>0.16977147455942654</v>
      </c>
      <c r="K133" s="31">
        <f>+('Detalle por mes'!K304/'Detalle por mes'!K133)-1</f>
        <v>1.9213687999626083E-2</v>
      </c>
      <c r="L133" s="31">
        <f>+('Detalle por mes'!L304/'Detalle por mes'!L133)-1</f>
        <v>0.12423829070657399</v>
      </c>
      <c r="M133" s="31">
        <f>+('Detalle por mes'!M304/'Detalle por mes'!M133)-1</f>
        <v>7.7298407806882352E-2</v>
      </c>
      <c r="N133" s="31">
        <f>+('Detalle por mes'!N304/'Detalle por mes'!N133)-1</f>
        <v>0.22634276550287447</v>
      </c>
      <c r="O133" s="31">
        <f>+('Detalle por mes'!O304/'Detalle por mes'!O133)-1</f>
        <v>4.7092167340929914E-2</v>
      </c>
      <c r="P133" s="31">
        <f>+('Detalle por mes'!P304/'Detalle por mes'!P133)-1</f>
        <v>0.15747695881024804</v>
      </c>
      <c r="Q133" s="31">
        <f>+('Detalle por mes'!Q304/'Detalle por mes'!Q133)-1</f>
        <v>6.4277644076633722E-2</v>
      </c>
      <c r="R133" s="31">
        <f>+('Detalle por mes'!R304/'Detalle por mes'!R133)-1</f>
        <v>0.18903821319265113</v>
      </c>
      <c r="S133" s="31">
        <f>+('Detalle por mes'!S304/'Detalle por mes'!S133)-1</f>
        <v>0.18903821319265179</v>
      </c>
      <c r="T133" s="24"/>
      <c r="U133" s="24"/>
    </row>
    <row r="134" spans="2:21" hidden="1" outlineLevel="1" x14ac:dyDescent="0.25">
      <c r="B134" s="11" t="s">
        <v>37</v>
      </c>
      <c r="C134" s="32">
        <f>+('Detalle por mes'!C305/'Detalle por mes'!C134)-1</f>
        <v>9.4142826997859697E-2</v>
      </c>
      <c r="D134" s="32">
        <f>+('Detalle por mes'!D305/'Detalle por mes'!D134)-1</f>
        <v>0.23909263928859192</v>
      </c>
      <c r="E134" s="32">
        <f>+('Detalle por mes'!E305/'Detalle por mes'!E134)-1</f>
        <v>-3.4749034749034791E-2</v>
      </c>
      <c r="F134" s="32">
        <f>+('Detalle por mes'!F305/'Detalle por mes'!F134)-1</f>
        <v>7.6395534290271128E-2</v>
      </c>
      <c r="G134" s="32">
        <f>+('Detalle por mes'!G305/'Detalle por mes'!G134)-1</f>
        <v>-1.19118522930316E-2</v>
      </c>
      <c r="H134" s="32">
        <f>+('Detalle por mes'!H305/'Detalle por mes'!H134)-1</f>
        <v>9.1043384328461485E-2</v>
      </c>
      <c r="I134" s="32">
        <f>+('Detalle por mes'!I305/'Detalle por mes'!I134)-1</f>
        <v>2.4706867671691723E-2</v>
      </c>
      <c r="J134" s="32">
        <f>+('Detalle por mes'!J305/'Detalle por mes'!J134)-1</f>
        <v>0.12460402370821932</v>
      </c>
      <c r="K134" s="32">
        <f>+('Detalle por mes'!K305/'Detalle por mes'!K134)-1</f>
        <v>0.11596385542168686</v>
      </c>
      <c r="L134" s="32">
        <f>+('Detalle por mes'!L305/'Detalle por mes'!L134)-1</f>
        <v>0.2313203503979655</v>
      </c>
      <c r="M134" s="32">
        <f>+('Detalle por mes'!M305/'Detalle por mes'!M134)-1</f>
        <v>-2.734375E-2</v>
      </c>
      <c r="N134" s="32">
        <f>+('Detalle por mes'!N305/'Detalle por mes'!N134)-1</f>
        <v>9.8194662480376671E-2</v>
      </c>
      <c r="O134" s="32">
        <f>+('Detalle por mes'!O305/'Detalle por mes'!O134)-1</f>
        <v>0.11748633879781423</v>
      </c>
      <c r="P134" s="32">
        <f>+('Detalle por mes'!P305/'Detalle por mes'!P134)-1</f>
        <v>0.23218826880654886</v>
      </c>
      <c r="Q134" s="32">
        <f>+('Detalle por mes'!Q305/'Detalle por mes'!Q134)-1</f>
        <v>9.0142575683748838E-2</v>
      </c>
      <c r="R134" s="32">
        <f>+('Detalle por mes'!R305/'Detalle por mes'!R134)-1</f>
        <v>0.22254343764818318</v>
      </c>
      <c r="S134" s="32">
        <f>+('Detalle por mes'!S305/'Detalle por mes'!S134)-1</f>
        <v>0.22254343764818185</v>
      </c>
    </row>
    <row r="135" spans="2:21" hidden="1" outlineLevel="1" x14ac:dyDescent="0.25">
      <c r="B135" s="11" t="s">
        <v>38</v>
      </c>
      <c r="C135" s="32">
        <f>+('Detalle por mes'!C306/'Detalle por mes'!C135)-1</f>
        <v>3.747833093244135E-2</v>
      </c>
      <c r="D135" s="32">
        <f>+('Detalle por mes'!D306/'Detalle por mes'!D135)-1</f>
        <v>0.17557208416236025</v>
      </c>
      <c r="E135" s="32">
        <f>+('Detalle por mes'!E306/'Detalle por mes'!E135)-1</f>
        <v>-0.15258855585831066</v>
      </c>
      <c r="F135" s="32">
        <f>+('Detalle por mes'!F306/'Detalle por mes'!F135)-1</f>
        <v>0.29946924893308213</v>
      </c>
      <c r="G135" s="32">
        <f>+('Detalle por mes'!G306/'Detalle por mes'!G135)-1</f>
        <v>0.10628247520075584</v>
      </c>
      <c r="H135" s="32">
        <f>+('Detalle por mes'!H306/'Detalle por mes'!H135)-1</f>
        <v>0.20180312173610315</v>
      </c>
      <c r="I135" s="32">
        <f>+('Detalle por mes'!I306/'Detalle por mes'!I135)-1</f>
        <v>9.5472440944881942E-2</v>
      </c>
      <c r="J135" s="32">
        <f>+('Detalle por mes'!J306/'Detalle por mes'!J135)-1</f>
        <v>0.23336472994878377</v>
      </c>
      <c r="K135" s="32">
        <f>+('Detalle por mes'!K306/'Detalle por mes'!K135)-1</f>
        <v>0.25208085612366227</v>
      </c>
      <c r="L135" s="32">
        <f>+('Detalle por mes'!L306/'Detalle por mes'!L135)-1</f>
        <v>0.38891739105182666</v>
      </c>
      <c r="M135" s="32">
        <f>+('Detalle por mes'!M306/'Detalle por mes'!M135)-1</f>
        <v>0.2153110047846889</v>
      </c>
      <c r="N135" s="32">
        <f>+('Detalle por mes'!N306/'Detalle por mes'!N135)-1</f>
        <v>0.34446700507614203</v>
      </c>
      <c r="O135" s="32">
        <f>+('Detalle por mes'!O306/'Detalle por mes'!O135)-1</f>
        <v>0.3747205365697861</v>
      </c>
      <c r="P135" s="32">
        <f>+('Detalle por mes'!P306/'Detalle por mes'!P135)-1</f>
        <v>0.56638874671003925</v>
      </c>
      <c r="Q135" s="32">
        <f>+('Detalle por mes'!Q306/'Detalle por mes'!Q135)-1</f>
        <v>0.11239041400069083</v>
      </c>
      <c r="R135" s="32">
        <f>+('Detalle por mes'!R306/'Detalle por mes'!R135)-1</f>
        <v>0.35927417875705769</v>
      </c>
      <c r="S135" s="32">
        <f>+('Detalle por mes'!S306/'Detalle por mes'!S135)-1</f>
        <v>0.35927417875705769</v>
      </c>
    </row>
    <row r="136" spans="2:21" hidden="1" outlineLevel="1" x14ac:dyDescent="0.25">
      <c r="B136" s="11" t="s">
        <v>39</v>
      </c>
      <c r="C136" s="32">
        <f>+('Detalle por mes'!C307/'Detalle por mes'!C136)-1</f>
        <v>1.6017142504779036E-2</v>
      </c>
      <c r="D136" s="32">
        <f>+('Detalle por mes'!D307/'Detalle por mes'!D136)-1</f>
        <v>0.14813320534045649</v>
      </c>
      <c r="E136" s="32">
        <f>+('Detalle por mes'!E307/'Detalle por mes'!E136)-1</f>
        <v>9.1706001348617727E-2</v>
      </c>
      <c r="F136" s="32">
        <f>+('Detalle por mes'!F307/'Detalle por mes'!F136)-1</f>
        <v>0.22724564591290597</v>
      </c>
      <c r="G136" s="32">
        <f>+('Detalle por mes'!G307/'Detalle por mes'!G136)-1</f>
        <v>1.3683548285624347E-2</v>
      </c>
      <c r="H136" s="32">
        <f>+('Detalle por mes'!H307/'Detalle por mes'!H136)-1</f>
        <v>0.12337339550338977</v>
      </c>
      <c r="I136" s="32">
        <f>+('Detalle por mes'!I307/'Detalle por mes'!I136)-1</f>
        <v>2.1570417712850842E-2</v>
      </c>
      <c r="J136" s="32">
        <f>+('Detalle por mes'!J307/'Detalle por mes'!J136)-1</f>
        <v>0.12490343034931617</v>
      </c>
      <c r="K136" s="32">
        <f>+('Detalle por mes'!K307/'Detalle por mes'!K136)-1</f>
        <v>2.9836829836829892E-2</v>
      </c>
      <c r="L136" s="32">
        <f>+('Detalle por mes'!L307/'Detalle por mes'!L136)-1</f>
        <v>0.10707886414492962</v>
      </c>
      <c r="M136" s="32">
        <f>+('Detalle por mes'!M307/'Detalle por mes'!M136)-1</f>
        <v>-2.0964360587002462E-3</v>
      </c>
      <c r="N136" s="32">
        <f>+('Detalle por mes'!N307/'Detalle por mes'!N136)-1</f>
        <v>0.12592123769338959</v>
      </c>
      <c r="O136" s="32">
        <f>+('Detalle por mes'!O307/'Detalle por mes'!O136)-1</f>
        <v>-0.25620972283050747</v>
      </c>
      <c r="P136" s="32">
        <f>+('Detalle por mes'!P307/'Detalle por mes'!P136)-1</f>
        <v>-0.19479303240307178</v>
      </c>
      <c r="Q136" s="32">
        <f>+('Detalle por mes'!Q307/'Detalle por mes'!Q136)-1</f>
        <v>-9.3486274129401803E-3</v>
      </c>
      <c r="R136" s="32">
        <f>+('Detalle por mes'!R307/'Detalle por mes'!R136)-1</f>
        <v>6.1519658016838674E-2</v>
      </c>
      <c r="S136" s="32">
        <f>+('Detalle por mes'!S307/'Detalle por mes'!S136)-1</f>
        <v>6.151965801683934E-2</v>
      </c>
    </row>
    <row r="137" spans="2:21" hidden="1" outlineLevel="1" x14ac:dyDescent="0.25">
      <c r="B137" s="11" t="s">
        <v>40</v>
      </c>
      <c r="C137" s="32">
        <f>+('Detalle por mes'!C308/'Detalle por mes'!C137)-1</f>
        <v>0.10201648020365783</v>
      </c>
      <c r="D137" s="32">
        <f>+('Detalle por mes'!D308/'Detalle por mes'!D137)-1</f>
        <v>0.24549320853722123</v>
      </c>
      <c r="E137" s="32">
        <f>+('Detalle por mes'!E308/'Detalle por mes'!E137)-1</f>
        <v>0.24178403755868549</v>
      </c>
      <c r="F137" s="32">
        <f>+('Detalle por mes'!F308/'Detalle por mes'!F137)-1</f>
        <v>0.36870515329419429</v>
      </c>
      <c r="G137" s="32">
        <f>+('Detalle por mes'!G308/'Detalle por mes'!G137)-1</f>
        <v>-7.5878594249201292E-3</v>
      </c>
      <c r="H137" s="32">
        <f>+('Detalle por mes'!H308/'Detalle por mes'!H137)-1</f>
        <v>9.0605570067326502E-2</v>
      </c>
      <c r="I137" s="32">
        <f>+('Detalle por mes'!I308/'Detalle por mes'!I137)-1</f>
        <v>7.9156584860006873E-2</v>
      </c>
      <c r="J137" s="32">
        <f>+('Detalle por mes'!J308/'Detalle por mes'!J137)-1</f>
        <v>0.18934822561258069</v>
      </c>
      <c r="K137" s="32">
        <f>+('Detalle por mes'!K308/'Detalle por mes'!K137)-1</f>
        <v>0.24455611390284759</v>
      </c>
      <c r="L137" s="32">
        <f>+('Detalle por mes'!L308/'Detalle por mes'!L137)-1</f>
        <v>0.39947095295861978</v>
      </c>
      <c r="M137" s="32">
        <f>+('Detalle por mes'!M308/'Detalle por mes'!M137)-1</f>
        <v>0.32544378698224863</v>
      </c>
      <c r="N137" s="32">
        <f>+('Detalle por mes'!N308/'Detalle por mes'!N137)-1</f>
        <v>0.50771382893685058</v>
      </c>
      <c r="O137" s="32">
        <f>+('Detalle por mes'!O308/'Detalle por mes'!O137)-1</f>
        <v>0.16897799216159171</v>
      </c>
      <c r="P137" s="32">
        <f>+('Detalle por mes'!P308/'Detalle por mes'!P137)-1</f>
        <v>0.2792870592286314</v>
      </c>
      <c r="Q137" s="32">
        <f>+('Detalle por mes'!Q308/'Detalle por mes'!Q137)-1</f>
        <v>0.10621219829291739</v>
      </c>
      <c r="R137" s="32">
        <f>+('Detalle por mes'!R308/'Detalle por mes'!R137)-1</f>
        <v>0.24794628158475618</v>
      </c>
      <c r="S137" s="32">
        <f>+('Detalle por mes'!S308/'Detalle por mes'!S137)-1</f>
        <v>0.24794628158475551</v>
      </c>
    </row>
    <row r="138" spans="2:21" hidden="1" outlineLevel="1" x14ac:dyDescent="0.25">
      <c r="B138" s="11" t="s">
        <v>41</v>
      </c>
      <c r="C138" s="32">
        <f>+('Detalle por mes'!C309/'Detalle por mes'!C138)-1</f>
        <v>6.6291403051730535E-2</v>
      </c>
      <c r="D138" s="32">
        <f>+('Detalle por mes'!D309/'Detalle por mes'!D138)-1</f>
        <v>0.20087821739367495</v>
      </c>
      <c r="E138" s="32">
        <f>+('Detalle por mes'!E309/'Detalle por mes'!E138)-1</f>
        <v>3.1532478452806378E-2</v>
      </c>
      <c r="F138" s="32">
        <f>+('Detalle por mes'!F309/'Detalle por mes'!F138)-1</f>
        <v>0.13480629185989512</v>
      </c>
      <c r="G138" s="32">
        <f>+('Detalle por mes'!G309/'Detalle por mes'!G138)-1</f>
        <v>3.2346454587983686E-2</v>
      </c>
      <c r="H138" s="32">
        <f>+('Detalle por mes'!H309/'Detalle por mes'!H138)-1</f>
        <v>0.12956695650734407</v>
      </c>
      <c r="I138" s="32">
        <f>+('Detalle por mes'!I309/'Detalle por mes'!I138)-1</f>
        <v>3.4287562671842187E-2</v>
      </c>
      <c r="J138" s="32">
        <f>+('Detalle por mes'!J309/'Detalle por mes'!J138)-1</f>
        <v>0.1909886308462998</v>
      </c>
      <c r="K138" s="32">
        <f>+('Detalle por mes'!K309/'Detalle por mes'!K138)-1</f>
        <v>5.158126162692378E-2</v>
      </c>
      <c r="L138" s="32">
        <f>+('Detalle por mes'!L309/'Detalle por mes'!L138)-1</f>
        <v>0.15800531983097366</v>
      </c>
      <c r="M138" s="32">
        <f>+('Detalle por mes'!M309/'Detalle por mes'!M138)-1</f>
        <v>0.21760000000000002</v>
      </c>
      <c r="N138" s="32">
        <f>+('Detalle por mes'!N309/'Detalle por mes'!N138)-1</f>
        <v>0.38956842333550212</v>
      </c>
      <c r="O138" s="32">
        <f>+('Detalle por mes'!O309/'Detalle por mes'!O138)-1</f>
        <v>8.4034765442930315E-2</v>
      </c>
      <c r="P138" s="32">
        <f>+('Detalle por mes'!P309/'Detalle por mes'!P138)-1</f>
        <v>0.22413757594171324</v>
      </c>
      <c r="Q138" s="32">
        <f>+('Detalle por mes'!Q309/'Detalle por mes'!Q138)-1</f>
        <v>6.4205845929656169E-2</v>
      </c>
      <c r="R138" s="32">
        <f>+('Detalle por mes'!R309/'Detalle por mes'!R138)-1</f>
        <v>0.20086276727447716</v>
      </c>
      <c r="S138" s="32">
        <f>+('Detalle por mes'!S309/'Detalle por mes'!S138)-1</f>
        <v>0.20086276727447694</v>
      </c>
    </row>
    <row r="139" spans="2:21" hidden="1" outlineLevel="1" x14ac:dyDescent="0.25">
      <c r="B139" s="11" t="s">
        <v>42</v>
      </c>
      <c r="C139" s="32">
        <f>+('Detalle por mes'!C310/'Detalle por mes'!C139)-1</f>
        <v>2.7759133186307405E-2</v>
      </c>
      <c r="D139" s="32">
        <f>+('Detalle por mes'!D310/'Detalle por mes'!D139)-1</f>
        <v>0.19819957710469782</v>
      </c>
      <c r="E139" s="32">
        <f>+('Detalle por mes'!E310/'Detalle por mes'!E139)-1</f>
        <v>0.12588116817724071</v>
      </c>
      <c r="F139" s="32">
        <f>+('Detalle por mes'!F310/'Detalle por mes'!F139)-1</f>
        <v>0.289199186564286</v>
      </c>
      <c r="G139" s="32">
        <f>+('Detalle por mes'!G310/'Detalle por mes'!G139)-1</f>
        <v>7.3636874648679074E-2</v>
      </c>
      <c r="H139" s="32">
        <f>+('Detalle por mes'!H310/'Detalle por mes'!H139)-1</f>
        <v>0.22301409003664285</v>
      </c>
      <c r="I139" s="32">
        <f>+('Detalle por mes'!I310/'Detalle por mes'!I139)-1</f>
        <v>-1.7084696474009453E-2</v>
      </c>
      <c r="J139" s="32">
        <f>+('Detalle por mes'!J310/'Detalle por mes'!J139)-1</f>
        <v>0.12798900170947203</v>
      </c>
      <c r="K139" s="32">
        <f>+('Detalle por mes'!K310/'Detalle por mes'!K139)-1</f>
        <v>0.19817767653758533</v>
      </c>
      <c r="L139" s="32">
        <f>+('Detalle por mes'!L310/'Detalle por mes'!L139)-1</f>
        <v>0.37527753365095529</v>
      </c>
      <c r="M139" s="32">
        <f>+('Detalle por mes'!M310/'Detalle por mes'!M139)-1</f>
        <v>8.6956521739130377E-2</v>
      </c>
      <c r="N139" s="32">
        <f>+('Detalle por mes'!N310/'Detalle por mes'!N139)-1</f>
        <v>0.22356001936108427</v>
      </c>
      <c r="O139" s="32">
        <f>+('Detalle por mes'!O310/'Detalle por mes'!O139)-1</f>
        <v>1.35245597087017E-2</v>
      </c>
      <c r="P139" s="32">
        <f>+('Detalle por mes'!P310/'Detalle por mes'!P139)-1</f>
        <v>0.12803772083030651</v>
      </c>
      <c r="Q139" s="32">
        <f>+('Detalle por mes'!Q310/'Detalle por mes'!Q139)-1</f>
        <v>2.8180184846473777E-2</v>
      </c>
      <c r="R139" s="32">
        <f>+('Detalle por mes'!R310/'Detalle por mes'!R139)-1</f>
        <v>0.16760238595813326</v>
      </c>
      <c r="S139" s="32">
        <f>+('Detalle por mes'!S310/'Detalle por mes'!S139)-1</f>
        <v>0.16760238595813437</v>
      </c>
    </row>
    <row r="140" spans="2:21" hidden="1" outlineLevel="1" x14ac:dyDescent="0.25">
      <c r="B140" s="11" t="s">
        <v>43</v>
      </c>
      <c r="C140" s="32">
        <f>+('Detalle por mes'!C311/'Detalle por mes'!C140)-1</f>
        <v>7.9743423351470444E-3</v>
      </c>
      <c r="D140" s="32">
        <f>+('Detalle por mes'!D311/'Detalle por mes'!D140)-1</f>
        <v>0.12230599170740053</v>
      </c>
      <c r="E140" s="32">
        <f>+('Detalle por mes'!E311/'Detalle por mes'!E140)-1</f>
        <v>9.8883572567783018E-2</v>
      </c>
      <c r="F140" s="32">
        <f>+('Detalle por mes'!F311/'Detalle por mes'!F140)-1</f>
        <v>0.14783118835478315</v>
      </c>
      <c r="G140" s="32">
        <f>+('Detalle por mes'!G311/'Detalle por mes'!G140)-1</f>
        <v>0.1214235868806699</v>
      </c>
      <c r="H140" s="32">
        <f>+('Detalle por mes'!H311/'Detalle por mes'!H140)-1</f>
        <v>0.21492812903146907</v>
      </c>
      <c r="I140" s="32">
        <f>+('Detalle por mes'!I311/'Detalle por mes'!I140)-1</f>
        <v>0.13738663083641245</v>
      </c>
      <c r="J140" s="32">
        <f>+('Detalle por mes'!J311/'Detalle por mes'!J140)-1</f>
        <v>0.19523389816337344</v>
      </c>
      <c r="K140" s="32">
        <f>+('Detalle por mes'!K311/'Detalle por mes'!K140)-1</f>
        <v>3.1763417305586072E-2</v>
      </c>
      <c r="L140" s="32">
        <f>+('Detalle por mes'!L311/'Detalle por mes'!L140)-1</f>
        <v>8.2195827560916035E-2</v>
      </c>
      <c r="M140" s="32">
        <f>+('Detalle por mes'!M311/'Detalle por mes'!M140)-1</f>
        <v>0.45412844036697253</v>
      </c>
      <c r="N140" s="32">
        <f>+('Detalle por mes'!N311/'Detalle por mes'!N140)-1</f>
        <v>0.62314439946018885</v>
      </c>
      <c r="O140" s="32">
        <f>+('Detalle por mes'!O311/'Detalle por mes'!O140)-1</f>
        <v>0.17083980626884765</v>
      </c>
      <c r="P140" s="32">
        <f>+('Detalle por mes'!P311/'Detalle por mes'!P140)-1</f>
        <v>0.22958424373628405</v>
      </c>
      <c r="Q140" s="32">
        <f>+('Detalle por mes'!Q311/'Detalle por mes'!Q140)-1</f>
        <v>4.8863450828148025E-2</v>
      </c>
      <c r="R140" s="32">
        <f>+('Detalle por mes'!R311/'Detalle por mes'!R140)-1</f>
        <v>0.1754721858321282</v>
      </c>
      <c r="S140" s="32">
        <f>+('Detalle por mes'!S311/'Detalle por mes'!S140)-1</f>
        <v>0.17547218583212976</v>
      </c>
    </row>
    <row r="141" spans="2:21" hidden="1" outlineLevel="1" x14ac:dyDescent="0.25">
      <c r="B141" s="11" t="s">
        <v>44</v>
      </c>
      <c r="C141" s="32">
        <f>+('Detalle por mes'!C312/'Detalle por mes'!C141)-1</f>
        <v>9.6050752298023179E-2</v>
      </c>
      <c r="D141" s="32">
        <f>+('Detalle por mes'!D312/'Detalle por mes'!D141)-1</f>
        <v>0.22488274953978027</v>
      </c>
      <c r="E141" s="32">
        <f>+('Detalle por mes'!E312/'Detalle por mes'!E141)-1</f>
        <v>0.33719626168224304</v>
      </c>
      <c r="F141" s="32">
        <f>+('Detalle por mes'!F312/'Detalle por mes'!F141)-1</f>
        <v>0.4620811822632418</v>
      </c>
      <c r="G141" s="32">
        <f>+('Detalle por mes'!G312/'Detalle por mes'!G141)-1</f>
        <v>6.8006182380216273E-2</v>
      </c>
      <c r="H141" s="32">
        <f>+('Detalle por mes'!H312/'Detalle por mes'!H141)-1</f>
        <v>0.17025602255195316</v>
      </c>
      <c r="I141" s="32">
        <f>+('Detalle por mes'!I312/'Detalle por mes'!I141)-1</f>
        <v>6.5512605042016725E-2</v>
      </c>
      <c r="J141" s="32">
        <f>+('Detalle por mes'!J312/'Detalle por mes'!J141)-1</f>
        <v>0.20196002860097151</v>
      </c>
      <c r="K141" s="32">
        <f>+('Detalle por mes'!K312/'Detalle por mes'!K141)-1</f>
        <v>0.45186640471512773</v>
      </c>
      <c r="L141" s="32">
        <f>+('Detalle por mes'!L312/'Detalle por mes'!L141)-1</f>
        <v>0.63488619594375906</v>
      </c>
      <c r="M141" s="32">
        <f>+('Detalle por mes'!M312/'Detalle por mes'!M141)-1</f>
        <v>0.21937321937321941</v>
      </c>
      <c r="N141" s="32">
        <f>+('Detalle por mes'!N312/'Detalle por mes'!N141)-1</f>
        <v>0.52593594948128097</v>
      </c>
      <c r="O141" s="32">
        <f>+('Detalle por mes'!O312/'Detalle por mes'!O141)-1</f>
        <v>0.1348228043143298</v>
      </c>
      <c r="P141" s="32">
        <f>+('Detalle por mes'!P312/'Detalle por mes'!P141)-1</f>
        <v>0.19820805727316348</v>
      </c>
      <c r="Q141" s="32">
        <f>+('Detalle por mes'!Q312/'Detalle por mes'!Q141)-1</f>
        <v>9.6730678295591899E-2</v>
      </c>
      <c r="R141" s="32">
        <f>+('Detalle por mes'!R312/'Detalle por mes'!R141)-1</f>
        <v>0.22585069092208188</v>
      </c>
      <c r="S141" s="32">
        <f>+('Detalle por mes'!S312/'Detalle por mes'!S141)-1</f>
        <v>0.22585069092208232</v>
      </c>
    </row>
    <row r="142" spans="2:21" hidden="1" outlineLevel="1" x14ac:dyDescent="0.25">
      <c r="B142" s="11" t="s">
        <v>45</v>
      </c>
      <c r="C142" s="32">
        <f>+('Detalle por mes'!C313/'Detalle por mes'!C142)-1</f>
        <v>4.8734610123118971E-2</v>
      </c>
      <c r="D142" s="32">
        <f>+('Detalle por mes'!D313/'Detalle por mes'!D142)-1</f>
        <v>0.18716497331970094</v>
      </c>
      <c r="E142" s="32">
        <f>+('Detalle por mes'!E313/'Detalle por mes'!E142)-1</f>
        <v>0.3125</v>
      </c>
      <c r="F142" s="32">
        <f>+('Detalle por mes'!F313/'Detalle por mes'!F142)-1</f>
        <v>0.48023675133270616</v>
      </c>
      <c r="G142" s="32">
        <f>+('Detalle por mes'!G313/'Detalle por mes'!G142)-1</f>
        <v>8.0947680157946733E-2</v>
      </c>
      <c r="H142" s="32">
        <f>+('Detalle por mes'!H313/'Detalle por mes'!H142)-1</f>
        <v>0.19000199125380068</v>
      </c>
      <c r="I142" s="32">
        <f>+('Detalle por mes'!I313/'Detalle por mes'!I142)-1</f>
        <v>6.4397424103035394E-3</v>
      </c>
      <c r="J142" s="32">
        <f>+('Detalle por mes'!J313/'Detalle por mes'!J142)-1</f>
        <v>9.7678744770157477E-2</v>
      </c>
      <c r="K142" s="32">
        <f>+('Detalle por mes'!K313/'Detalle por mes'!K142)-1</f>
        <v>6.7282321899736042E-2</v>
      </c>
      <c r="L142" s="32">
        <f>+('Detalle por mes'!L313/'Detalle por mes'!L142)-1</f>
        <v>0.20308611249377795</v>
      </c>
      <c r="M142" s="32">
        <f>+('Detalle por mes'!M313/'Detalle por mes'!M142)-1</f>
        <v>0.4039735099337749</v>
      </c>
      <c r="N142" s="32">
        <f>+('Detalle por mes'!N313/'Detalle por mes'!N142)-1</f>
        <v>0.60080482897384302</v>
      </c>
      <c r="O142" s="32">
        <f>+('Detalle por mes'!O313/'Detalle por mes'!O142)-1</f>
        <v>0.15576097722020465</v>
      </c>
      <c r="P142" s="32">
        <f>+('Detalle por mes'!P313/'Detalle por mes'!P142)-1</f>
        <v>0.29272599379331177</v>
      </c>
      <c r="Q142" s="32">
        <f>+('Detalle por mes'!Q313/'Detalle por mes'!Q142)-1</f>
        <v>7.6381028298126763E-2</v>
      </c>
      <c r="R142" s="32">
        <f>+('Detalle por mes'!R313/'Detalle por mes'!R142)-1</f>
        <v>0.23706731828398353</v>
      </c>
      <c r="S142" s="32">
        <f>+('Detalle por mes'!S313/'Detalle por mes'!S142)-1</f>
        <v>0.23706731828398331</v>
      </c>
    </row>
    <row r="143" spans="2:21" hidden="1" outlineLevel="1" x14ac:dyDescent="0.25">
      <c r="B143" s="11" t="s">
        <v>46</v>
      </c>
      <c r="C143" s="32">
        <f>+('Detalle por mes'!C314/'Detalle por mes'!C143)-1</f>
        <v>3.3724078956744785E-2</v>
      </c>
      <c r="D143" s="32">
        <f>+('Detalle por mes'!D314/'Detalle por mes'!D143)-1</f>
        <v>0.17007783565387902</v>
      </c>
      <c r="E143" s="32">
        <f>+('Detalle por mes'!E314/'Detalle por mes'!E143)-1</f>
        <v>0.12795275590551181</v>
      </c>
      <c r="F143" s="32">
        <f>+('Detalle por mes'!F314/'Detalle por mes'!F143)-1</f>
        <v>0.28254230293025184</v>
      </c>
      <c r="G143" s="32">
        <f>+('Detalle por mes'!G314/'Detalle por mes'!G143)-1</f>
        <v>8.4549195660306831E-2</v>
      </c>
      <c r="H143" s="32">
        <f>+('Detalle por mes'!H314/'Detalle por mes'!H143)-1</f>
        <v>0.19657387823148142</v>
      </c>
      <c r="I143" s="32">
        <f>+('Detalle por mes'!I314/'Detalle por mes'!I143)-1</f>
        <v>4.5734050730207532E-2</v>
      </c>
      <c r="J143" s="32">
        <f>+('Detalle por mes'!J314/'Detalle por mes'!J143)-1</f>
        <v>0.14335864497872608</v>
      </c>
      <c r="K143" s="32">
        <f>+('Detalle por mes'!K314/'Detalle por mes'!K143)-1</f>
        <v>-1.6472868217054293E-2</v>
      </c>
      <c r="L143" s="32">
        <f>+('Detalle por mes'!L314/'Detalle por mes'!L143)-1</f>
        <v>0.10171508932920603</v>
      </c>
      <c r="M143" s="32">
        <f>+('Detalle por mes'!M314/'Detalle por mes'!M143)-1</f>
        <v>1.6286644951140072E-2</v>
      </c>
      <c r="N143" s="32">
        <f>+('Detalle por mes'!N314/'Detalle por mes'!N143)-1</f>
        <v>0.15045429666119325</v>
      </c>
      <c r="O143" s="32">
        <f>+('Detalle por mes'!O314/'Detalle por mes'!O143)-1</f>
        <v>0.22928709055876695</v>
      </c>
      <c r="P143" s="32">
        <f>+('Detalle por mes'!P314/'Detalle por mes'!P143)-1</f>
        <v>0.37069502605971127</v>
      </c>
      <c r="Q143" s="32">
        <f>+('Detalle por mes'!Q314/'Detalle por mes'!Q143)-1</f>
        <v>7.4355526235664327E-2</v>
      </c>
      <c r="R143" s="32">
        <f>+('Detalle por mes'!R314/'Detalle por mes'!R143)-1</f>
        <v>0.25501366061522979</v>
      </c>
      <c r="S143" s="32">
        <f>+('Detalle por mes'!S314/'Detalle por mes'!S143)-1</f>
        <v>0.2550136606152309</v>
      </c>
    </row>
    <row r="144" spans="2:21" hidden="1" outlineLevel="1" x14ac:dyDescent="0.25">
      <c r="B144" s="11" t="s">
        <v>13</v>
      </c>
      <c r="C144" s="32">
        <f>+('Detalle por mes'!C315/'Detalle por mes'!C144)-1</f>
        <v>0.11639185257032003</v>
      </c>
      <c r="D144" s="32">
        <f>+('Detalle por mes'!D315/'Detalle por mes'!D144)-1</f>
        <v>0.26007294247178647</v>
      </c>
      <c r="E144" s="32">
        <f>+('Detalle por mes'!E315/'Detalle por mes'!E144)-1</f>
        <v>0.46153846153846145</v>
      </c>
      <c r="F144" s="32">
        <f>+('Detalle por mes'!F315/'Detalle por mes'!F144)-1</f>
        <v>0.61136496777973059</v>
      </c>
      <c r="G144" s="32">
        <f>+('Detalle por mes'!G315/'Detalle por mes'!G144)-1</f>
        <v>0.12820512820512819</v>
      </c>
      <c r="H144" s="32">
        <f>+('Detalle por mes'!H315/'Detalle por mes'!H144)-1</f>
        <v>0.22663098026095674</v>
      </c>
      <c r="I144" s="32">
        <f>+('Detalle por mes'!I315/'Detalle por mes'!I144)-1</f>
        <v>0.1682926829268292</v>
      </c>
      <c r="J144" s="32">
        <f>+('Detalle por mes'!J315/'Detalle por mes'!J144)-1</f>
        <v>0.25413811648474227</v>
      </c>
      <c r="K144" s="32">
        <f>+('Detalle por mes'!K315/'Detalle por mes'!K144)-1</f>
        <v>0.35332464146023468</v>
      </c>
      <c r="L144" s="32">
        <f>+('Detalle por mes'!L315/'Detalle por mes'!L144)-1</f>
        <v>0.47841815851490477</v>
      </c>
      <c r="M144" s="32">
        <f>+('Detalle por mes'!M315/'Detalle por mes'!M144)-1</f>
        <v>0.34355828220858897</v>
      </c>
      <c r="N144" s="32">
        <f>+('Detalle por mes'!N315/'Detalle por mes'!N144)-1</f>
        <v>0.52686164696121129</v>
      </c>
      <c r="O144" s="32">
        <f>+('Detalle por mes'!O315/'Detalle por mes'!O144)-1</f>
        <v>0.21643109540636041</v>
      </c>
      <c r="P144" s="32">
        <f>+('Detalle por mes'!P315/'Detalle por mes'!P144)-1</f>
        <v>0.33118788332905358</v>
      </c>
      <c r="Q144" s="32">
        <f>+('Detalle por mes'!Q315/'Detalle por mes'!Q144)-1</f>
        <v>0.15124225247655887</v>
      </c>
      <c r="R144" s="32">
        <f>+('Detalle por mes'!R315/'Detalle por mes'!R144)-1</f>
        <v>0.30325349339224839</v>
      </c>
      <c r="S144" s="32">
        <f>+('Detalle por mes'!S315/'Detalle por mes'!S144)-1</f>
        <v>0.30325349339224972</v>
      </c>
    </row>
    <row r="145" spans="2:21" hidden="1" outlineLevel="1" x14ac:dyDescent="0.25">
      <c r="B145" s="11" t="s">
        <v>47</v>
      </c>
      <c r="C145" s="32">
        <f>+('Detalle por mes'!C316/'Detalle por mes'!C145)-1</f>
        <v>8.6650784334035391E-2</v>
      </c>
      <c r="D145" s="32">
        <f>+('Detalle por mes'!D316/'Detalle por mes'!D145)-1</f>
        <v>0.22770673223565163</v>
      </c>
      <c r="E145" s="32">
        <f>+('Detalle por mes'!E316/'Detalle por mes'!E145)-1</f>
        <v>0.20943613348676648</v>
      </c>
      <c r="F145" s="32">
        <f>+('Detalle por mes'!F316/'Detalle por mes'!F145)-1</f>
        <v>0.3066993750365048</v>
      </c>
      <c r="G145" s="32">
        <f>+('Detalle por mes'!G316/'Detalle por mes'!G145)-1</f>
        <v>0.12897389506332391</v>
      </c>
      <c r="H145" s="32">
        <f>+('Detalle por mes'!H316/'Detalle por mes'!H145)-1</f>
        <v>0.23523427720975043</v>
      </c>
      <c r="I145" s="32">
        <f>+('Detalle por mes'!I316/'Detalle por mes'!I145)-1</f>
        <v>-2.6711185308848084E-2</v>
      </c>
      <c r="J145" s="32">
        <f>+('Detalle por mes'!J316/'Detalle por mes'!J145)-1</f>
        <v>5.6823115973493099E-2</v>
      </c>
      <c r="K145" s="32">
        <f>+('Detalle por mes'!K316/'Detalle por mes'!K145)-1</f>
        <v>0.15770282588878759</v>
      </c>
      <c r="L145" s="32">
        <f>+('Detalle por mes'!L316/'Detalle por mes'!L145)-1</f>
        <v>0.2224696985393142</v>
      </c>
      <c r="M145" s="32">
        <f>+('Detalle por mes'!M316/'Detalle por mes'!M145)-1</f>
        <v>0.26008064516129026</v>
      </c>
      <c r="N145" s="32">
        <f>+('Detalle por mes'!N316/'Detalle por mes'!N145)-1</f>
        <v>0.42107674684994278</v>
      </c>
      <c r="O145" s="32">
        <f>+('Detalle por mes'!O316/'Detalle por mes'!O145)-1</f>
        <v>-9.5534055231626835E-2</v>
      </c>
      <c r="P145" s="32">
        <f>+('Detalle por mes'!P316/'Detalle por mes'!P145)-1</f>
        <v>-3.0704744590056565E-3</v>
      </c>
      <c r="Q145" s="32">
        <f>+('Detalle por mes'!Q316/'Detalle por mes'!Q145)-1</f>
        <v>6.207186421276667E-2</v>
      </c>
      <c r="R145" s="32">
        <f>+('Detalle por mes'!R316/'Detalle por mes'!R145)-1</f>
        <v>0.14219645488104327</v>
      </c>
      <c r="S145" s="32">
        <f>+('Detalle por mes'!S316/'Detalle por mes'!S145)-1</f>
        <v>0.14219645488104349</v>
      </c>
    </row>
    <row r="146" spans="2:21" hidden="1" outlineLevel="1" x14ac:dyDescent="0.25">
      <c r="B146" s="11" t="s">
        <v>48</v>
      </c>
      <c r="C146" s="32">
        <f>+('Detalle por mes'!C317/'Detalle por mes'!C146)-1</f>
        <v>0.10873678284330768</v>
      </c>
      <c r="D146" s="32">
        <f>+('Detalle por mes'!D317/'Detalle por mes'!D146)-1</f>
        <v>0.2543491286781181</v>
      </c>
      <c r="E146" s="32">
        <f>+('Detalle por mes'!E317/'Detalle por mes'!E146)-1</f>
        <v>0.31804820693709579</v>
      </c>
      <c r="F146" s="32">
        <f>+('Detalle por mes'!F317/'Detalle por mes'!F146)-1</f>
        <v>0.47023051727334519</v>
      </c>
      <c r="G146" s="32">
        <f>+('Detalle por mes'!G317/'Detalle por mes'!G146)-1</f>
        <v>0.10522120366679943</v>
      </c>
      <c r="H146" s="32">
        <f>+('Detalle por mes'!H317/'Detalle por mes'!H146)-1</f>
        <v>0.21994447314049581</v>
      </c>
      <c r="I146" s="32">
        <f>+('Detalle por mes'!I317/'Detalle por mes'!I146)-1</f>
        <v>6.9838498472282851E-2</v>
      </c>
      <c r="J146" s="32">
        <f>+('Detalle por mes'!J317/'Detalle por mes'!J146)-1</f>
        <v>0.17984696768133723</v>
      </c>
      <c r="K146" s="32">
        <f>+('Detalle por mes'!K317/'Detalle por mes'!K146)-1</f>
        <v>0.32815323455005418</v>
      </c>
      <c r="L146" s="32">
        <f>+('Detalle por mes'!L317/'Detalle por mes'!L146)-1</f>
        <v>0.42593540622586268</v>
      </c>
      <c r="M146" s="32">
        <f>+('Detalle por mes'!M317/'Detalle por mes'!M146)-1</f>
        <v>0.66830466830466828</v>
      </c>
      <c r="N146" s="32">
        <f>+('Detalle por mes'!N317/'Detalle por mes'!N146)-1</f>
        <v>0.89489280688684714</v>
      </c>
      <c r="O146" s="32">
        <f>+('Detalle por mes'!O317/'Detalle por mes'!O146)-1</f>
        <v>0.20026881720430101</v>
      </c>
      <c r="P146" s="32">
        <f>+('Detalle por mes'!P317/'Detalle por mes'!P146)-1</f>
        <v>0.29921114261062498</v>
      </c>
      <c r="Q146" s="32">
        <f>+('Detalle por mes'!Q317/'Detalle por mes'!Q146)-1</f>
        <v>0.11121559436362083</v>
      </c>
      <c r="R146" s="32">
        <f>+('Detalle por mes'!R317/'Detalle por mes'!R146)-1</f>
        <v>0.25464042759373751</v>
      </c>
      <c r="S146" s="32">
        <f>+('Detalle por mes'!S317/'Detalle por mes'!S146)-1</f>
        <v>0.25464042759373795</v>
      </c>
      <c r="T146" s="12"/>
    </row>
    <row r="147" spans="2:21" s="10" customFormat="1" collapsed="1" x14ac:dyDescent="0.25">
      <c r="B147" s="8" t="s">
        <v>65</v>
      </c>
      <c r="C147" s="31">
        <f>+('Detalle por mes'!C318/'Detalle por mes'!C147)-1</f>
        <v>7.9141780244040838E-2</v>
      </c>
      <c r="D147" s="31">
        <f>+('Detalle por mes'!D318/'Detalle por mes'!D147)-1</f>
        <v>0.21439624150566172</v>
      </c>
      <c r="E147" s="31">
        <f>+('Detalle por mes'!E318/'Detalle por mes'!E147)-1</f>
        <v>0.14134169127840401</v>
      </c>
      <c r="F147" s="31">
        <f>+('Detalle por mes'!F318/'Detalle por mes'!F147)-1</f>
        <v>0.28341774532833197</v>
      </c>
      <c r="G147" s="31">
        <f>+('Detalle por mes'!G318/'Detalle por mes'!G147)-1</f>
        <v>6.5052881794520845E-2</v>
      </c>
      <c r="H147" s="31">
        <f>+('Detalle por mes'!H318/'Detalle por mes'!H147)-1</f>
        <v>0.16972868661338159</v>
      </c>
      <c r="I147" s="31">
        <f>+('Detalle por mes'!I318/'Detalle por mes'!I147)-1</f>
        <v>4.905309558877291E-2</v>
      </c>
      <c r="J147" s="31">
        <f>+('Detalle por mes'!J318/'Detalle por mes'!J147)-1</f>
        <v>0.17455243181372815</v>
      </c>
      <c r="K147" s="31">
        <f>+('Detalle por mes'!K318/'Detalle por mes'!K147)-1</f>
        <v>0.17795032466058203</v>
      </c>
      <c r="L147" s="31">
        <f>+('Detalle por mes'!L318/'Detalle por mes'!L147)-1</f>
        <v>0.29755006950699725</v>
      </c>
      <c r="M147" s="31">
        <f>+('Detalle por mes'!M318/'Detalle por mes'!M147)-1</f>
        <v>0.23414271555996025</v>
      </c>
      <c r="N147" s="31">
        <f>+('Detalle por mes'!N318/'Detalle por mes'!N147)-1</f>
        <v>0.40774142635355037</v>
      </c>
      <c r="O147" s="31">
        <f>+('Detalle por mes'!O318/'Detalle por mes'!O147)-1</f>
        <v>9.5838616582421654E-2</v>
      </c>
      <c r="P147" s="31">
        <f>+('Detalle por mes'!P318/'Detalle por mes'!P147)-1</f>
        <v>0.21424211953740624</v>
      </c>
      <c r="Q147" s="31">
        <f>+('Detalle por mes'!Q318/'Detalle por mes'!Q147)-1</f>
        <v>8.0401076007207806E-2</v>
      </c>
      <c r="R147" s="31">
        <f>+('Detalle por mes'!R318/'Detalle por mes'!R147)-1</f>
        <v>0.21267121171276604</v>
      </c>
      <c r="S147" s="31">
        <f>+('Detalle por mes'!S318/'Detalle por mes'!S147)-1</f>
        <v>0.21267121171276648</v>
      </c>
      <c r="T147" s="24"/>
      <c r="U147" s="24"/>
    </row>
    <row r="148" spans="2:21" hidden="1" outlineLevel="1" x14ac:dyDescent="0.25">
      <c r="B148" s="11" t="s">
        <v>37</v>
      </c>
      <c r="C148" s="32">
        <f>+('Detalle por mes'!C319/'Detalle por mes'!C148)-1</f>
        <v>0.1393534002229655</v>
      </c>
      <c r="D148" s="32">
        <f>+('Detalle por mes'!D319/'Detalle por mes'!D148)-1</f>
        <v>0.28722174697770786</v>
      </c>
      <c r="E148" s="32">
        <f>+('Detalle por mes'!E319/'Detalle por mes'!E148)-1</f>
        <v>0.15909090909090917</v>
      </c>
      <c r="F148" s="32">
        <f>+('Detalle por mes'!F319/'Detalle por mes'!F148)-1</f>
        <v>0.292994135362181</v>
      </c>
      <c r="G148" s="32">
        <f>+('Detalle por mes'!G319/'Detalle por mes'!G148)-1</f>
        <v>0.10023866348448696</v>
      </c>
      <c r="H148" s="32">
        <f>+('Detalle por mes'!H319/'Detalle por mes'!H148)-1</f>
        <v>0.22799411753790189</v>
      </c>
      <c r="I148" s="32">
        <f>+('Detalle por mes'!I319/'Detalle por mes'!I148)-1</f>
        <v>6.3100137174211257E-2</v>
      </c>
      <c r="J148" s="32">
        <f>+('Detalle por mes'!J319/'Detalle por mes'!J148)-1</f>
        <v>0.17718619603726538</v>
      </c>
      <c r="K148" s="32">
        <f>+('Detalle por mes'!K319/'Detalle por mes'!K148)-1</f>
        <v>0.1909385113268609</v>
      </c>
      <c r="L148" s="32">
        <f>+('Detalle por mes'!L319/'Detalle por mes'!L148)-1</f>
        <v>0.29842931937172779</v>
      </c>
      <c r="M148" s="32">
        <f>+('Detalle por mes'!M319/'Detalle por mes'!M148)-1</f>
        <v>1.2244897959183598E-2</v>
      </c>
      <c r="N148" s="32">
        <f>+('Detalle por mes'!N319/'Detalle por mes'!N148)-1</f>
        <v>0.14538513974096801</v>
      </c>
      <c r="O148" s="32">
        <f>+('Detalle por mes'!O319/'Detalle por mes'!O148)-1</f>
        <v>9.1835651343030067E-2</v>
      </c>
      <c r="P148" s="32">
        <f>+('Detalle por mes'!P319/'Detalle por mes'!P148)-1</f>
        <v>0.20932627349778365</v>
      </c>
      <c r="Q148" s="32">
        <f>+('Detalle por mes'!Q319/'Detalle por mes'!Q148)-1</f>
        <v>0.12463976945244948</v>
      </c>
      <c r="R148" s="32">
        <f>+('Detalle por mes'!R319/'Detalle por mes'!R148)-1</f>
        <v>0.24462607166575623</v>
      </c>
      <c r="S148" s="32">
        <f>+('Detalle por mes'!S319/'Detalle por mes'!S148)-1</f>
        <v>0.24462607166575445</v>
      </c>
    </row>
    <row r="149" spans="2:21" hidden="1" outlineLevel="1" x14ac:dyDescent="0.25">
      <c r="B149" s="11" t="s">
        <v>38</v>
      </c>
      <c r="C149" s="32">
        <f>+('Detalle por mes'!C320/'Detalle por mes'!C149)-1</f>
        <v>0.17181679307479958</v>
      </c>
      <c r="D149" s="32">
        <f>+('Detalle por mes'!D320/'Detalle por mes'!D149)-1</f>
        <v>0.34968168715846182</v>
      </c>
      <c r="E149" s="32">
        <f>+('Detalle por mes'!E320/'Detalle por mes'!E149)-1</f>
        <v>-8.0321285140562138E-3</v>
      </c>
      <c r="F149" s="32">
        <f>+('Detalle por mes'!F320/'Detalle por mes'!F149)-1</f>
        <v>0.56678714448070155</v>
      </c>
      <c r="G149" s="32">
        <f>+('Detalle por mes'!G320/'Detalle por mes'!G149)-1</f>
        <v>0.14403892944038921</v>
      </c>
      <c r="H149" s="32">
        <f>+('Detalle por mes'!H320/'Detalle por mes'!H149)-1</f>
        <v>0.23794826028350946</v>
      </c>
      <c r="I149" s="32">
        <f>+('Detalle por mes'!I320/'Detalle por mes'!I149)-1</f>
        <v>0.12647374062165051</v>
      </c>
      <c r="J149" s="32">
        <f>+('Detalle por mes'!J320/'Detalle por mes'!J149)-1</f>
        <v>0.24184890801301839</v>
      </c>
      <c r="K149" s="32">
        <f>+('Detalle por mes'!K320/'Detalle por mes'!K149)-1</f>
        <v>0.28846153846153855</v>
      </c>
      <c r="L149" s="32">
        <f>+('Detalle por mes'!L320/'Detalle por mes'!L149)-1</f>
        <v>0.42325832221267579</v>
      </c>
      <c r="M149" s="32">
        <f>+('Detalle por mes'!M320/'Detalle por mes'!M149)-1</f>
        <v>0.28502415458937191</v>
      </c>
      <c r="N149" s="32">
        <f>+('Detalle por mes'!N320/'Detalle por mes'!N149)-1</f>
        <v>0.49155477031802119</v>
      </c>
      <c r="O149" s="32">
        <f>+('Detalle por mes'!O320/'Detalle por mes'!O149)-1</f>
        <v>0.56575980760559141</v>
      </c>
      <c r="P149" s="32">
        <f>+('Detalle por mes'!P320/'Detalle por mes'!P149)-1</f>
        <v>0.77391825069302445</v>
      </c>
      <c r="Q149" s="32">
        <f>+('Detalle por mes'!Q320/'Detalle por mes'!Q149)-1</f>
        <v>0.26000694927032653</v>
      </c>
      <c r="R149" s="32">
        <f>+('Detalle por mes'!R320/'Detalle por mes'!R149)-1</f>
        <v>0.54943070181384868</v>
      </c>
      <c r="S149" s="32">
        <f>+('Detalle por mes'!S320/'Detalle por mes'!S149)-1</f>
        <v>0.54943070181385067</v>
      </c>
    </row>
    <row r="150" spans="2:21" hidden="1" outlineLevel="1" x14ac:dyDescent="0.25">
      <c r="B150" s="11" t="s">
        <v>39</v>
      </c>
      <c r="C150" s="32">
        <f>+('Detalle por mes'!C321/'Detalle por mes'!C150)-1</f>
        <v>8.1065722286278952E-2</v>
      </c>
      <c r="D150" s="32">
        <f>+('Detalle por mes'!D321/'Detalle por mes'!D150)-1</f>
        <v>0.22491122879013137</v>
      </c>
      <c r="E150" s="32">
        <f>+('Detalle por mes'!E321/'Detalle por mes'!E150)-1</f>
        <v>0.15698478561549112</v>
      </c>
      <c r="F150" s="32">
        <f>+('Detalle por mes'!F321/'Detalle por mes'!F150)-1</f>
        <v>0.2622063768995424</v>
      </c>
      <c r="G150" s="32">
        <f>+('Detalle por mes'!G321/'Detalle por mes'!G150)-1</f>
        <v>2.3510971786833146E-3</v>
      </c>
      <c r="H150" s="32">
        <f>+('Detalle por mes'!H321/'Detalle por mes'!H150)-1</f>
        <v>0.11110549294673167</v>
      </c>
      <c r="I150" s="32">
        <f>+('Detalle por mes'!I321/'Detalle por mes'!I150)-1</f>
        <v>3.5768913989881135E-2</v>
      </c>
      <c r="J150" s="32">
        <f>+('Detalle por mes'!J321/'Detalle por mes'!J150)-1</f>
        <v>0.14060392273685274</v>
      </c>
      <c r="K150" s="32">
        <f>+('Detalle por mes'!K321/'Detalle por mes'!K150)-1</f>
        <v>4.722604309949574E-2</v>
      </c>
      <c r="L150" s="32">
        <f>+('Detalle por mes'!L321/'Detalle por mes'!L150)-1</f>
        <v>0.13426496949364375</v>
      </c>
      <c r="M150" s="32">
        <f>+('Detalle por mes'!M321/'Detalle por mes'!M150)-1</f>
        <v>-7.4211502782931316E-2</v>
      </c>
      <c r="N150" s="32">
        <f>+('Detalle por mes'!N321/'Detalle por mes'!N150)-1</f>
        <v>5.1245774383372966E-2</v>
      </c>
      <c r="O150" s="32">
        <f>+('Detalle por mes'!O321/'Detalle por mes'!O150)-1</f>
        <v>-6.4599845689836566E-2</v>
      </c>
      <c r="P150" s="32">
        <f>+('Detalle por mes'!P321/'Detalle por mes'!P150)-1</f>
        <v>1.816316849423627E-2</v>
      </c>
      <c r="Q150" s="32">
        <f>+('Detalle por mes'!Q321/'Detalle por mes'!Q150)-1</f>
        <v>6.1600806607980729E-2</v>
      </c>
      <c r="R150" s="32">
        <f>+('Detalle por mes'!R321/'Detalle por mes'!R150)-1</f>
        <v>0.16261602285899301</v>
      </c>
      <c r="S150" s="32">
        <f>+('Detalle por mes'!S321/'Detalle por mes'!S150)-1</f>
        <v>0.16261602285899235</v>
      </c>
    </row>
    <row r="151" spans="2:21" hidden="1" outlineLevel="1" x14ac:dyDescent="0.25">
      <c r="B151" s="11" t="s">
        <v>40</v>
      </c>
      <c r="C151" s="32">
        <f>+('Detalle por mes'!C322/'Detalle por mes'!C151)-1</f>
        <v>0.19575770651851454</v>
      </c>
      <c r="D151" s="32">
        <f>+('Detalle por mes'!D322/'Detalle por mes'!D151)-1</f>
        <v>0.35144137180302515</v>
      </c>
      <c r="E151" s="32">
        <f>+('Detalle por mes'!E322/'Detalle por mes'!E151)-1</f>
        <v>0.39759036144578319</v>
      </c>
      <c r="F151" s="32">
        <f>+('Detalle por mes'!F322/'Detalle por mes'!F151)-1</f>
        <v>0.35515559716613332</v>
      </c>
      <c r="G151" s="32">
        <f>+('Detalle por mes'!G322/'Detalle por mes'!G151)-1</f>
        <v>9.4232331437855477E-2</v>
      </c>
      <c r="H151" s="32">
        <f>+('Detalle por mes'!H322/'Detalle por mes'!H151)-1</f>
        <v>0.21016595699581675</v>
      </c>
      <c r="I151" s="32">
        <f>+('Detalle por mes'!I322/'Detalle por mes'!I151)-1</f>
        <v>5.8386770165372859E-2</v>
      </c>
      <c r="J151" s="32">
        <f>+('Detalle por mes'!J322/'Detalle por mes'!J151)-1</f>
        <v>0.15620416237253942</v>
      </c>
      <c r="K151" s="32">
        <f>+('Detalle por mes'!K322/'Detalle por mes'!K151)-1</f>
        <v>-2.4174053182916988E-2</v>
      </c>
      <c r="L151" s="32">
        <f>+('Detalle por mes'!L322/'Detalle por mes'!L151)-1</f>
        <v>9.2606008539665829E-2</v>
      </c>
      <c r="M151" s="32">
        <f>+('Detalle por mes'!M322/'Detalle por mes'!M151)-1</f>
        <v>3.0000000000000027E-2</v>
      </c>
      <c r="N151" s="32">
        <f>+('Detalle por mes'!N322/'Detalle por mes'!N151)-1</f>
        <v>0.15492862914085648</v>
      </c>
      <c r="O151" s="32">
        <f>+('Detalle por mes'!O322/'Detalle por mes'!O151)-1</f>
        <v>-9.9282000495172107E-2</v>
      </c>
      <c r="P151" s="32">
        <f>+('Detalle por mes'!P322/'Detalle por mes'!P151)-1</f>
        <v>1.0770328967509402E-2</v>
      </c>
      <c r="Q151" s="32">
        <f>+('Detalle por mes'!Q322/'Detalle por mes'!Q151)-1</f>
        <v>0.1595312499999999</v>
      </c>
      <c r="R151" s="32">
        <f>+('Detalle por mes'!R322/'Detalle por mes'!R151)-1</f>
        <v>0.25205580817670814</v>
      </c>
      <c r="S151" s="32">
        <f>+('Detalle por mes'!S322/'Detalle por mes'!S151)-1</f>
        <v>0.25205580817670725</v>
      </c>
    </row>
    <row r="152" spans="2:21" hidden="1" outlineLevel="1" x14ac:dyDescent="0.25">
      <c r="B152" s="11" t="s">
        <v>41</v>
      </c>
      <c r="C152" s="32">
        <f>+('Detalle por mes'!C323/'Detalle por mes'!C152)-1</f>
        <v>0.17913161914928866</v>
      </c>
      <c r="D152" s="32">
        <f>+('Detalle por mes'!D323/'Detalle por mes'!D152)-1</f>
        <v>0.33282270770980871</v>
      </c>
      <c r="E152" s="32">
        <f>+('Detalle por mes'!E323/'Detalle por mes'!E152)-1</f>
        <v>5.4345481992667644E-2</v>
      </c>
      <c r="F152" s="32">
        <f>+('Detalle por mes'!F323/'Detalle por mes'!F152)-1</f>
        <v>0.18192252823582922</v>
      </c>
      <c r="G152" s="32">
        <f>+('Detalle por mes'!G323/'Detalle por mes'!G152)-1</f>
        <v>0.10325516275813795</v>
      </c>
      <c r="H152" s="32">
        <f>+('Detalle por mes'!H323/'Detalle por mes'!H152)-1</f>
        <v>0.20540036261297834</v>
      </c>
      <c r="I152" s="32">
        <f>+('Detalle por mes'!I323/'Detalle por mes'!I152)-1</f>
        <v>8.3340504259530102E-2</v>
      </c>
      <c r="J152" s="32">
        <f>+('Detalle por mes'!J323/'Detalle por mes'!J152)-1</f>
        <v>0.26462743872177619</v>
      </c>
      <c r="K152" s="32">
        <f>+('Detalle por mes'!K323/'Detalle por mes'!K152)-1</f>
        <v>7.5974981604120639E-2</v>
      </c>
      <c r="L152" s="32">
        <f>+('Detalle por mes'!L323/'Detalle por mes'!L152)-1</f>
        <v>0.15213081722852939</v>
      </c>
      <c r="M152" s="32">
        <f>+('Detalle por mes'!M323/'Detalle por mes'!M152)-1</f>
        <v>0.18906249999999991</v>
      </c>
      <c r="N152" s="32">
        <f>+('Detalle por mes'!N323/'Detalle por mes'!N152)-1</f>
        <v>0.34834695491695222</v>
      </c>
      <c r="O152" s="32">
        <f>+('Detalle por mes'!O323/'Detalle por mes'!O152)-1</f>
        <v>0.19026728646135971</v>
      </c>
      <c r="P152" s="32">
        <f>+('Detalle por mes'!P323/'Detalle por mes'!P152)-1</f>
        <v>0.2767897156874648</v>
      </c>
      <c r="Q152" s="32">
        <f>+('Detalle por mes'!Q323/'Detalle por mes'!Q152)-1</f>
        <v>0.16767283349561835</v>
      </c>
      <c r="R152" s="32">
        <f>+('Detalle por mes'!R323/'Detalle por mes'!R152)-1</f>
        <v>0.3024882804762774</v>
      </c>
      <c r="S152" s="32">
        <f>+('Detalle por mes'!S323/'Detalle por mes'!S152)-1</f>
        <v>0.30248828047627452</v>
      </c>
    </row>
    <row r="153" spans="2:21" hidden="1" outlineLevel="1" x14ac:dyDescent="0.25">
      <c r="B153" s="11" t="s">
        <v>42</v>
      </c>
      <c r="C153" s="32">
        <f>+('Detalle por mes'!C324/'Detalle por mes'!C153)-1</f>
        <v>0.11212366503903692</v>
      </c>
      <c r="D153" s="32">
        <f>+('Detalle por mes'!D324/'Detalle por mes'!D153)-1</f>
        <v>0.2971464388012488</v>
      </c>
      <c r="E153" s="32">
        <f>+('Detalle por mes'!E324/'Detalle por mes'!E153)-1</f>
        <v>0.3674568965517242</v>
      </c>
      <c r="F153" s="32">
        <f>+('Detalle por mes'!F324/'Detalle por mes'!F153)-1</f>
        <v>0.57406265186348171</v>
      </c>
      <c r="G153" s="32">
        <f>+('Detalle por mes'!G324/'Detalle por mes'!G153)-1</f>
        <v>7.1387449625791577E-2</v>
      </c>
      <c r="H153" s="32">
        <f>+('Detalle por mes'!H324/'Detalle por mes'!H153)-1</f>
        <v>0.21526247245041064</v>
      </c>
      <c r="I153" s="32">
        <f>+('Detalle por mes'!I324/'Detalle por mes'!I153)-1</f>
        <v>2.7681660899653959E-2</v>
      </c>
      <c r="J153" s="32">
        <f>+('Detalle por mes'!J324/'Detalle por mes'!J153)-1</f>
        <v>0.17958536220672072</v>
      </c>
      <c r="K153" s="32">
        <f>+('Detalle por mes'!K324/'Detalle por mes'!K153)-1</f>
        <v>0.16271551724137923</v>
      </c>
      <c r="L153" s="32">
        <f>+('Detalle por mes'!L324/'Detalle por mes'!L153)-1</f>
        <v>0.31295214852261832</v>
      </c>
      <c r="M153" s="32">
        <f>+('Detalle por mes'!M324/'Detalle por mes'!M153)-1</f>
        <v>0.44623655913978499</v>
      </c>
      <c r="N153" s="32">
        <f>+('Detalle por mes'!N324/'Detalle por mes'!N153)-1</f>
        <v>0.62542616185178534</v>
      </c>
      <c r="O153" s="32">
        <f>+('Detalle por mes'!O324/'Detalle por mes'!O153)-1</f>
        <v>-4.4011877268228305E-2</v>
      </c>
      <c r="P153" s="32">
        <f>+('Detalle por mes'!P324/'Detalle por mes'!P153)-1</f>
        <v>6.4741379665302023E-2</v>
      </c>
      <c r="Q153" s="32">
        <f>+('Detalle por mes'!Q324/'Detalle por mes'!Q153)-1</f>
        <v>7.3505816285599712E-2</v>
      </c>
      <c r="R153" s="32">
        <f>+('Detalle por mes'!R324/'Detalle por mes'!R153)-1</f>
        <v>0.17635979899567289</v>
      </c>
      <c r="S153" s="32">
        <f>+('Detalle por mes'!S324/'Detalle por mes'!S153)-1</f>
        <v>0.17635979899567378</v>
      </c>
    </row>
    <row r="154" spans="2:21" hidden="1" outlineLevel="1" x14ac:dyDescent="0.25">
      <c r="B154" s="11" t="s">
        <v>43</v>
      </c>
      <c r="C154" s="32">
        <f>+('Detalle por mes'!C325/'Detalle por mes'!C154)-1</f>
        <v>9.7992712818814276E-2</v>
      </c>
      <c r="D154" s="32">
        <f>+('Detalle por mes'!D325/'Detalle por mes'!D154)-1</f>
        <v>0.23446613035477681</v>
      </c>
      <c r="E154" s="32">
        <f>+('Detalle por mes'!E325/'Detalle por mes'!E154)-1</f>
        <v>0.2481412639405205</v>
      </c>
      <c r="F154" s="32">
        <f>+('Detalle por mes'!F325/'Detalle por mes'!F154)-1</f>
        <v>0.23725710261657973</v>
      </c>
      <c r="G154" s="32">
        <f>+('Detalle por mes'!G325/'Detalle por mes'!G154)-1</f>
        <v>3.3646069233257858E-2</v>
      </c>
      <c r="H154" s="32">
        <f>+('Detalle por mes'!H325/'Detalle por mes'!H154)-1</f>
        <v>0.12377254883902977</v>
      </c>
      <c r="I154" s="32">
        <f>+('Detalle por mes'!I325/'Detalle por mes'!I154)-1</f>
        <v>0.1377364752738135</v>
      </c>
      <c r="J154" s="32">
        <f>+('Detalle por mes'!J325/'Detalle por mes'!J154)-1</f>
        <v>0.21978338208021864</v>
      </c>
      <c r="K154" s="32">
        <f>+('Detalle por mes'!K325/'Detalle por mes'!K154)-1</f>
        <v>2.8544243577545148E-2</v>
      </c>
      <c r="L154" s="32">
        <f>+('Detalle por mes'!L325/'Detalle por mes'!L154)-1</f>
        <v>0.10539160301893613</v>
      </c>
      <c r="M154" s="32">
        <f>+('Detalle por mes'!M325/'Detalle por mes'!M154)-1</f>
        <v>3.6789297658862852E-2</v>
      </c>
      <c r="N154" s="32">
        <f>+('Detalle por mes'!N325/'Detalle por mes'!N154)-1</f>
        <v>0.14637277461547771</v>
      </c>
      <c r="O154" s="32">
        <f>+('Detalle por mes'!O325/'Detalle por mes'!O154)-1</f>
        <v>0.18341763800307898</v>
      </c>
      <c r="P154" s="32">
        <f>+('Detalle por mes'!P325/'Detalle por mes'!P154)-1</f>
        <v>0.23411200431961987</v>
      </c>
      <c r="Q154" s="32">
        <f>+('Detalle por mes'!Q325/'Detalle por mes'!Q154)-1</f>
        <v>0.11609409692620454</v>
      </c>
      <c r="R154" s="32">
        <f>+('Detalle por mes'!R325/'Detalle por mes'!R154)-1</f>
        <v>0.2285946093219704</v>
      </c>
      <c r="S154" s="32">
        <f>+('Detalle por mes'!S325/'Detalle por mes'!S154)-1</f>
        <v>0.22859460932197018</v>
      </c>
    </row>
    <row r="155" spans="2:21" hidden="1" outlineLevel="1" x14ac:dyDescent="0.25">
      <c r="B155" s="11" t="s">
        <v>44</v>
      </c>
      <c r="C155" s="32">
        <f>+('Detalle por mes'!C326/'Detalle por mes'!C155)-1</f>
        <v>0.16099448107746106</v>
      </c>
      <c r="D155" s="32">
        <f>+('Detalle por mes'!D326/'Detalle por mes'!D155)-1</f>
        <v>0.30972534324642531</v>
      </c>
      <c r="E155" s="32">
        <f>+('Detalle por mes'!E326/'Detalle por mes'!E155)-1</f>
        <v>0.32963336696939116</v>
      </c>
      <c r="F155" s="32">
        <f>+('Detalle por mes'!F326/'Detalle por mes'!F155)-1</f>
        <v>0.47786806579113228</v>
      </c>
      <c r="G155" s="32">
        <f>+('Detalle por mes'!G326/'Detalle por mes'!G155)-1</f>
        <v>6.1445705855942556E-2</v>
      </c>
      <c r="H155" s="32">
        <f>+('Detalle por mes'!H326/'Detalle por mes'!H155)-1</f>
        <v>0.16994558807496762</v>
      </c>
      <c r="I155" s="32">
        <f>+('Detalle por mes'!I326/'Detalle por mes'!I155)-1</f>
        <v>8.457367821252193E-2</v>
      </c>
      <c r="J155" s="32">
        <f>+('Detalle por mes'!J326/'Detalle por mes'!J155)-1</f>
        <v>0.22413057556566995</v>
      </c>
      <c r="K155" s="32">
        <f>+('Detalle por mes'!K326/'Detalle por mes'!K155)-1</f>
        <v>0.16511897852582713</v>
      </c>
      <c r="L155" s="32">
        <f>+('Detalle por mes'!L326/'Detalle por mes'!L155)-1</f>
        <v>0.30194722505875871</v>
      </c>
      <c r="M155" s="32">
        <f>+('Detalle por mes'!M326/'Detalle por mes'!M155)-1</f>
        <v>0.30601092896174853</v>
      </c>
      <c r="N155" s="32">
        <f>+('Detalle por mes'!N326/'Detalle por mes'!N155)-1</f>
        <v>0.51096040690136624</v>
      </c>
      <c r="O155" s="32">
        <f>+('Detalle por mes'!O326/'Detalle por mes'!O155)-1</f>
        <v>0.1408148677626877</v>
      </c>
      <c r="P155" s="32">
        <f>+('Detalle por mes'!P326/'Detalle por mes'!P155)-1</f>
        <v>0.22504207236446683</v>
      </c>
      <c r="Q155" s="32">
        <f>+('Detalle por mes'!Q326/'Detalle por mes'!Q155)-1</f>
        <v>0.15664338117721033</v>
      </c>
      <c r="R155" s="32">
        <f>+('Detalle por mes'!R326/'Detalle por mes'!R155)-1</f>
        <v>0.30006946483534525</v>
      </c>
      <c r="S155" s="32">
        <f>+('Detalle por mes'!S326/'Detalle por mes'!S155)-1</f>
        <v>0.30006946483534702</v>
      </c>
    </row>
    <row r="156" spans="2:21" hidden="1" outlineLevel="1" x14ac:dyDescent="0.25">
      <c r="B156" s="11" t="s">
        <v>45</v>
      </c>
      <c r="C156" s="32">
        <f>+('Detalle por mes'!C327/'Detalle por mes'!C156)-1</f>
        <v>0.20232134070450658</v>
      </c>
      <c r="D156" s="32">
        <f>+('Detalle por mes'!D327/'Detalle por mes'!D156)-1</f>
        <v>0.36196228710676048</v>
      </c>
      <c r="E156" s="32">
        <f>+('Detalle por mes'!E327/'Detalle por mes'!E156)-1</f>
        <v>0.12014787430683915</v>
      </c>
      <c r="F156" s="32">
        <f>+('Detalle por mes'!F327/'Detalle por mes'!F156)-1</f>
        <v>0.26331196166051418</v>
      </c>
      <c r="G156" s="32">
        <f>+('Detalle por mes'!G327/'Detalle por mes'!G156)-1</f>
        <v>3.4158415841584189E-2</v>
      </c>
      <c r="H156" s="32">
        <f>+('Detalle por mes'!H327/'Detalle por mes'!H156)-1</f>
        <v>0.12922475485222207</v>
      </c>
      <c r="I156" s="32">
        <f>+('Detalle por mes'!I327/'Detalle por mes'!I156)-1</f>
        <v>6.027768371147979E-2</v>
      </c>
      <c r="J156" s="32">
        <f>+('Detalle por mes'!J327/'Detalle por mes'!J156)-1</f>
        <v>0.1529251820015789</v>
      </c>
      <c r="K156" s="32">
        <f>+('Detalle por mes'!K327/'Detalle por mes'!K156)-1</f>
        <v>0.17987421383647795</v>
      </c>
      <c r="L156" s="32">
        <f>+('Detalle por mes'!L327/'Detalle por mes'!L156)-1</f>
        <v>0.32007575757575757</v>
      </c>
      <c r="M156" s="32">
        <f>+('Detalle por mes'!M327/'Detalle por mes'!M156)-1</f>
        <v>0.50955414012738864</v>
      </c>
      <c r="N156" s="32">
        <f>+('Detalle por mes'!N327/'Detalle por mes'!N156)-1</f>
        <v>0.70545221295702376</v>
      </c>
      <c r="O156" s="32">
        <f>+('Detalle por mes'!O327/'Detalle por mes'!O156)-1</f>
        <v>0.20201767028009265</v>
      </c>
      <c r="P156" s="32">
        <f>+('Detalle por mes'!P327/'Detalle por mes'!P156)-1</f>
        <v>0.33681509244578933</v>
      </c>
      <c r="Q156" s="32">
        <f>+('Detalle por mes'!Q327/'Detalle por mes'!Q156)-1</f>
        <v>0.18866500509004114</v>
      </c>
      <c r="R156" s="32">
        <f>+('Detalle por mes'!R327/'Detalle por mes'!R156)-1</f>
        <v>0.33018607809060874</v>
      </c>
      <c r="S156" s="32">
        <f>+('Detalle por mes'!S327/'Detalle por mes'!S156)-1</f>
        <v>0.33018607809060807</v>
      </c>
    </row>
    <row r="157" spans="2:21" hidden="1" outlineLevel="1" x14ac:dyDescent="0.25">
      <c r="B157" s="11" t="s">
        <v>46</v>
      </c>
      <c r="C157" s="32">
        <f>+('Detalle por mes'!C328/'Detalle por mes'!C157)-1</f>
        <v>0.19701670137265737</v>
      </c>
      <c r="D157" s="32">
        <f>+('Detalle por mes'!D328/'Detalle por mes'!D157)-1</f>
        <v>0.35619926702172444</v>
      </c>
      <c r="E157" s="32">
        <f>+('Detalle por mes'!E328/'Detalle por mes'!E157)-1</f>
        <v>0.18233082706766912</v>
      </c>
      <c r="F157" s="32">
        <f>+('Detalle por mes'!F328/'Detalle por mes'!F157)-1</f>
        <v>0.32413567740670546</v>
      </c>
      <c r="G157" s="32">
        <f>+('Detalle por mes'!G328/'Detalle por mes'!G157)-1</f>
        <v>-2.4492652204338716E-2</v>
      </c>
      <c r="H157" s="32">
        <f>+('Detalle por mes'!H328/'Detalle por mes'!H157)-1</f>
        <v>7.1207826281856956E-2</v>
      </c>
      <c r="I157" s="32">
        <f>+('Detalle por mes'!I328/'Detalle por mes'!I157)-1</f>
        <v>6.1649319455564511E-2</v>
      </c>
      <c r="J157" s="32">
        <f>+('Detalle por mes'!J328/'Detalle por mes'!J157)-1</f>
        <v>0.15367041711827079</v>
      </c>
      <c r="K157" s="32">
        <f>+('Detalle por mes'!K328/'Detalle por mes'!K157)-1</f>
        <v>-3.8533834586466198E-2</v>
      </c>
      <c r="L157" s="32">
        <f>+('Detalle por mes'!L328/'Detalle por mes'!L157)-1</f>
        <v>8.9360544843066547E-2</v>
      </c>
      <c r="M157" s="32">
        <f>+('Detalle por mes'!M328/'Detalle por mes'!M157)-1</f>
        <v>0.32269503546099298</v>
      </c>
      <c r="N157" s="32">
        <f>+('Detalle por mes'!N328/'Detalle por mes'!N157)-1</f>
        <v>0.50080971659919027</v>
      </c>
      <c r="O157" s="32">
        <f>+('Detalle por mes'!O328/'Detalle por mes'!O157)-1</f>
        <v>5.6700232378001481E-2</v>
      </c>
      <c r="P157" s="32">
        <f>+('Detalle por mes'!P328/'Detalle por mes'!P157)-1</f>
        <v>0.17628975933444946</v>
      </c>
      <c r="Q157" s="32">
        <f>+('Detalle por mes'!Q328/'Detalle por mes'!Q157)-1</f>
        <v>0.14391604784078416</v>
      </c>
      <c r="R157" s="32">
        <f>+('Detalle por mes'!R328/'Detalle por mes'!R157)-1</f>
        <v>0.24157283524469708</v>
      </c>
      <c r="S157" s="32">
        <f>+('Detalle por mes'!S328/'Detalle por mes'!S157)-1</f>
        <v>0.24157283524469841</v>
      </c>
    </row>
    <row r="158" spans="2:21" hidden="1" outlineLevel="1" x14ac:dyDescent="0.25">
      <c r="B158" s="11" t="s">
        <v>13</v>
      </c>
      <c r="C158" s="32">
        <f>+('Detalle por mes'!C329/'Detalle por mes'!C158)-1</f>
        <v>0.22172570151803894</v>
      </c>
      <c r="D158" s="32">
        <f>+('Detalle por mes'!D329/'Detalle por mes'!D158)-1</f>
        <v>0.38151979357542198</v>
      </c>
      <c r="E158" s="32">
        <f>+('Detalle por mes'!E329/'Detalle por mes'!E158)-1</f>
        <v>0.25628140703517599</v>
      </c>
      <c r="F158" s="32">
        <f>+('Detalle por mes'!F329/'Detalle por mes'!F158)-1</f>
        <v>0.41086637298091033</v>
      </c>
      <c r="G158" s="32">
        <f>+('Detalle por mes'!G329/'Detalle por mes'!G158)-1</f>
        <v>0.15467383994620043</v>
      </c>
      <c r="H158" s="32">
        <f>+('Detalle por mes'!H329/'Detalle por mes'!H158)-1</f>
        <v>0.26518409168064028</v>
      </c>
      <c r="I158" s="32">
        <f>+('Detalle por mes'!I329/'Detalle por mes'!I158)-1</f>
        <v>0.13059701492537323</v>
      </c>
      <c r="J158" s="32">
        <f>+('Detalle por mes'!J329/'Detalle por mes'!J158)-1</f>
        <v>0.23079712854258583</v>
      </c>
      <c r="K158" s="32">
        <f>+('Detalle por mes'!K329/'Detalle por mes'!K158)-1</f>
        <v>0.16597938144329905</v>
      </c>
      <c r="L158" s="32">
        <f>+('Detalle por mes'!L329/'Detalle por mes'!L158)-1</f>
        <v>0.29058906283227826</v>
      </c>
      <c r="M158" s="32">
        <f>+('Detalle por mes'!M329/'Detalle por mes'!M158)-1</f>
        <v>0.54782608695652169</v>
      </c>
      <c r="N158" s="32">
        <f>+('Detalle por mes'!N329/'Detalle por mes'!N158)-1</f>
        <v>0.75855136733185513</v>
      </c>
      <c r="O158" s="32">
        <f>+('Detalle por mes'!O329/'Detalle por mes'!O158)-1</f>
        <v>-5.4580362040592467E-2</v>
      </c>
      <c r="P158" s="32">
        <f>+('Detalle por mes'!P329/'Detalle por mes'!P158)-1</f>
        <v>4.9452620103013656E-2</v>
      </c>
      <c r="Q158" s="32">
        <f>+('Detalle por mes'!Q329/'Detalle por mes'!Q158)-1</f>
        <v>0.13604459124690349</v>
      </c>
      <c r="R158" s="32">
        <f>+('Detalle por mes'!R329/'Detalle por mes'!R158)-1</f>
        <v>0.18742282950618505</v>
      </c>
      <c r="S158" s="32">
        <f>+('Detalle por mes'!S329/'Detalle por mes'!S158)-1</f>
        <v>0.18742282950618416</v>
      </c>
    </row>
    <row r="159" spans="2:21" hidden="1" outlineLevel="1" x14ac:dyDescent="0.25">
      <c r="B159" s="11" t="s">
        <v>47</v>
      </c>
      <c r="C159" s="32">
        <f>+('Detalle por mes'!C330/'Detalle por mes'!C159)-1</f>
        <v>0.20220094724311721</v>
      </c>
      <c r="D159" s="32">
        <f>+('Detalle por mes'!D330/'Detalle por mes'!D159)-1</f>
        <v>0.38027208363370013</v>
      </c>
      <c r="E159" s="32">
        <f>+('Detalle por mes'!E330/'Detalle por mes'!E159)-1</f>
        <v>0.35038363171355491</v>
      </c>
      <c r="F159" s="32">
        <f>+('Detalle por mes'!F330/'Detalle por mes'!F159)-1</f>
        <v>0.41547702056344571</v>
      </c>
      <c r="G159" s="32">
        <f>+('Detalle por mes'!G330/'Detalle por mes'!G159)-1</f>
        <v>0.13266384778012674</v>
      </c>
      <c r="H159" s="32">
        <f>+('Detalle por mes'!H330/'Detalle por mes'!H159)-1</f>
        <v>0.25280888910570121</v>
      </c>
      <c r="I159" s="32">
        <f>+('Detalle por mes'!I330/'Detalle por mes'!I159)-1</f>
        <v>5.1631409107206983E-2</v>
      </c>
      <c r="J159" s="32">
        <f>+('Detalle por mes'!J330/'Detalle por mes'!J159)-1</f>
        <v>0.18987914260908023</v>
      </c>
      <c r="K159" s="32">
        <f>+('Detalle por mes'!K330/'Detalle por mes'!K159)-1</f>
        <v>0.21234798877455563</v>
      </c>
      <c r="L159" s="32">
        <f>+('Detalle por mes'!L330/'Detalle por mes'!L159)-1</f>
        <v>0.28015336724622286</v>
      </c>
      <c r="M159" s="32">
        <f>+('Detalle por mes'!M330/'Detalle por mes'!M159)-1</f>
        <v>0.22196261682243001</v>
      </c>
      <c r="N159" s="32">
        <f>+('Detalle por mes'!N330/'Detalle por mes'!N159)-1</f>
        <v>0.38791303665332388</v>
      </c>
      <c r="O159" s="32">
        <f>+('Detalle por mes'!O330/'Detalle por mes'!O159)-1</f>
        <v>0.15827389443651918</v>
      </c>
      <c r="P159" s="32">
        <f>+('Detalle por mes'!P330/'Detalle por mes'!P159)-1</f>
        <v>0.27364561992204073</v>
      </c>
      <c r="Q159" s="32">
        <f>+('Detalle por mes'!Q330/'Detalle por mes'!Q159)-1</f>
        <v>0.19077358157072988</v>
      </c>
      <c r="R159" s="32">
        <f>+('Detalle por mes'!R330/'Detalle por mes'!R159)-1</f>
        <v>0.32958926410364597</v>
      </c>
      <c r="S159" s="32">
        <f>+('Detalle por mes'!S330/'Detalle por mes'!S159)-1</f>
        <v>0.32958926410364531</v>
      </c>
    </row>
    <row r="160" spans="2:21" hidden="1" outlineLevel="1" x14ac:dyDescent="0.25">
      <c r="B160" s="11" t="s">
        <v>48</v>
      </c>
      <c r="C160" s="32">
        <f>+('Detalle por mes'!C331/'Detalle por mes'!C160)-1</f>
        <v>0.17333950403496456</v>
      </c>
      <c r="D160" s="32">
        <f>+('Detalle por mes'!D331/'Detalle por mes'!D160)-1</f>
        <v>0.32837084895495372</v>
      </c>
      <c r="E160" s="32">
        <f>+('Detalle por mes'!E331/'Detalle por mes'!E160)-1</f>
        <v>0.3066083576287657</v>
      </c>
      <c r="F160" s="32">
        <f>+('Detalle por mes'!F331/'Detalle por mes'!F160)-1</f>
        <v>0.45194624613167145</v>
      </c>
      <c r="G160" s="32">
        <f>+('Detalle por mes'!G331/'Detalle por mes'!G160)-1</f>
        <v>0.10609777466269499</v>
      </c>
      <c r="H160" s="32">
        <f>+('Detalle por mes'!H331/'Detalle por mes'!H160)-1</f>
        <v>0.22264585769809386</v>
      </c>
      <c r="I160" s="32">
        <f>+('Detalle por mes'!I331/'Detalle por mes'!I160)-1</f>
        <v>7.8147463544875784E-2</v>
      </c>
      <c r="J160" s="32">
        <f>+('Detalle por mes'!J331/'Detalle por mes'!J160)-1</f>
        <v>0.19588336731302936</v>
      </c>
      <c r="K160" s="32">
        <f>+('Detalle por mes'!K331/'Detalle por mes'!K160)-1</f>
        <v>0.26280094947439814</v>
      </c>
      <c r="L160" s="32">
        <f>+('Detalle por mes'!L331/'Detalle por mes'!L160)-1</f>
        <v>0.37495780973235338</v>
      </c>
      <c r="M160" s="32">
        <f>+('Detalle por mes'!M331/'Detalle por mes'!M160)-1</f>
        <v>0.35941320293398538</v>
      </c>
      <c r="N160" s="32">
        <f>+('Detalle por mes'!N331/'Detalle por mes'!N160)-1</f>
        <v>0.5394264936782085</v>
      </c>
      <c r="O160" s="32">
        <f>+('Detalle por mes'!O331/'Detalle por mes'!O160)-1</f>
        <v>0.11931818181818188</v>
      </c>
      <c r="P160" s="32">
        <f>+('Detalle por mes'!P331/'Detalle por mes'!P160)-1</f>
        <v>0.18699104234527697</v>
      </c>
      <c r="Q160" s="32">
        <f>+('Detalle por mes'!Q331/'Detalle por mes'!Q160)-1</f>
        <v>0.17015105125225816</v>
      </c>
      <c r="R160" s="32">
        <f>+('Detalle por mes'!R331/'Detalle por mes'!R160)-1</f>
        <v>0.3179161148100067</v>
      </c>
      <c r="S160" s="32">
        <f>+('Detalle por mes'!S331/'Detalle por mes'!S160)-1</f>
        <v>0.31791611481000692</v>
      </c>
      <c r="T160" s="12"/>
    </row>
    <row r="161" spans="2:21" s="10" customFormat="1" collapsed="1" x14ac:dyDescent="0.25">
      <c r="B161" s="8" t="s">
        <v>66</v>
      </c>
      <c r="C161" s="31">
        <f>+('Detalle por mes'!C332/'Detalle por mes'!C161)-1</f>
        <v>0.16269276624000995</v>
      </c>
      <c r="D161" s="31">
        <f>+('Detalle por mes'!D332/'Detalle por mes'!D161)-1</f>
        <v>0.31660132673516506</v>
      </c>
      <c r="E161" s="31">
        <f>+('Detalle por mes'!E332/'Detalle por mes'!E161)-1</f>
        <v>0.20183106910809223</v>
      </c>
      <c r="F161" s="31">
        <f>+('Detalle por mes'!F332/'Detalle por mes'!F161)-1</f>
        <v>0.34375079095760475</v>
      </c>
      <c r="G161" s="31">
        <f>+('Detalle por mes'!G332/'Detalle por mes'!G161)-1</f>
        <v>7.7193492155723353E-2</v>
      </c>
      <c r="H161" s="31">
        <f>+('Detalle por mes'!H332/'Detalle por mes'!H161)-1</f>
        <v>0.18663053162328502</v>
      </c>
      <c r="I161" s="31">
        <f>+('Detalle por mes'!I332/'Detalle por mes'!I161)-1</f>
        <v>7.7057396928051691E-2</v>
      </c>
      <c r="J161" s="31">
        <f>+('Detalle por mes'!J332/'Detalle por mes'!J161)-1</f>
        <v>0.21029492146279272</v>
      </c>
      <c r="K161" s="31">
        <f>+('Detalle por mes'!K332/'Detalle por mes'!K161)-1</f>
        <v>0.12698833510074237</v>
      </c>
      <c r="L161" s="31">
        <f>+('Detalle por mes'!L332/'Detalle por mes'!L161)-1</f>
        <v>0.23427675995238939</v>
      </c>
      <c r="M161" s="31">
        <f>+('Detalle por mes'!M332/'Detalle por mes'!M161)-1</f>
        <v>0.21346704871060163</v>
      </c>
      <c r="N161" s="31">
        <f>+('Detalle por mes'!N332/'Detalle por mes'!N161)-1</f>
        <v>0.37445589088798603</v>
      </c>
      <c r="O161" s="31">
        <f>+('Detalle por mes'!O332/'Detalle por mes'!O161)-1</f>
        <v>0.12402969870953329</v>
      </c>
      <c r="P161" s="31">
        <f>+('Detalle por mes'!P332/'Detalle por mes'!P161)-1</f>
        <v>0.23118645992092102</v>
      </c>
      <c r="Q161" s="31">
        <f>+('Detalle por mes'!Q332/'Detalle por mes'!Q161)-1</f>
        <v>0.1534287543682904</v>
      </c>
      <c r="R161" s="31">
        <f>+('Detalle por mes'!R332/'Detalle por mes'!R161)-1</f>
        <v>0.28586003927592141</v>
      </c>
      <c r="S161" s="31">
        <f>+('Detalle por mes'!S332/'Detalle por mes'!S161)-1</f>
        <v>0.28586003927592119</v>
      </c>
      <c r="T161" s="24"/>
      <c r="U161" s="24"/>
    </row>
    <row r="162" spans="2:21" s="10" customFormat="1" hidden="1" outlineLevel="1" x14ac:dyDescent="0.25">
      <c r="B162" s="11" t="s">
        <v>37</v>
      </c>
      <c r="C162" s="32">
        <f>+('Detalle por mes'!C333/'Detalle por mes'!C162)-1</f>
        <v>6.8837209302325508E-2</v>
      </c>
      <c r="D162" s="32">
        <f>+('Detalle por mes'!D333/'Detalle por mes'!D162)-1</f>
        <v>0.2010947099565108</v>
      </c>
      <c r="E162" s="32">
        <f>+('Detalle por mes'!E333/'Detalle por mes'!E162)-1</f>
        <v>0.22831050228310512</v>
      </c>
      <c r="F162" s="32">
        <f>+('Detalle por mes'!F333/'Detalle por mes'!F162)-1</f>
        <v>0.36549497847919654</v>
      </c>
      <c r="G162" s="32">
        <f>+('Detalle por mes'!G333/'Detalle por mes'!G162)-1</f>
        <v>-0.10108108108108105</v>
      </c>
      <c r="H162" s="32">
        <f>+('Detalle por mes'!H333/'Detalle por mes'!H162)-1</f>
        <v>-5.0819542008969321E-2</v>
      </c>
      <c r="I162" s="32">
        <f>+('Detalle por mes'!I333/'Detalle por mes'!I162)-1</f>
        <v>-3.5149384885764245E-3</v>
      </c>
      <c r="J162" s="32">
        <f>+('Detalle por mes'!J333/'Detalle por mes'!J162)-1</f>
        <v>2.2896848137535786E-2</v>
      </c>
      <c r="K162" s="32">
        <f>+('Detalle por mes'!K333/'Detalle por mes'!K162)-1</f>
        <v>0.15239726027397271</v>
      </c>
      <c r="L162" s="32">
        <f>+('Detalle por mes'!L333/'Detalle por mes'!L162)-1</f>
        <v>0.19690215338118633</v>
      </c>
      <c r="M162" s="32">
        <f>+('Detalle por mes'!M333/'Detalle por mes'!M162)-1</f>
        <v>-0.12350597609561753</v>
      </c>
      <c r="N162" s="32">
        <f>+('Detalle por mes'!N333/'Detalle por mes'!N162)-1</f>
        <v>-6.5187901929260494E-2</v>
      </c>
      <c r="O162" s="32">
        <f>+('Detalle por mes'!O333/'Detalle por mes'!O162)-1</f>
        <v>0.11872745162348308</v>
      </c>
      <c r="P162" s="32">
        <f>+('Detalle por mes'!P333/'Detalle por mes'!P162)-1</f>
        <v>0.16439000421170857</v>
      </c>
      <c r="Q162" s="32">
        <f>+('Detalle por mes'!Q333/'Detalle por mes'!Q162)-1</f>
        <v>6.9073232043177724E-2</v>
      </c>
      <c r="R162" s="32">
        <f>+('Detalle por mes'!R333/'Detalle por mes'!R162)-1</f>
        <v>0.16771753367103348</v>
      </c>
      <c r="S162" s="32">
        <f>+('Detalle por mes'!S333/'Detalle por mes'!S162)-1</f>
        <v>0.16771753367103193</v>
      </c>
    </row>
    <row r="163" spans="2:21" s="10" customFormat="1" hidden="1" outlineLevel="1" x14ac:dyDescent="0.25">
      <c r="B163" s="11" t="s">
        <v>38</v>
      </c>
      <c r="C163" s="32">
        <f>+('Detalle por mes'!C334/'Detalle por mes'!C163)-1</f>
        <v>7.7918463893140721E-3</v>
      </c>
      <c r="D163" s="32">
        <f>+('Detalle por mes'!D334/'Detalle por mes'!D163)-1</f>
        <v>0.13211208433170074</v>
      </c>
      <c r="E163" s="32">
        <f>+('Detalle por mes'!E334/'Detalle por mes'!E163)-1</f>
        <v>-0.23091076356945717</v>
      </c>
      <c r="F163" s="32">
        <f>+('Detalle por mes'!F334/'Detalle por mes'!F163)-1</f>
        <v>0.20847360624831679</v>
      </c>
      <c r="G163" s="32">
        <f>+('Detalle por mes'!G334/'Detalle por mes'!G163)-1</f>
        <v>-4.4879640962872336E-2</v>
      </c>
      <c r="H163" s="32">
        <f>+('Detalle por mes'!H334/'Detalle por mes'!H163)-1</f>
        <v>-2.7831247994866914E-2</v>
      </c>
      <c r="I163" s="32">
        <f>+('Detalle por mes'!I334/'Detalle por mes'!I163)-1</f>
        <v>1.6604010025062621E-2</v>
      </c>
      <c r="J163" s="32">
        <f>+('Detalle por mes'!J334/'Detalle por mes'!J163)-1</f>
        <v>4.3890787574998091E-2</v>
      </c>
      <c r="K163" s="32">
        <f>+('Detalle por mes'!K334/'Detalle por mes'!K163)-1</f>
        <v>0.19020172910662825</v>
      </c>
      <c r="L163" s="32">
        <f>+('Detalle por mes'!L334/'Detalle por mes'!L163)-1</f>
        <v>0.23005696455135882</v>
      </c>
      <c r="M163" s="32">
        <f>+('Detalle por mes'!M334/'Detalle por mes'!M163)-1</f>
        <v>-3.6231884057971064E-2</v>
      </c>
      <c r="N163" s="32">
        <f>+('Detalle por mes'!N334/'Detalle por mes'!N163)-1</f>
        <v>5.7448494453248733E-2</v>
      </c>
      <c r="O163" s="32">
        <f>+('Detalle por mes'!O334/'Detalle por mes'!O163)-1</f>
        <v>0.4837921847246891</v>
      </c>
      <c r="P163" s="32">
        <f>+('Detalle por mes'!P334/'Detalle por mes'!P163)-1</f>
        <v>0.59965630234410039</v>
      </c>
      <c r="Q163" s="32">
        <f>+('Detalle por mes'!Q334/'Detalle por mes'!Q163)-1</f>
        <v>9.4743140201480447E-2</v>
      </c>
      <c r="R163" s="32">
        <f>+('Detalle por mes'!R334/'Detalle por mes'!R163)-1</f>
        <v>0.31760855970587376</v>
      </c>
      <c r="S163" s="32">
        <f>+('Detalle por mes'!S334/'Detalle por mes'!S163)-1</f>
        <v>0.31760855970587176</v>
      </c>
    </row>
    <row r="164" spans="2:21" s="10" customFormat="1" hidden="1" outlineLevel="1" x14ac:dyDescent="0.25">
      <c r="B164" s="11" t="s">
        <v>39</v>
      </c>
      <c r="C164" s="32">
        <f>+('Detalle por mes'!C335/'Detalle por mes'!C164)-1</f>
        <v>-4.9064839795083248E-2</v>
      </c>
      <c r="D164" s="32">
        <f>+('Detalle por mes'!D335/'Detalle por mes'!D164)-1</f>
        <v>6.6424980905692266E-2</v>
      </c>
      <c r="E164" s="32">
        <f>+('Detalle por mes'!E335/'Detalle por mes'!E164)-1</f>
        <v>-1.9926199261992572E-2</v>
      </c>
      <c r="F164" s="32">
        <f>+('Detalle por mes'!F335/'Detalle por mes'!F164)-1</f>
        <v>3.3756886083075255E-2</v>
      </c>
      <c r="G164" s="32">
        <f>+('Detalle por mes'!G335/'Detalle por mes'!G164)-1</f>
        <v>-3.3248844490830431E-2</v>
      </c>
      <c r="H164" s="32">
        <f>+('Detalle por mes'!H335/'Detalle por mes'!H164)-1</f>
        <v>2.0508293397702992E-4</v>
      </c>
      <c r="I164" s="32">
        <f>+('Detalle por mes'!I335/'Detalle por mes'!I164)-1</f>
        <v>-4.0616400660429264E-2</v>
      </c>
      <c r="J164" s="32">
        <f>+('Detalle por mes'!J335/'Detalle por mes'!J164)-1</f>
        <v>-1.8720841724715886E-2</v>
      </c>
      <c r="K164" s="32">
        <f>+('Detalle por mes'!K335/'Detalle por mes'!K164)-1</f>
        <v>-0.11189099917423617</v>
      </c>
      <c r="L164" s="32">
        <f>+('Detalle por mes'!L335/'Detalle por mes'!L164)-1</f>
        <v>-0.11343311160384328</v>
      </c>
      <c r="M164" s="32">
        <f>+('Detalle por mes'!M335/'Detalle por mes'!M164)-1</f>
        <v>-7.7064220183486243E-2</v>
      </c>
      <c r="N164" s="32">
        <f>+('Detalle por mes'!N335/'Detalle por mes'!N164)-1</f>
        <v>-1.0146179712310799E-2</v>
      </c>
      <c r="O164" s="32">
        <f>+('Detalle por mes'!O335/'Detalle por mes'!O164)-1</f>
        <v>-0.10319668583441544</v>
      </c>
      <c r="P164" s="32">
        <f>+('Detalle por mes'!P335/'Detalle por mes'!P164)-1</f>
        <v>-7.9809669363542501E-2</v>
      </c>
      <c r="Q164" s="32">
        <f>+('Detalle por mes'!Q335/'Detalle por mes'!Q164)-1</f>
        <v>-5.3142641329410822E-2</v>
      </c>
      <c r="R164" s="32">
        <f>+('Detalle por mes'!R335/'Detalle por mes'!R164)-1</f>
        <v>2.5474931748487917E-2</v>
      </c>
      <c r="S164" s="32">
        <f>+('Detalle por mes'!S335/'Detalle por mes'!S164)-1</f>
        <v>2.5474931748489471E-2</v>
      </c>
    </row>
    <row r="165" spans="2:21" s="10" customFormat="1" hidden="1" outlineLevel="1" x14ac:dyDescent="0.25">
      <c r="B165" s="11" t="s">
        <v>40</v>
      </c>
      <c r="C165" s="32">
        <f>+('Detalle por mes'!C336/'Detalle por mes'!C165)-1</f>
        <v>6.1975538398343577E-2</v>
      </c>
      <c r="D165" s="32">
        <f>+('Detalle por mes'!D336/'Detalle por mes'!D165)-1</f>
        <v>0.19270723389236299</v>
      </c>
      <c r="E165" s="32">
        <f>+('Detalle por mes'!E336/'Detalle por mes'!E165)-1</f>
        <v>0.32062780269058289</v>
      </c>
      <c r="F165" s="32">
        <f>+('Detalle por mes'!F336/'Detalle por mes'!F165)-1</f>
        <v>0.18156497900140001</v>
      </c>
      <c r="G165" s="32">
        <f>+('Detalle por mes'!G336/'Detalle por mes'!G165)-1</f>
        <v>-1.8461538461538418E-2</v>
      </c>
      <c r="H165" s="32">
        <f>+('Detalle por mes'!H336/'Detalle por mes'!H165)-1</f>
        <v>1.4442102026923198E-2</v>
      </c>
      <c r="I165" s="32">
        <f>+('Detalle por mes'!I336/'Detalle por mes'!I165)-1</f>
        <v>4.3837882547560048E-2</v>
      </c>
      <c r="J165" s="32">
        <f>+('Detalle por mes'!J336/'Detalle por mes'!J165)-1</f>
        <v>6.1580992398314827E-2</v>
      </c>
      <c r="K165" s="32">
        <f>+('Detalle por mes'!K336/'Detalle por mes'!K165)-1</f>
        <v>-0.11295911295911298</v>
      </c>
      <c r="L165" s="32">
        <f>+('Detalle por mes'!L336/'Detalle por mes'!L165)-1</f>
        <v>-7.4534257120862146E-2</v>
      </c>
      <c r="M165" s="32">
        <f>+('Detalle por mes'!M336/'Detalle por mes'!M165)-1</f>
        <v>0.40865384615384626</v>
      </c>
      <c r="N165" s="32">
        <f>+('Detalle por mes'!N336/'Detalle por mes'!N165)-1</f>
        <v>0.49753529698149945</v>
      </c>
      <c r="O165" s="32">
        <f>+('Detalle por mes'!O336/'Detalle por mes'!O165)-1</f>
        <v>-0.35882288589869815</v>
      </c>
      <c r="P165" s="32">
        <f>+('Detalle por mes'!P336/'Detalle por mes'!P165)-1</f>
        <v>-0.31333459572050748</v>
      </c>
      <c r="Q165" s="32">
        <f>+('Detalle por mes'!Q336/'Detalle por mes'!Q165)-1</f>
        <v>3.1127186981456223E-2</v>
      </c>
      <c r="R165" s="32">
        <f>+('Detalle por mes'!R336/'Detalle por mes'!R165)-1</f>
        <v>8.6317180563921347E-2</v>
      </c>
      <c r="S165" s="32">
        <f>+('Detalle por mes'!S336/'Detalle por mes'!S165)-1</f>
        <v>8.6317180563920681E-2</v>
      </c>
    </row>
    <row r="166" spans="2:21" s="10" customFormat="1" hidden="1" outlineLevel="1" x14ac:dyDescent="0.25">
      <c r="B166" s="11" t="s">
        <v>41</v>
      </c>
      <c r="C166" s="32">
        <f>+('Detalle por mes'!C337/'Detalle por mes'!C166)-1</f>
        <v>3.0715764607036622E-3</v>
      </c>
      <c r="D166" s="32">
        <f>+('Detalle por mes'!D337/'Detalle por mes'!D166)-1</f>
        <v>0.12662884656831719</v>
      </c>
      <c r="E166" s="32">
        <f>+('Detalle por mes'!E337/'Detalle por mes'!E166)-1</f>
        <v>-0.14616792030900594</v>
      </c>
      <c r="F166" s="32">
        <f>+('Detalle por mes'!F337/'Detalle por mes'!F166)-1</f>
        <v>-2.4438418296365838E-2</v>
      </c>
      <c r="G166" s="32">
        <f>+('Detalle por mes'!G337/'Detalle por mes'!G166)-1</f>
        <v>-3.5144768932524495E-2</v>
      </c>
      <c r="H166" s="32">
        <f>+('Detalle por mes'!H337/'Detalle por mes'!H166)-1</f>
        <v>-1.1052157260335704E-2</v>
      </c>
      <c r="I166" s="32">
        <f>+('Detalle por mes'!I337/'Detalle por mes'!I166)-1</f>
        <v>-1.9312275089964026E-2</v>
      </c>
      <c r="J166" s="32">
        <f>+('Detalle por mes'!J337/'Detalle por mes'!J166)-1</f>
        <v>8.4045885648107888E-2</v>
      </c>
      <c r="K166" s="32">
        <f>+('Detalle por mes'!K337/'Detalle por mes'!K166)-1</f>
        <v>-8.9940039973350761E-3</v>
      </c>
      <c r="L166" s="32">
        <f>+('Detalle por mes'!L337/'Detalle por mes'!L166)-1</f>
        <v>-2.8061207772207553E-3</v>
      </c>
      <c r="M166" s="32">
        <f>+('Detalle por mes'!M337/'Detalle por mes'!M166)-1</f>
        <v>-6.5804935370152751E-2</v>
      </c>
      <c r="N166" s="32">
        <f>+('Detalle por mes'!N337/'Detalle por mes'!N166)-1</f>
        <v>-1.1607355038022793E-2</v>
      </c>
      <c r="O166" s="32">
        <f>+('Detalle por mes'!O337/'Detalle por mes'!O166)-1</f>
        <v>-0.10508740418426976</v>
      </c>
      <c r="P166" s="32">
        <f>+('Detalle por mes'!P337/'Detalle por mes'!P166)-1</f>
        <v>-5.4142149878342427E-2</v>
      </c>
      <c r="Q166" s="32">
        <f>+('Detalle por mes'!Q337/'Detalle por mes'!Q166)-1</f>
        <v>-1.0682275311566403E-2</v>
      </c>
      <c r="R166" s="32">
        <f>+('Detalle por mes'!R337/'Detalle por mes'!R166)-1</f>
        <v>7.3791463341637442E-2</v>
      </c>
      <c r="S166" s="32">
        <f>+('Detalle por mes'!S337/'Detalle por mes'!S166)-1</f>
        <v>7.3791463341637886E-2</v>
      </c>
    </row>
    <row r="167" spans="2:21" s="10" customFormat="1" hidden="1" outlineLevel="1" x14ac:dyDescent="0.25">
      <c r="B167" s="11" t="s">
        <v>42</v>
      </c>
      <c r="C167" s="32">
        <f>+('Detalle por mes'!C338/'Detalle por mes'!C167)-1</f>
        <v>4.5126609138492091E-2</v>
      </c>
      <c r="D167" s="32">
        <f>+('Detalle por mes'!D338/'Detalle por mes'!D167)-1</f>
        <v>0.1253069824390407</v>
      </c>
      <c r="E167" s="32">
        <f>+('Detalle por mes'!E338/'Detalle por mes'!E167)-1</f>
        <v>0.18717683557394005</v>
      </c>
      <c r="F167" s="32">
        <f>+('Detalle por mes'!F338/'Detalle por mes'!F167)-1</f>
        <v>0.26604616129552916</v>
      </c>
      <c r="G167" s="32">
        <f>+('Detalle por mes'!G338/'Detalle por mes'!G167)-1</f>
        <v>-4.7023511755877934E-2</v>
      </c>
      <c r="H167" s="32">
        <f>+('Detalle por mes'!H338/'Detalle por mes'!H167)-1</f>
        <v>2.9650269710284061E-3</v>
      </c>
      <c r="I167" s="32">
        <f>+('Detalle por mes'!I338/'Detalle por mes'!I167)-1</f>
        <v>6.3646574316735816E-3</v>
      </c>
      <c r="J167" s="32">
        <f>+('Detalle por mes'!J338/'Detalle por mes'!J167)-1</f>
        <v>5.4579179180351156E-2</v>
      </c>
      <c r="K167" s="32">
        <f>+('Detalle por mes'!K338/'Detalle por mes'!K167)-1</f>
        <v>0.15882967607105547</v>
      </c>
      <c r="L167" s="32">
        <f>+('Detalle por mes'!L338/'Detalle por mes'!L167)-1</f>
        <v>0.21035909991838642</v>
      </c>
      <c r="M167" s="32">
        <f>+('Detalle por mes'!M338/'Detalle por mes'!M167)-1</f>
        <v>4.8000000000000043E-2</v>
      </c>
      <c r="N167" s="32">
        <f>+('Detalle por mes'!N338/'Detalle por mes'!N167)-1</f>
        <v>8.5494065053183244E-2</v>
      </c>
      <c r="O167" s="32">
        <f>+('Detalle por mes'!O338/'Detalle por mes'!O167)-1</f>
        <v>-5.9798481308411255E-2</v>
      </c>
      <c r="P167" s="32">
        <f>+('Detalle por mes'!P338/'Detalle por mes'!P167)-1</f>
        <v>5.8328391788897704E-3</v>
      </c>
      <c r="Q167" s="32">
        <f>+('Detalle por mes'!Q338/'Detalle por mes'!Q167)-1</f>
        <v>2.4020678919783434E-2</v>
      </c>
      <c r="R167" s="32">
        <f>+('Detalle por mes'!R338/'Detalle por mes'!R167)-1</f>
        <v>7.1088153539034415E-2</v>
      </c>
      <c r="S167" s="32">
        <f>+('Detalle por mes'!S338/'Detalle por mes'!S167)-1</f>
        <v>7.108815353903597E-2</v>
      </c>
    </row>
    <row r="168" spans="2:21" s="10" customFormat="1" hidden="1" outlineLevel="1" x14ac:dyDescent="0.25">
      <c r="B168" s="11" t="s">
        <v>43</v>
      </c>
      <c r="C168" s="32">
        <f>+('Detalle por mes'!C339/'Detalle por mes'!C168)-1</f>
        <v>1.9181291041050708E-2</v>
      </c>
      <c r="D168" s="32">
        <f>+('Detalle por mes'!D339/'Detalle por mes'!D168)-1</f>
        <v>0.13504873683189023</v>
      </c>
      <c r="E168" s="32">
        <f>+('Detalle por mes'!E339/'Detalle por mes'!E168)-1</f>
        <v>0.13801652892561989</v>
      </c>
      <c r="F168" s="32">
        <f>+('Detalle por mes'!F339/'Detalle por mes'!F168)-1</f>
        <v>5.9919022291280655E-2</v>
      </c>
      <c r="G168" s="32">
        <f>+('Detalle por mes'!G339/'Detalle por mes'!G168)-1</f>
        <v>-7.5217261012885839E-2</v>
      </c>
      <c r="H168" s="32">
        <f>+('Detalle por mes'!H339/'Detalle por mes'!H168)-1</f>
        <v>-8.1562141395998822E-3</v>
      </c>
      <c r="I168" s="32">
        <f>+('Detalle por mes'!I339/'Detalle por mes'!I168)-1</f>
        <v>-6.5984823490594646E-4</v>
      </c>
      <c r="J168" s="32">
        <f>+('Detalle por mes'!J339/'Detalle por mes'!J168)-1</f>
        <v>2.5359999227883678E-2</v>
      </c>
      <c r="K168" s="32">
        <f>+('Detalle por mes'!K339/'Detalle por mes'!K168)-1</f>
        <v>-5.7553956834532349E-2</v>
      </c>
      <c r="L168" s="32">
        <f>+('Detalle por mes'!L339/'Detalle por mes'!L168)-1</f>
        <v>-8.423153692614771E-2</v>
      </c>
      <c r="M168" s="32">
        <f>+('Detalle por mes'!M339/'Detalle por mes'!M168)-1</f>
        <v>2.1818181818181737E-2</v>
      </c>
      <c r="N168" s="32">
        <f>+('Detalle por mes'!N339/'Detalle por mes'!N168)-1</f>
        <v>0.12331501451679805</v>
      </c>
      <c r="O168" s="32">
        <f>+('Detalle por mes'!O339/'Detalle por mes'!O168)-1</f>
        <v>-4.372368924607728E-2</v>
      </c>
      <c r="P168" s="32">
        <f>+('Detalle por mes'!P339/'Detalle por mes'!P168)-1</f>
        <v>-2.294027960661027E-2</v>
      </c>
      <c r="Q168" s="32">
        <f>+('Detalle por mes'!Q339/'Detalle por mes'!Q168)-1</f>
        <v>7.0131982422239059E-3</v>
      </c>
      <c r="R168" s="32">
        <f>+('Detalle por mes'!R339/'Detalle por mes'!R168)-1</f>
        <v>6.8184025369971035E-2</v>
      </c>
      <c r="S168" s="32">
        <f>+('Detalle por mes'!S339/'Detalle por mes'!S168)-1</f>
        <v>6.8184025369970591E-2</v>
      </c>
    </row>
    <row r="169" spans="2:21" s="10" customFormat="1" hidden="1" outlineLevel="1" x14ac:dyDescent="0.25">
      <c r="B169" s="11" t="s">
        <v>44</v>
      </c>
      <c r="C169" s="32">
        <f>+('Detalle por mes'!C340/'Detalle por mes'!C169)-1</f>
        <v>4.5124707919343754E-2</v>
      </c>
      <c r="D169" s="32">
        <f>+('Detalle por mes'!D340/'Detalle por mes'!D169)-1</f>
        <v>0.16867019052289067</v>
      </c>
      <c r="E169" s="32">
        <f>+('Detalle por mes'!E340/'Detalle por mes'!E169)-1</f>
        <v>8.8507265521796663E-2</v>
      </c>
      <c r="F169" s="32">
        <f>+('Detalle por mes'!F340/'Detalle por mes'!F169)-1</f>
        <v>0.18576638350839669</v>
      </c>
      <c r="G169" s="32">
        <f>+('Detalle por mes'!G340/'Detalle por mes'!G169)-1</f>
        <v>-3.4680698397512533E-2</v>
      </c>
      <c r="H169" s="32">
        <f>+('Detalle por mes'!H340/'Detalle por mes'!H169)-1</f>
        <v>-2.6714966737590995E-3</v>
      </c>
      <c r="I169" s="32">
        <f>+('Detalle por mes'!I340/'Detalle por mes'!I169)-1</f>
        <v>7.9975947083583687E-3</v>
      </c>
      <c r="J169" s="32">
        <f>+('Detalle por mes'!J340/'Detalle por mes'!J169)-1</f>
        <v>6.6519694129768103E-2</v>
      </c>
      <c r="K169" s="32">
        <f>+('Detalle por mes'!K340/'Detalle por mes'!K169)-1</f>
        <v>4.3881033642125811E-2</v>
      </c>
      <c r="L169" s="32">
        <f>+('Detalle por mes'!L340/'Detalle por mes'!L169)-1</f>
        <v>6.9274086693166703E-2</v>
      </c>
      <c r="M169" s="32">
        <f>+('Detalle por mes'!M340/'Detalle por mes'!M169)-1</f>
        <v>7.629870129870131E-2</v>
      </c>
      <c r="N169" s="32">
        <f>+('Detalle por mes'!N340/'Detalle por mes'!N169)-1</f>
        <v>0.1901602909482758</v>
      </c>
      <c r="O169" s="32">
        <f>+('Detalle por mes'!O340/'Detalle por mes'!O169)-1</f>
        <v>-2.4613623354321712E-2</v>
      </c>
      <c r="P169" s="32">
        <f>+('Detalle por mes'!P340/'Detalle por mes'!P169)-1</f>
        <v>9.4225604297224486E-3</v>
      </c>
      <c r="Q169" s="32">
        <f>+('Detalle por mes'!Q340/'Detalle por mes'!Q169)-1</f>
        <v>4.2445269180847234E-2</v>
      </c>
      <c r="R169" s="32">
        <f>+('Detalle por mes'!R340/'Detalle por mes'!R169)-1</f>
        <v>0.15680129361657436</v>
      </c>
      <c r="S169" s="32">
        <f>+('Detalle por mes'!S340/'Detalle por mes'!S169)-1</f>
        <v>0.15680129361657413</v>
      </c>
    </row>
    <row r="170" spans="2:21" s="10" customFormat="1" hidden="1" outlineLevel="1" x14ac:dyDescent="0.25">
      <c r="B170" s="11" t="s">
        <v>45</v>
      </c>
      <c r="C170" s="32">
        <f>+('Detalle por mes'!C341/'Detalle por mes'!C170)-1</f>
        <v>8.3060924508018719E-2</v>
      </c>
      <c r="D170" s="32">
        <f>+('Detalle por mes'!D341/'Detalle por mes'!D170)-1</f>
        <v>0.21827925134282067</v>
      </c>
      <c r="E170" s="32">
        <f>+('Detalle por mes'!E341/'Detalle por mes'!E170)-1</f>
        <v>0.1360201511335013</v>
      </c>
      <c r="F170" s="32">
        <f>+('Detalle por mes'!F341/'Detalle por mes'!F170)-1</f>
        <v>0.2988333781603012</v>
      </c>
      <c r="G170" s="32">
        <f>+('Detalle por mes'!G341/'Detalle por mes'!G170)-1</f>
        <v>-0.10199125789218066</v>
      </c>
      <c r="H170" s="32">
        <f>+('Detalle por mes'!H341/'Detalle por mes'!H170)-1</f>
        <v>-7.9045668574629357E-2</v>
      </c>
      <c r="I170" s="32">
        <f>+('Detalle por mes'!I341/'Detalle por mes'!I170)-1</f>
        <v>3.6626344086021501E-2</v>
      </c>
      <c r="J170" s="32">
        <f>+('Detalle por mes'!J341/'Detalle por mes'!J170)-1</f>
        <v>5.5054923277277679E-2</v>
      </c>
      <c r="K170" s="32">
        <f>+('Detalle por mes'!K341/'Detalle por mes'!K170)-1</f>
        <v>0.10024154589371981</v>
      </c>
      <c r="L170" s="32">
        <f>+('Detalle por mes'!L341/'Detalle por mes'!L170)-1</f>
        <v>0.14824307565109551</v>
      </c>
      <c r="M170" s="32">
        <f>+('Detalle por mes'!M341/'Detalle por mes'!M170)-1</f>
        <v>0.39860139860139854</v>
      </c>
      <c r="N170" s="32">
        <f>+('Detalle por mes'!N341/'Detalle por mes'!N170)-1</f>
        <v>0.48390084685956247</v>
      </c>
      <c r="O170" s="32">
        <f>+('Detalle por mes'!O341/'Detalle por mes'!O170)-1</f>
        <v>6.5797009226853387E-2</v>
      </c>
      <c r="P170" s="32">
        <f>+('Detalle por mes'!P341/'Detalle por mes'!P170)-1</f>
        <v>0.11794256402576009</v>
      </c>
      <c r="Q170" s="32">
        <f>+('Detalle por mes'!Q341/'Detalle por mes'!Q170)-1</f>
        <v>7.2571234434777532E-2</v>
      </c>
      <c r="R170" s="32">
        <f>+('Detalle por mes'!R341/'Detalle por mes'!R170)-1</f>
        <v>0.15368562589152757</v>
      </c>
      <c r="S170" s="32">
        <f>+('Detalle por mes'!S341/'Detalle por mes'!S170)-1</f>
        <v>0.1536856258915269</v>
      </c>
    </row>
    <row r="171" spans="2:21" s="10" customFormat="1" hidden="1" outlineLevel="1" x14ac:dyDescent="0.25">
      <c r="B171" s="11" t="s">
        <v>46</v>
      </c>
      <c r="C171" s="32">
        <f>+('Detalle por mes'!C342/'Detalle por mes'!C171)-1</f>
        <v>5.8095534065773391E-2</v>
      </c>
      <c r="D171" s="32">
        <f>+('Detalle por mes'!D342/'Detalle por mes'!D171)-1</f>
        <v>0.19152252029108996</v>
      </c>
      <c r="E171" s="32">
        <f>+('Detalle por mes'!E342/'Detalle por mes'!E171)-1</f>
        <v>2.3364485981308469E-2</v>
      </c>
      <c r="F171" s="32">
        <f>+('Detalle por mes'!F342/'Detalle por mes'!F171)-1</f>
        <v>0.15291083271923367</v>
      </c>
      <c r="G171" s="32">
        <f>+('Detalle por mes'!G342/'Detalle por mes'!G171)-1</f>
        <v>-0.12570294409526961</v>
      </c>
      <c r="H171" s="32">
        <f>+('Detalle por mes'!H342/'Detalle por mes'!H171)-1</f>
        <v>-0.10664440269950604</v>
      </c>
      <c r="I171" s="32">
        <f>+('Detalle por mes'!I342/'Detalle por mes'!I171)-1</f>
        <v>6.0660932548664448E-2</v>
      </c>
      <c r="J171" s="32">
        <f>+('Detalle por mes'!J342/'Detalle por mes'!J171)-1</f>
        <v>8.9298586082617204E-2</v>
      </c>
      <c r="K171" s="32">
        <f>+('Detalle por mes'!K342/'Detalle por mes'!K171)-1</f>
        <v>-4.779080252479706E-2</v>
      </c>
      <c r="L171" s="32">
        <f>+('Detalle por mes'!L342/'Detalle por mes'!L171)-1</f>
        <v>-1.2159994539435504E-2</v>
      </c>
      <c r="M171" s="32">
        <f>+('Detalle por mes'!M342/'Detalle por mes'!M171)-1</f>
        <v>0.11071428571428577</v>
      </c>
      <c r="N171" s="32">
        <f>+('Detalle por mes'!N342/'Detalle por mes'!N171)-1</f>
        <v>0.18280463695183324</v>
      </c>
      <c r="O171" s="32">
        <f>+('Detalle por mes'!O342/'Detalle por mes'!O171)-1</f>
        <v>5.2702073142324668E-2</v>
      </c>
      <c r="P171" s="32">
        <f>+('Detalle por mes'!P342/'Detalle por mes'!P171)-1</f>
        <v>0.10732304762430478</v>
      </c>
      <c r="Q171" s="32">
        <f>+('Detalle por mes'!Q342/'Detalle por mes'!Q171)-1</f>
        <v>4.8464345446252111E-2</v>
      </c>
      <c r="R171" s="32">
        <f>+('Detalle por mes'!R342/'Detalle por mes'!R171)-1</f>
        <v>0.13384285197677603</v>
      </c>
      <c r="S171" s="32">
        <f>+('Detalle por mes'!S342/'Detalle por mes'!S171)-1</f>
        <v>0.13384285197677426</v>
      </c>
    </row>
    <row r="172" spans="2:21" s="10" customFormat="1" hidden="1" outlineLevel="1" x14ac:dyDescent="0.25">
      <c r="B172" s="11" t="s">
        <v>13</v>
      </c>
      <c r="C172" s="32">
        <f>+('Detalle por mes'!C343/'Detalle por mes'!C172)-1</f>
        <v>0.11096830460627483</v>
      </c>
      <c r="D172" s="32">
        <f>+('Detalle por mes'!D343/'Detalle por mes'!D172)-1</f>
        <v>0.2462133772016879</v>
      </c>
      <c r="E172" s="32">
        <f>+('Detalle por mes'!E343/'Detalle por mes'!E172)-1</f>
        <v>0.41353383458646609</v>
      </c>
      <c r="F172" s="32">
        <f>+('Detalle por mes'!F343/'Detalle por mes'!F172)-1</f>
        <v>0.55163461538461545</v>
      </c>
      <c r="G172" s="32">
        <f>+('Detalle por mes'!G343/'Detalle por mes'!G172)-1</f>
        <v>0.29026217228464413</v>
      </c>
      <c r="H172" s="32">
        <f>+('Detalle por mes'!H343/'Detalle por mes'!H172)-1</f>
        <v>0.2993999736252142</v>
      </c>
      <c r="I172" s="32">
        <f>+('Detalle por mes'!I343/'Detalle por mes'!I172)-1</f>
        <v>0.2155555555555555</v>
      </c>
      <c r="J172" s="32">
        <f>+('Detalle por mes'!J343/'Detalle por mes'!J172)-1</f>
        <v>0.24439975782736556</v>
      </c>
      <c r="K172" s="32">
        <f>+('Detalle por mes'!K343/'Detalle por mes'!K172)-1</f>
        <v>0.24021164021164032</v>
      </c>
      <c r="L172" s="32">
        <f>+('Detalle por mes'!L343/'Detalle por mes'!L172)-1</f>
        <v>0.28480717559664925</v>
      </c>
      <c r="M172" s="32">
        <f>+('Detalle por mes'!M343/'Detalle por mes'!M172)-1</f>
        <v>0.23394495412844041</v>
      </c>
      <c r="N172" s="32">
        <f>+('Detalle por mes'!N343/'Detalle por mes'!N172)-1</f>
        <v>0.30640102230483279</v>
      </c>
      <c r="O172" s="32">
        <f>+('Detalle por mes'!O343/'Detalle por mes'!O172)-1</f>
        <v>-0.30803273719308877</v>
      </c>
      <c r="P172" s="32">
        <f>+('Detalle por mes'!P343/'Detalle por mes'!P172)-1</f>
        <v>-0.26745162441985004</v>
      </c>
      <c r="Q172" s="32">
        <f>+('Detalle por mes'!Q343/'Detalle por mes'!Q172)-1</f>
        <v>1.0234333112561833E-2</v>
      </c>
      <c r="R172" s="32">
        <f>+('Detalle por mes'!R343/'Detalle por mes'!R172)-1</f>
        <v>-1.801088669475448E-2</v>
      </c>
      <c r="S172" s="32">
        <f>+('Detalle por mes'!S343/'Detalle por mes'!S172)-1</f>
        <v>-1.8010886694753925E-2</v>
      </c>
    </row>
    <row r="173" spans="2:21" s="10" customFormat="1" hidden="1" outlineLevel="1" x14ac:dyDescent="0.25">
      <c r="B173" s="11" t="s">
        <v>47</v>
      </c>
      <c r="C173" s="32">
        <f>+('Detalle por mes'!C344/'Detalle por mes'!C173)-1</f>
        <v>6.778094565492232E-2</v>
      </c>
      <c r="D173" s="32">
        <f>+('Detalle por mes'!D344/'Detalle por mes'!D173)-1</f>
        <v>0.21126182191704768</v>
      </c>
      <c r="E173" s="32">
        <f>+('Detalle por mes'!E344/'Detalle por mes'!E173)-1</f>
        <v>0.43514644351464438</v>
      </c>
      <c r="F173" s="32">
        <f>+('Detalle por mes'!F344/'Detalle por mes'!F173)-1</f>
        <v>0.41662107451581143</v>
      </c>
      <c r="G173" s="32">
        <f>+('Detalle por mes'!G344/'Detalle por mes'!G173)-1</f>
        <v>-3.4778576396939931E-3</v>
      </c>
      <c r="H173" s="32">
        <f>+('Detalle por mes'!H344/'Detalle por mes'!H173)-1</f>
        <v>2.5407236752947648E-2</v>
      </c>
      <c r="I173" s="32">
        <f>+('Detalle por mes'!I344/'Detalle por mes'!I173)-1</f>
        <v>-2.7157098659333134E-2</v>
      </c>
      <c r="J173" s="32">
        <f>+('Detalle por mes'!J344/'Detalle por mes'!J173)-1</f>
        <v>8.1392517283757959E-2</v>
      </c>
      <c r="K173" s="32">
        <f>+('Detalle por mes'!K344/'Detalle por mes'!K173)-1</f>
        <v>0.10815307820299491</v>
      </c>
      <c r="L173" s="32">
        <f>+('Detalle por mes'!L344/'Detalle por mes'!L173)-1</f>
        <v>0.11345784988837537</v>
      </c>
      <c r="M173" s="32">
        <f>+('Detalle por mes'!M344/'Detalle por mes'!M173)-1</f>
        <v>0.10852713178294571</v>
      </c>
      <c r="N173" s="32">
        <f>+('Detalle por mes'!N344/'Detalle por mes'!N173)-1</f>
        <v>0.18302610991590074</v>
      </c>
      <c r="O173" s="32">
        <f>+('Detalle por mes'!O344/'Detalle por mes'!O173)-1</f>
        <v>0.29737248840803709</v>
      </c>
      <c r="P173" s="32">
        <f>+('Detalle por mes'!P344/'Detalle por mes'!P173)-1</f>
        <v>0.34780722382730378</v>
      </c>
      <c r="Q173" s="32">
        <f>+('Detalle por mes'!Q344/'Detalle por mes'!Q173)-1</f>
        <v>8.7595600553572739E-2</v>
      </c>
      <c r="R173" s="32">
        <f>+('Detalle por mes'!R344/'Detalle por mes'!R173)-1</f>
        <v>0.23454826782644078</v>
      </c>
      <c r="S173" s="32">
        <f>+('Detalle por mes'!S344/'Detalle por mes'!S173)-1</f>
        <v>0.23454826782644189</v>
      </c>
    </row>
    <row r="174" spans="2:21" s="10" customFormat="1" hidden="1" outlineLevel="1" x14ac:dyDescent="0.25">
      <c r="B174" s="11" t="s">
        <v>48</v>
      </c>
      <c r="C174" s="32">
        <f>+('Detalle por mes'!C345/'Detalle por mes'!C174)-1</f>
        <v>5.1350484076732261E-2</v>
      </c>
      <c r="D174" s="32">
        <f>+('Detalle por mes'!D345/'Detalle por mes'!D174)-1</f>
        <v>0.18119776235602325</v>
      </c>
      <c r="E174" s="32">
        <f>+('Detalle por mes'!E345/'Detalle por mes'!E174)-1</f>
        <v>0.10917393109173923</v>
      </c>
      <c r="F174" s="32">
        <f>+('Detalle por mes'!F345/'Detalle por mes'!F174)-1</f>
        <v>0.22426973984481968</v>
      </c>
      <c r="G174" s="32">
        <f>+('Detalle por mes'!G345/'Detalle por mes'!G174)-1</f>
        <v>-7.3340437535259762E-3</v>
      </c>
      <c r="H174" s="32">
        <f>+('Detalle por mes'!H345/'Detalle por mes'!H174)-1</f>
        <v>2.3003453510095584E-2</v>
      </c>
      <c r="I174" s="32">
        <f>+('Detalle por mes'!I345/'Detalle por mes'!I174)-1</f>
        <v>1.8681501162404412E-2</v>
      </c>
      <c r="J174" s="32">
        <f>+('Detalle por mes'!J345/'Detalle por mes'!J174)-1</f>
        <v>5.8432066048663467E-2</v>
      </c>
      <c r="K174" s="32">
        <f>+('Detalle por mes'!K345/'Detalle por mes'!K174)-1</f>
        <v>4.1049030786773022E-2</v>
      </c>
      <c r="L174" s="32">
        <f>+('Detalle por mes'!L345/'Detalle por mes'!L174)-1</f>
        <v>4.8929802875544937E-2</v>
      </c>
      <c r="M174" s="32">
        <f>+('Detalle por mes'!M345/'Detalle por mes'!M174)-1</f>
        <v>0.1292134831460674</v>
      </c>
      <c r="N174" s="32">
        <f>+('Detalle por mes'!N345/'Detalle por mes'!N174)-1</f>
        <v>0.19803841220068419</v>
      </c>
      <c r="O174" s="32">
        <f>+('Detalle por mes'!O345/'Detalle por mes'!O174)-1</f>
        <v>-0.13412563667232602</v>
      </c>
      <c r="P174" s="32">
        <f>+('Detalle por mes'!P345/'Detalle por mes'!P174)-1</f>
        <v>-8.9638616417139882E-2</v>
      </c>
      <c r="Q174" s="32">
        <f>+('Detalle por mes'!Q345/'Detalle por mes'!Q174)-1</f>
        <v>4.8809610883557619E-2</v>
      </c>
      <c r="R174" s="32">
        <f>+('Detalle por mes'!R345/'Detalle por mes'!R174)-1</f>
        <v>0.16648932266128913</v>
      </c>
      <c r="S174" s="32">
        <f>+('Detalle por mes'!S345/'Detalle por mes'!S174)-1</f>
        <v>0.1664893226612898</v>
      </c>
      <c r="T174" s="12"/>
      <c r="U174" s="1"/>
    </row>
    <row r="175" spans="2:21" s="10" customFormat="1" collapsed="1" x14ac:dyDescent="0.25">
      <c r="B175" s="8" t="s">
        <v>67</v>
      </c>
      <c r="C175" s="31">
        <f>+('Detalle por mes'!C346/'Detalle por mes'!C175)-1</f>
        <v>3.7051853588101258E-2</v>
      </c>
      <c r="D175" s="31">
        <f>+('Detalle por mes'!D346/'Detalle por mes'!D175)-1</f>
        <v>0.16207921443102435</v>
      </c>
      <c r="E175" s="31">
        <f>+('Detalle por mes'!E346/'Detalle por mes'!E175)-1</f>
        <v>3.1706507304116949E-2</v>
      </c>
      <c r="F175" s="31">
        <f>+('Detalle por mes'!F346/'Detalle por mes'!F175)-1</f>
        <v>0.13239052665755202</v>
      </c>
      <c r="G175" s="31">
        <f>+('Detalle por mes'!G346/'Detalle por mes'!G175)-1</f>
        <v>-2.959012464046018E-2</v>
      </c>
      <c r="H175" s="31">
        <f>+('Detalle por mes'!H346/'Detalle por mes'!H175)-1</f>
        <v>1.3045791477910296E-3</v>
      </c>
      <c r="I175" s="31">
        <f>+('Detalle por mes'!I346/'Detalle por mes'!I175)-1</f>
        <v>1.1582635779638917E-3</v>
      </c>
      <c r="J175" s="31">
        <f>+('Detalle por mes'!J346/'Detalle por mes'!J175)-1</f>
        <v>5.8504475880749363E-2</v>
      </c>
      <c r="K175" s="31">
        <f>+('Detalle por mes'!K346/'Detalle por mes'!K175)-1</f>
        <v>2.3676604505681542E-2</v>
      </c>
      <c r="L175" s="31">
        <f>+('Detalle por mes'!L346/'Detalle por mes'!L175)-1</f>
        <v>4.1772847347947284E-2</v>
      </c>
      <c r="M175" s="31">
        <f>+('Detalle por mes'!M346/'Detalle por mes'!M175)-1</f>
        <v>5.7965376385917144E-2</v>
      </c>
      <c r="N175" s="31">
        <f>+('Detalle por mes'!N346/'Detalle por mes'!N175)-1</f>
        <v>0.13302726135699805</v>
      </c>
      <c r="O175" s="31">
        <f>+('Detalle por mes'!O346/'Detalle por mes'!O175)-1</f>
        <v>-1.4454307202066752E-2</v>
      </c>
      <c r="P175" s="31">
        <f>+('Detalle por mes'!P346/'Detalle por mes'!P175)-1</f>
        <v>3.4709343218048083E-2</v>
      </c>
      <c r="Q175" s="31">
        <f>+('Detalle por mes'!Q346/'Detalle por mes'!Q175)-1</f>
        <v>3.0818494468720647E-2</v>
      </c>
      <c r="R175" s="31">
        <f>+('Detalle por mes'!R346/'Detalle por mes'!R175)-1</f>
        <v>0.12803091042269177</v>
      </c>
      <c r="S175" s="31">
        <f>+('Detalle por mes'!S346/'Detalle por mes'!S175)-1</f>
        <v>0.12803091042269199</v>
      </c>
      <c r="T175" s="24"/>
      <c r="U175" s="24"/>
    </row>
    <row r="176" spans="2:21" s="10" customFormat="1" x14ac:dyDescent="0.25">
      <c r="B176" s="16" t="s">
        <v>89</v>
      </c>
      <c r="C176" s="33">
        <f>+('Detalle por mes'!C347/'Detalle por mes'!C176)-1</f>
        <v>6.7070306032962712E-2</v>
      </c>
      <c r="D176" s="33">
        <f>+('Detalle por mes'!D347/'Detalle por mes'!D176)-1</f>
        <v>0.21076634834918684</v>
      </c>
      <c r="E176" s="33">
        <f>+('Detalle por mes'!E347/'Detalle por mes'!E176)-1</f>
        <v>5.7950588625435229E-2</v>
      </c>
      <c r="F176" s="33">
        <f>+('Detalle por mes'!F347/'Detalle por mes'!F176)-1</f>
        <v>0.18673815772507396</v>
      </c>
      <c r="G176" s="33">
        <f>+('Detalle por mes'!G347/'Detalle por mes'!G176)-1</f>
        <v>-7.9944263089970491E-3</v>
      </c>
      <c r="H176" s="33">
        <f>+('Detalle por mes'!H347/'Detalle por mes'!H176)-1</f>
        <v>9.7659711025117613E-2</v>
      </c>
      <c r="I176" s="33">
        <f>+('Detalle por mes'!I347/'Detalle por mes'!I176)-1</f>
        <v>1.7695707316039089E-2</v>
      </c>
      <c r="J176" s="33">
        <f>+('Detalle por mes'!J347/'Detalle por mes'!J176)-1</f>
        <v>0.14827247489068629</v>
      </c>
      <c r="K176" s="33">
        <f>+('Detalle por mes'!K347/'Detalle por mes'!K176)-1</f>
        <v>1.6588330813178231E-2</v>
      </c>
      <c r="L176" s="33">
        <f>+('Detalle por mes'!L347/'Detalle por mes'!L176)-1</f>
        <v>0.11834929726321963</v>
      </c>
      <c r="M176" s="33">
        <f>+('Detalle por mes'!M347/'Detalle por mes'!M176)-1</f>
        <v>0.12806301686704935</v>
      </c>
      <c r="N176" s="33">
        <f>+('Detalle por mes'!N347/'Detalle por mes'!N176)-1</f>
        <v>0.26606722851631948</v>
      </c>
      <c r="O176" s="33">
        <f>+('Detalle por mes'!O347/'Detalle por mes'!O176)-1</f>
        <v>1.9447901416194124E-2</v>
      </c>
      <c r="P176" s="33">
        <f>+('Detalle por mes'!P347/'Detalle por mes'!P176)-1</f>
        <v>0.12268891578440666</v>
      </c>
      <c r="Q176" s="33">
        <f>+('Detalle por mes'!Q347/'Detalle por mes'!Q176)-1</f>
        <v>5.921937026694879E-2</v>
      </c>
      <c r="R176" s="33">
        <f>+('Detalle por mes'!R347/'Detalle por mes'!R176)-1</f>
        <v>0.18446703403985865</v>
      </c>
      <c r="S176" s="33">
        <f>+('Detalle por mes'!S347/'Detalle por mes'!S176)-1</f>
        <v>0.18446703403756826</v>
      </c>
    </row>
    <row r="177" spans="2:19" x14ac:dyDescent="0.25"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</row>
    <row r="178" spans="2:19" x14ac:dyDescent="0.25">
      <c r="B178" s="22" t="s">
        <v>82</v>
      </c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</row>
    <row r="179" spans="2:19" hidden="1" outlineLevel="1" x14ac:dyDescent="0.25">
      <c r="B179" s="1" t="s">
        <v>37</v>
      </c>
      <c r="C179" s="28">
        <f>+('Detalle por mes'!C350/'Detalle por mes'!C179)-1</f>
        <v>3.854284450125367E-2</v>
      </c>
      <c r="D179" s="28">
        <f>+('Detalle por mes'!D350/'Detalle por mes'!D179)-1</f>
        <v>0.16556362349681297</v>
      </c>
      <c r="E179" s="28">
        <f>+('Detalle por mes'!E350/'Detalle por mes'!E179)-1</f>
        <v>0.35606060606060597</v>
      </c>
      <c r="F179" s="28">
        <f>+('Detalle por mes'!F350/'Detalle por mes'!F179)-1</f>
        <v>0.47504892367906071</v>
      </c>
      <c r="G179" s="28">
        <f>+('Detalle por mes'!G350/'Detalle por mes'!G179)-1</f>
        <v>-9.7276264591439343E-3</v>
      </c>
      <c r="H179" s="28">
        <f>+('Detalle por mes'!H350/'Detalle por mes'!H179)-1</f>
        <v>4.9472226202416758E-2</v>
      </c>
      <c r="I179" s="28">
        <f>+('Detalle por mes'!I350/'Detalle por mes'!I179)-1</f>
        <v>-1.3120899718837897E-2</v>
      </c>
      <c r="J179" s="28">
        <f>+('Detalle por mes'!J350/'Detalle por mes'!J179)-1</f>
        <v>1.8406315982741228E-2</v>
      </c>
      <c r="K179" s="28">
        <f>+('Detalle por mes'!K350/'Detalle por mes'!K179)-1</f>
        <v>6.1157024793388359E-2</v>
      </c>
      <c r="L179" s="28">
        <f>+('Detalle por mes'!L350/'Detalle por mes'!L179)-1</f>
        <v>9.0764976958525256E-2</v>
      </c>
      <c r="M179" s="28">
        <f>+('Detalle por mes'!M350/'Detalle por mes'!M179)-1</f>
        <v>6.0975609756097615E-2</v>
      </c>
      <c r="N179" s="28">
        <f>+('Detalle por mes'!N350/'Detalle por mes'!N179)-1</f>
        <v>0.12109375</v>
      </c>
      <c r="O179" s="28">
        <f>+('Detalle por mes'!O350/'Detalle por mes'!O179)-1</f>
        <v>4.9976514795678773E-2</v>
      </c>
      <c r="P179" s="28">
        <f>+('Detalle por mes'!P350/'Detalle por mes'!P179)-1</f>
        <v>9.6501307817844495E-2</v>
      </c>
      <c r="Q179" s="28">
        <f>+('Detalle por mes'!Q350/'Detalle por mes'!Q179)-1</f>
        <v>3.8476674298797864E-2</v>
      </c>
      <c r="R179" s="28">
        <f>+('Detalle por mes'!R350/'Detalle por mes'!R179)-1</f>
        <v>0.12693218623896563</v>
      </c>
      <c r="S179" s="28">
        <f>+('Detalle por mes'!S350/'Detalle por mes'!S179)-1</f>
        <v>0.12693218633655712</v>
      </c>
    </row>
    <row r="180" spans="2:19" hidden="1" outlineLevel="1" x14ac:dyDescent="0.25">
      <c r="B180" s="1" t="s">
        <v>38</v>
      </c>
      <c r="C180" s="28">
        <f>+('Detalle por mes'!C351/'Detalle por mes'!C180)-1</f>
        <v>6.4743500900865669E-3</v>
      </c>
      <c r="D180" s="28">
        <f>+('Detalle por mes'!D351/'Detalle por mes'!D180)-1</f>
        <v>0.12834318261672029</v>
      </c>
      <c r="E180" s="28">
        <f>+('Detalle por mes'!E351/'Detalle por mes'!E180)-1</f>
        <v>-0.19255319148936167</v>
      </c>
      <c r="F180" s="28">
        <f>+('Detalle por mes'!F351/'Detalle por mes'!F180)-1</f>
        <v>0.23880282230232375</v>
      </c>
      <c r="G180" s="28">
        <f>+('Detalle por mes'!G351/'Detalle por mes'!G180)-1</f>
        <v>1.8362282878412017E-2</v>
      </c>
      <c r="H180" s="28">
        <f>+('Detalle por mes'!H351/'Detalle por mes'!H180)-1</f>
        <v>4.2282141461508438E-2</v>
      </c>
      <c r="I180" s="28">
        <f>+('Detalle por mes'!I351/'Detalle por mes'!I180)-1</f>
        <v>3.2769920662297336E-2</v>
      </c>
      <c r="J180" s="28">
        <f>+('Detalle por mes'!J351/'Detalle por mes'!J180)-1</f>
        <v>5.4699051218179751E-2</v>
      </c>
      <c r="K180" s="28">
        <f>+('Detalle por mes'!K351/'Detalle por mes'!K180)-1</f>
        <v>0.2400455062571103</v>
      </c>
      <c r="L180" s="28">
        <f>+('Detalle por mes'!L351/'Detalle por mes'!L180)-1</f>
        <v>0.30192659352142104</v>
      </c>
      <c r="M180" s="28">
        <f>+('Detalle por mes'!M351/'Detalle por mes'!M180)-1</f>
        <v>6.9518716577540163E-2</v>
      </c>
      <c r="N180" s="28">
        <f>+('Detalle por mes'!N351/'Detalle por mes'!N180)-1</f>
        <v>0.29382407985028069</v>
      </c>
      <c r="O180" s="28">
        <f>+('Detalle por mes'!O351/'Detalle por mes'!O180)-1</f>
        <v>0.81255308306437923</v>
      </c>
      <c r="P180" s="28">
        <f>+('Detalle por mes'!P351/'Detalle por mes'!P180)-1</f>
        <v>0.96120543561782257</v>
      </c>
      <c r="Q180" s="28">
        <f>+('Detalle por mes'!Q351/'Detalle por mes'!Q180)-1</f>
        <v>0.14550367769251893</v>
      </c>
      <c r="R180" s="28">
        <f>+('Detalle por mes'!R351/'Detalle por mes'!R180)-1</f>
        <v>0.44677676732740701</v>
      </c>
      <c r="S180" s="28">
        <f>+('Detalle por mes'!S351/'Detalle por mes'!S180)-1</f>
        <v>0.44677676727659543</v>
      </c>
    </row>
    <row r="181" spans="2:19" hidden="1" outlineLevel="1" x14ac:dyDescent="0.25">
      <c r="B181" s="1" t="s">
        <v>39</v>
      </c>
      <c r="C181" s="28">
        <f>+('Detalle por mes'!C352/'Detalle por mes'!C181)-1</f>
        <v>-0.16583208450601261</v>
      </c>
      <c r="D181" s="28">
        <f>+('Detalle por mes'!D352/'Detalle por mes'!D181)-1</f>
        <v>-6.9079039239856255E-2</v>
      </c>
      <c r="E181" s="28">
        <f>+('Detalle por mes'!E352/'Detalle por mes'!E181)-1</f>
        <v>1.4795474325500546E-2</v>
      </c>
      <c r="F181" s="28">
        <f>+('Detalle por mes'!F352/'Detalle por mes'!F181)-1</f>
        <v>9.9315309813501118E-2</v>
      </c>
      <c r="G181" s="28">
        <f>+('Detalle por mes'!G352/'Detalle por mes'!G181)-1</f>
        <v>-6.2337662337662358E-2</v>
      </c>
      <c r="H181" s="28">
        <f>+('Detalle por mes'!H352/'Detalle por mes'!H181)-1</f>
        <v>-5.1189521518310577E-2</v>
      </c>
      <c r="I181" s="28">
        <f>+('Detalle por mes'!I352/'Detalle por mes'!I181)-1</f>
        <v>-3.7174303683737642E-2</v>
      </c>
      <c r="J181" s="28">
        <f>+('Detalle por mes'!J352/'Detalle por mes'!J181)-1</f>
        <v>-2.3358217049247787E-2</v>
      </c>
      <c r="K181" s="28">
        <f>+('Detalle por mes'!K352/'Detalle por mes'!K181)-1</f>
        <v>-7.3080481036077671E-2</v>
      </c>
      <c r="L181" s="28">
        <f>+('Detalle por mes'!L352/'Detalle por mes'!L181)-1</f>
        <v>-7.9973080058389767E-2</v>
      </c>
      <c r="M181" s="28">
        <f>+('Detalle por mes'!M352/'Detalle por mes'!M181)-1</f>
        <v>-0.26730310262529833</v>
      </c>
      <c r="N181" s="28">
        <f>+('Detalle por mes'!N352/'Detalle por mes'!N181)-1</f>
        <v>-0.224918556949807</v>
      </c>
      <c r="O181" s="28">
        <f>+('Detalle por mes'!O352/'Detalle por mes'!O181)-1</f>
        <v>-1.2215734480639173E-2</v>
      </c>
      <c r="P181" s="28">
        <f>+('Detalle por mes'!P352/'Detalle por mes'!P181)-1</f>
        <v>-8.5968235465539999E-3</v>
      </c>
      <c r="Q181" s="28">
        <f>+('Detalle por mes'!Q352/'Detalle por mes'!Q181)-1</f>
        <v>-0.14725755967813436</v>
      </c>
      <c r="R181" s="28">
        <f>+('Detalle por mes'!R352/'Detalle por mes'!R181)-1</f>
        <v>-5.6601514182884505E-2</v>
      </c>
      <c r="S181" s="28">
        <f>+('Detalle por mes'!S352/'Detalle por mes'!S181)-1</f>
        <v>-5.6601513985720997E-2</v>
      </c>
    </row>
    <row r="182" spans="2:19" hidden="1" outlineLevel="1" x14ac:dyDescent="0.25">
      <c r="B182" s="1" t="s">
        <v>40</v>
      </c>
      <c r="C182" s="28">
        <f>+('Detalle por mes'!C353/'Detalle por mes'!C182)-1</f>
        <v>-5.652761462298761E-3</v>
      </c>
      <c r="D182" s="28">
        <f>+('Detalle por mes'!D353/'Detalle por mes'!D182)-1</f>
        <v>0.11686717851668904</v>
      </c>
      <c r="E182" s="28">
        <f>+('Detalle por mes'!E353/'Detalle por mes'!E182)-1</f>
        <v>0.19774919614147901</v>
      </c>
      <c r="F182" s="28">
        <f>+('Detalle por mes'!F353/'Detalle por mes'!F182)-1</f>
        <v>0.10638957816377181</v>
      </c>
      <c r="G182" s="28">
        <f>+('Detalle por mes'!G353/'Detalle por mes'!G182)-1</f>
        <v>6.6763425253990594E-3</v>
      </c>
      <c r="H182" s="28">
        <f>+('Detalle por mes'!H353/'Detalle por mes'!H182)-1</f>
        <v>3.047987823064191E-2</v>
      </c>
      <c r="I182" s="28">
        <f>+('Detalle por mes'!I353/'Detalle por mes'!I182)-1</f>
        <v>-1.8704301989457606E-2</v>
      </c>
      <c r="J182" s="28">
        <f>+('Detalle por mes'!J353/'Detalle por mes'!J182)-1</f>
        <v>-1.2915843733803944E-2</v>
      </c>
      <c r="K182" s="28">
        <f>+('Detalle por mes'!K353/'Detalle por mes'!K182)-1</f>
        <v>-0.22151898734177211</v>
      </c>
      <c r="L182" s="28">
        <f>+('Detalle por mes'!L353/'Detalle por mes'!L182)-1</f>
        <v>-0.17469003053232446</v>
      </c>
      <c r="M182" s="28">
        <f>+('Detalle por mes'!M353/'Detalle por mes'!M182)-1</f>
        <v>-5.5084745762711829E-2</v>
      </c>
      <c r="N182" s="28">
        <f>+('Detalle por mes'!N353/'Detalle por mes'!N182)-1</f>
        <v>-1.4624252775405688E-2</v>
      </c>
      <c r="O182" s="28">
        <f>+('Detalle por mes'!O353/'Detalle por mes'!O182)-1</f>
        <v>-6.7771084337349352E-2</v>
      </c>
      <c r="P182" s="28">
        <f>+('Detalle por mes'!P353/'Detalle por mes'!P182)-1</f>
        <v>-2.1685750499473633E-2</v>
      </c>
      <c r="Q182" s="28">
        <f>+('Detalle por mes'!Q353/'Detalle por mes'!Q182)-1</f>
        <v>-7.9389865053666187E-3</v>
      </c>
      <c r="R182" s="28">
        <f>+('Detalle por mes'!R353/'Detalle por mes'!R182)-1</f>
        <v>9.8264807187763203E-2</v>
      </c>
      <c r="S182" s="28">
        <f>+('Detalle por mes'!S353/'Detalle por mes'!S182)-1</f>
        <v>9.8264806945846495E-2</v>
      </c>
    </row>
    <row r="183" spans="2:19" hidden="1" outlineLevel="1" x14ac:dyDescent="0.25">
      <c r="B183" s="1" t="s">
        <v>41</v>
      </c>
      <c r="C183" s="28">
        <f>+('Detalle por mes'!C354/'Detalle por mes'!C183)-1</f>
        <v>-2.2696460230422599E-2</v>
      </c>
      <c r="D183" s="28">
        <f>+('Detalle por mes'!D354/'Detalle por mes'!D183)-1</f>
        <v>9.5287722086630611E-2</v>
      </c>
      <c r="E183" s="28">
        <f>+('Detalle por mes'!E354/'Detalle por mes'!E183)-1</f>
        <v>-2.1052631578947323E-2</v>
      </c>
      <c r="F183" s="28">
        <f>+('Detalle por mes'!F354/'Detalle por mes'!F183)-1</f>
        <v>0.11982058459138245</v>
      </c>
      <c r="G183" s="28">
        <f>+('Detalle por mes'!G354/'Detalle por mes'!G183)-1</f>
        <v>1.8288792797901854E-2</v>
      </c>
      <c r="H183" s="28">
        <f>+('Detalle por mes'!H354/'Detalle por mes'!H183)-1</f>
        <v>3.7380033716098104E-2</v>
      </c>
      <c r="I183" s="28">
        <f>+('Detalle por mes'!I354/'Detalle por mes'!I183)-1</f>
        <v>-1.3061009817671776E-2</v>
      </c>
      <c r="J183" s="28">
        <f>+('Detalle por mes'!J354/'Detalle por mes'!J183)-1</f>
        <v>6.7347173979233288E-2</v>
      </c>
      <c r="K183" s="28">
        <f>+('Detalle por mes'!K354/'Detalle por mes'!K183)-1</f>
        <v>-3.1295224312590464E-2</v>
      </c>
      <c r="L183" s="28">
        <f>+('Detalle por mes'!L354/'Detalle por mes'!L183)-1</f>
        <v>-1.1581755481814282E-3</v>
      </c>
      <c r="M183" s="28">
        <f>+('Detalle por mes'!M354/'Detalle por mes'!M183)-1</f>
        <v>-2.2298456260720356E-2</v>
      </c>
      <c r="N183" s="28">
        <f>+('Detalle por mes'!N354/'Detalle por mes'!N183)-1</f>
        <v>4.3077559192200576E-2</v>
      </c>
      <c r="O183" s="28">
        <f>+('Detalle por mes'!O354/'Detalle por mes'!O183)-1</f>
        <v>-3.6007658575751944E-2</v>
      </c>
      <c r="P183" s="28">
        <f>+('Detalle por mes'!P354/'Detalle por mes'!P183)-1</f>
        <v>7.3198187483646926E-2</v>
      </c>
      <c r="Q183" s="28">
        <f>+('Detalle por mes'!Q354/'Detalle por mes'!Q183)-1</f>
        <v>-2.1961916143361293E-2</v>
      </c>
      <c r="R183" s="28">
        <f>+('Detalle por mes'!R354/'Detalle por mes'!R183)-1</f>
        <v>8.5396918467829819E-2</v>
      </c>
      <c r="S183" s="28">
        <f>+('Detalle por mes'!S354/'Detalle por mes'!S183)-1</f>
        <v>8.5396918489008433E-2</v>
      </c>
    </row>
    <row r="184" spans="2:19" hidden="1" outlineLevel="1" x14ac:dyDescent="0.25">
      <c r="B184" s="1" t="s">
        <v>42</v>
      </c>
      <c r="C184" s="28">
        <f>+('Detalle por mes'!C355/'Detalle por mes'!C184)-1</f>
        <v>3.7731088196208296E-2</v>
      </c>
      <c r="D184" s="28">
        <f>+('Detalle por mes'!D355/'Detalle por mes'!D184)-1</f>
        <v>0.1165366819023006</v>
      </c>
      <c r="E184" s="28">
        <f>+('Detalle por mes'!E355/'Detalle por mes'!E184)-1</f>
        <v>0.16810758885686838</v>
      </c>
      <c r="F184" s="28">
        <f>+('Detalle por mes'!F355/'Detalle por mes'!F184)-1</f>
        <v>0.22227320473100831</v>
      </c>
      <c r="G184" s="28">
        <f>+('Detalle por mes'!G355/'Detalle por mes'!G184)-1</f>
        <v>9.5936794582391904E-3</v>
      </c>
      <c r="H184" s="28">
        <f>+('Detalle por mes'!H355/'Detalle por mes'!H184)-1</f>
        <v>4.3936465457428797E-2</v>
      </c>
      <c r="I184" s="28">
        <f>+('Detalle por mes'!I355/'Detalle por mes'!I184)-1</f>
        <v>2.5974025974025983E-2</v>
      </c>
      <c r="J184" s="28">
        <f>+('Detalle por mes'!J355/'Detalle por mes'!J184)-1</f>
        <v>8.2786564107141913E-2</v>
      </c>
      <c r="K184" s="28">
        <f>+('Detalle por mes'!K355/'Detalle por mes'!K184)-1</f>
        <v>0.26860465116279064</v>
      </c>
      <c r="L184" s="28">
        <f>+('Detalle por mes'!L355/'Detalle por mes'!L184)-1</f>
        <v>0.33012490342518674</v>
      </c>
      <c r="M184" s="28">
        <f>+('Detalle por mes'!M355/'Detalle por mes'!M184)-1</f>
        <v>-0.1385281385281385</v>
      </c>
      <c r="N184" s="28">
        <f>+('Detalle por mes'!N355/'Detalle por mes'!N184)-1</f>
        <v>-0.10776251128271985</v>
      </c>
      <c r="O184" s="28">
        <f>+('Detalle por mes'!O355/'Detalle por mes'!O184)-1</f>
        <v>0.17682396648486276</v>
      </c>
      <c r="P184" s="28">
        <f>+('Detalle por mes'!P355/'Detalle por mes'!P184)-1</f>
        <v>0.25398434363709343</v>
      </c>
      <c r="Q184" s="28">
        <f>+('Detalle por mes'!Q355/'Detalle por mes'!Q184)-1</f>
        <v>6.2821165097939557E-2</v>
      </c>
      <c r="R184" s="28">
        <f>+('Detalle por mes'!R355/'Detalle por mes'!R184)-1</f>
        <v>0.16588726118703234</v>
      </c>
      <c r="S184" s="28">
        <f>+('Detalle por mes'!S355/'Detalle por mes'!S184)-1</f>
        <v>0.16588726116376895</v>
      </c>
    </row>
    <row r="185" spans="2:19" hidden="1" outlineLevel="1" x14ac:dyDescent="0.25">
      <c r="B185" s="1" t="s">
        <v>43</v>
      </c>
      <c r="C185" s="28">
        <f>+('Detalle por mes'!C356/'Detalle por mes'!C185)-1</f>
        <v>6.6866485424024846E-2</v>
      </c>
      <c r="D185" s="28">
        <f>+('Detalle por mes'!D356/'Detalle por mes'!D185)-1</f>
        <v>0.19952061051176395</v>
      </c>
      <c r="E185" s="28">
        <f>+('Detalle por mes'!E356/'Detalle por mes'!E185)-1</f>
        <v>0.16309012875536477</v>
      </c>
      <c r="F185" s="28">
        <f>+('Detalle por mes'!F356/'Detalle por mes'!F185)-1</f>
        <v>-2.8919635153457413E-2</v>
      </c>
      <c r="G185" s="28">
        <f>+('Detalle por mes'!G356/'Detalle por mes'!G185)-1</f>
        <v>5.0034746351633075E-2</v>
      </c>
      <c r="H185" s="28">
        <f>+('Detalle por mes'!H356/'Detalle por mes'!H185)-1</f>
        <v>8.4448798896872068E-2</v>
      </c>
      <c r="I185" s="28">
        <f>+('Detalle por mes'!I356/'Detalle por mes'!I185)-1</f>
        <v>7.0546737213403876E-3</v>
      </c>
      <c r="J185" s="28">
        <f>+('Detalle por mes'!J356/'Detalle por mes'!J185)-1</f>
        <v>4.4188937334067591E-2</v>
      </c>
      <c r="K185" s="28">
        <f>+('Detalle por mes'!K356/'Detalle por mes'!K185)-1</f>
        <v>1.936619718309851E-2</v>
      </c>
      <c r="L185" s="28">
        <f>+('Detalle por mes'!L356/'Detalle por mes'!L185)-1</f>
        <v>-4.5755196976304702E-2</v>
      </c>
      <c r="M185" s="28">
        <f>+('Detalle por mes'!M356/'Detalle por mes'!M185)-1</f>
        <v>-8.064516129032262E-2</v>
      </c>
      <c r="N185" s="28">
        <f>+('Detalle por mes'!N356/'Detalle por mes'!N185)-1</f>
        <v>-4.0556384566190595E-2</v>
      </c>
      <c r="O185" s="28">
        <f>+('Detalle por mes'!O356/'Detalle por mes'!O185)-1</f>
        <v>-0.11587773390710265</v>
      </c>
      <c r="P185" s="28">
        <f>+('Detalle por mes'!P356/'Detalle por mes'!P185)-1</f>
        <v>-0.1059624221627653</v>
      </c>
      <c r="Q185" s="28">
        <f>+('Detalle por mes'!Q356/'Detalle por mes'!Q185)-1</f>
        <v>4.0485359740815463E-2</v>
      </c>
      <c r="R185" s="28">
        <f>+('Detalle por mes'!R356/'Detalle por mes'!R185)-1</f>
        <v>9.3155942381762724E-2</v>
      </c>
      <c r="S185" s="28">
        <f>+('Detalle por mes'!S356/'Detalle por mes'!S185)-1</f>
        <v>9.3155942409604453E-2</v>
      </c>
    </row>
    <row r="186" spans="2:19" hidden="1" outlineLevel="1" x14ac:dyDescent="0.25">
      <c r="B186" s="1" t="s">
        <v>44</v>
      </c>
      <c r="C186" s="28">
        <f>+('Detalle por mes'!C357/'Detalle por mes'!C186)-1</f>
        <v>7.334808004925808E-3</v>
      </c>
      <c r="D186" s="28">
        <f>+('Detalle por mes'!D357/'Detalle por mes'!D186)-1</f>
        <v>0.11776796874781059</v>
      </c>
      <c r="E186" s="28">
        <f>+('Detalle por mes'!E357/'Detalle por mes'!E186)-1</f>
        <v>8.1545064377682497E-2</v>
      </c>
      <c r="F186" s="28">
        <f>+('Detalle por mes'!F357/'Detalle por mes'!F186)-1</f>
        <v>0.16708211943228379</v>
      </c>
      <c r="G186" s="28">
        <f>+('Detalle por mes'!G357/'Detalle por mes'!G186)-1</f>
        <v>2.7588344699318146E-2</v>
      </c>
      <c r="H186" s="28">
        <f>+('Detalle por mes'!H357/'Detalle por mes'!H186)-1</f>
        <v>5.6575786866558397E-2</v>
      </c>
      <c r="I186" s="28">
        <f>+('Detalle por mes'!I357/'Detalle por mes'!I186)-1</f>
        <v>-2.0917217452961601E-2</v>
      </c>
      <c r="J186" s="28">
        <f>+('Detalle por mes'!J357/'Detalle por mes'!J186)-1</f>
        <v>1.8851967850702422E-2</v>
      </c>
      <c r="K186" s="28">
        <f>+('Detalle por mes'!K357/'Detalle por mes'!K186)-1</f>
        <v>5.719557195571956E-2</v>
      </c>
      <c r="L186" s="28">
        <f>+('Detalle por mes'!L357/'Detalle por mes'!L186)-1</f>
        <v>7.475912856704503E-2</v>
      </c>
      <c r="M186" s="28">
        <f>+('Detalle por mes'!M357/'Detalle por mes'!M186)-1</f>
        <v>0.16582914572864316</v>
      </c>
      <c r="N186" s="28">
        <f>+('Detalle por mes'!N357/'Detalle por mes'!N186)-1</f>
        <v>0.23737741849986738</v>
      </c>
      <c r="O186" s="28">
        <f>+('Detalle por mes'!O357/'Detalle por mes'!O186)-1</f>
        <v>4.5942720763723077E-2</v>
      </c>
      <c r="P186" s="28">
        <f>+('Detalle por mes'!P357/'Detalle por mes'!P186)-1</f>
        <v>7.5331535176444087E-2</v>
      </c>
      <c r="Q186" s="28">
        <f>+('Detalle por mes'!Q357/'Detalle por mes'!Q186)-1</f>
        <v>7.2211608793475435E-3</v>
      </c>
      <c r="R186" s="28">
        <f>+('Detalle por mes'!R357/'Detalle por mes'!R186)-1</f>
        <v>0.11216185037606108</v>
      </c>
      <c r="S186" s="28">
        <f>+('Detalle por mes'!S357/'Detalle por mes'!S186)-1</f>
        <v>0.11216185038301685</v>
      </c>
    </row>
    <row r="187" spans="2:19" hidden="1" outlineLevel="1" x14ac:dyDescent="0.25">
      <c r="B187" s="1" t="s">
        <v>45</v>
      </c>
      <c r="C187" s="28">
        <f>+('Detalle por mes'!C358/'Detalle por mes'!C187)-1</f>
        <v>9.202804301621037E-2</v>
      </c>
      <c r="D187" s="28">
        <f>+('Detalle por mes'!D358/'Detalle por mes'!D187)-1</f>
        <v>0.22781219354684401</v>
      </c>
      <c r="E187" s="28">
        <f>+('Detalle por mes'!E358/'Detalle por mes'!E187)-1</f>
        <v>-6.481481481481477E-2</v>
      </c>
      <c r="F187" s="28">
        <f>+('Detalle por mes'!F358/'Detalle por mes'!F187)-1</f>
        <v>5.2265306122448951E-2</v>
      </c>
      <c r="G187" s="28">
        <f>+('Detalle por mes'!G358/'Detalle por mes'!G187)-1</f>
        <v>-1.0526315789473717E-2</v>
      </c>
      <c r="H187" s="28">
        <f>+('Detalle por mes'!H358/'Detalle por mes'!H187)-1</f>
        <v>1.2863590772316913E-2</v>
      </c>
      <c r="I187" s="28">
        <f>+('Detalle por mes'!I358/'Detalle por mes'!I187)-1</f>
        <v>9.2643051771117202E-2</v>
      </c>
      <c r="J187" s="28">
        <f>+('Detalle por mes'!J358/'Detalle por mes'!J187)-1</f>
        <v>0.1255261100297782</v>
      </c>
      <c r="K187" s="28">
        <f>+('Detalle por mes'!K358/'Detalle por mes'!K187)-1</f>
        <v>3.9726027397260166E-2</v>
      </c>
      <c r="L187" s="28">
        <f>+('Detalle por mes'!L358/'Detalle por mes'!L187)-1</f>
        <v>6.3962558502340006E-2</v>
      </c>
      <c r="M187" s="28">
        <f>+('Detalle por mes'!M358/'Detalle por mes'!M187)-1</f>
        <v>0.30827067669172936</v>
      </c>
      <c r="N187" s="28">
        <f>+('Detalle por mes'!N358/'Detalle por mes'!N187)-1</f>
        <v>0.3847863086232981</v>
      </c>
      <c r="O187" s="28">
        <f>+('Detalle por mes'!O358/'Detalle por mes'!O187)-1</f>
        <v>0.21401143442273241</v>
      </c>
      <c r="P187" s="28">
        <f>+('Detalle por mes'!P358/'Detalle por mes'!P187)-1</f>
        <v>0.27609285090229863</v>
      </c>
      <c r="Q187" s="28">
        <f>+('Detalle por mes'!Q358/'Detalle por mes'!Q187)-1</f>
        <v>0.1069287432538546</v>
      </c>
      <c r="R187" s="28">
        <f>+('Detalle por mes'!R358/'Detalle por mes'!R187)-1</f>
        <v>0.23302995929006931</v>
      </c>
      <c r="S187" s="28">
        <f>+('Detalle por mes'!S358/'Detalle por mes'!S187)-1</f>
        <v>0.23302995922477043</v>
      </c>
    </row>
    <row r="188" spans="2:19" hidden="1" outlineLevel="1" x14ac:dyDescent="0.25">
      <c r="B188" s="1" t="s">
        <v>46</v>
      </c>
      <c r="C188" s="28">
        <f>+('Detalle por mes'!C359/'Detalle por mes'!C188)-1</f>
        <v>-2.817876353777593E-2</v>
      </c>
      <c r="D188" s="28">
        <f>+('Detalle por mes'!D359/'Detalle por mes'!D188)-1</f>
        <v>9.2791427745841037E-2</v>
      </c>
      <c r="E188" s="28">
        <f>+('Detalle por mes'!E359/'Detalle por mes'!E188)-1</f>
        <v>-0.11371237458193983</v>
      </c>
      <c r="F188" s="28">
        <f>+('Detalle por mes'!F359/'Detalle por mes'!F188)-1</f>
        <v>-9.2754637731886636E-3</v>
      </c>
      <c r="G188" s="28">
        <f>+('Detalle por mes'!G359/'Detalle por mes'!G188)-1</f>
        <v>7.107952021323749E-3</v>
      </c>
      <c r="H188" s="28">
        <f>+('Detalle por mes'!H359/'Detalle por mes'!H188)-1</f>
        <v>3.6919949968730492E-2</v>
      </c>
      <c r="I188" s="28">
        <f>+('Detalle por mes'!I359/'Detalle por mes'!I188)-1</f>
        <v>7.3357106469689182E-2</v>
      </c>
      <c r="J188" s="28">
        <f>+('Detalle por mes'!J359/'Detalle por mes'!J188)-1</f>
        <v>0.10241958350398539</v>
      </c>
      <c r="K188" s="28">
        <f>+('Detalle por mes'!K359/'Detalle por mes'!K188)-1</f>
        <v>6.5057712486883634E-2</v>
      </c>
      <c r="L188" s="28">
        <f>+('Detalle por mes'!L359/'Detalle por mes'!L188)-1</f>
        <v>9.1439259696790787E-2</v>
      </c>
      <c r="M188" s="28">
        <f>+('Detalle por mes'!M359/'Detalle por mes'!M188)-1</f>
        <v>-8.0152671755725158E-2</v>
      </c>
      <c r="N188" s="28">
        <f>+('Detalle por mes'!N359/'Detalle por mes'!N188)-1</f>
        <v>-2.0705374280230338E-2</v>
      </c>
      <c r="O188" s="28">
        <f>+('Detalle por mes'!O359/'Detalle por mes'!O188)-1</f>
        <v>0.29946604497255014</v>
      </c>
      <c r="P188" s="28">
        <f>+('Detalle por mes'!P359/'Detalle por mes'!P188)-1</f>
        <v>0.36127799383129955</v>
      </c>
      <c r="Q188" s="28">
        <f>+('Detalle por mes'!Q359/'Detalle por mes'!Q188)-1</f>
        <v>2.4839308346912947E-2</v>
      </c>
      <c r="R188" s="28">
        <f>+('Detalle por mes'!R359/'Detalle por mes'!R188)-1</f>
        <v>0.18412585991731567</v>
      </c>
      <c r="S188" s="28">
        <f>+('Detalle por mes'!S359/'Detalle por mes'!S188)-1</f>
        <v>0.18412585994194686</v>
      </c>
    </row>
    <row r="189" spans="2:19" hidden="1" outlineLevel="1" x14ac:dyDescent="0.25">
      <c r="B189" s="1" t="s">
        <v>13</v>
      </c>
      <c r="C189" s="28">
        <f>+('Detalle por mes'!C360/'Detalle por mes'!C189)-1</f>
        <v>9.6050323595233689E-2</v>
      </c>
      <c r="D189" s="28">
        <f>+('Detalle por mes'!D360/'Detalle por mes'!D189)-1</f>
        <v>0.23035548824927576</v>
      </c>
      <c r="E189" s="28">
        <f>+('Detalle por mes'!E360/'Detalle por mes'!E189)-1</f>
        <v>0.28499999999999992</v>
      </c>
      <c r="F189" s="28">
        <f>+('Detalle por mes'!F360/'Detalle por mes'!F189)-1</f>
        <v>0.43184432515337434</v>
      </c>
      <c r="G189" s="28">
        <f>+('Detalle por mes'!G360/'Detalle por mes'!G189)-1</f>
        <v>0.21005385996409331</v>
      </c>
      <c r="H189" s="28">
        <f>+('Detalle por mes'!H360/'Detalle por mes'!H189)-1</f>
        <v>0.21640368593789439</v>
      </c>
      <c r="I189" s="28">
        <f>+('Detalle por mes'!I360/'Detalle por mes'!I189)-1</f>
        <v>0.56399132321041212</v>
      </c>
      <c r="J189" s="28">
        <f>+('Detalle por mes'!J360/'Detalle por mes'!J189)-1</f>
        <v>0.64343408469945351</v>
      </c>
      <c r="K189" s="28">
        <f>+('Detalle por mes'!K360/'Detalle por mes'!K189)-1</f>
        <v>0.15315315315315314</v>
      </c>
      <c r="L189" s="28">
        <f>+('Detalle por mes'!L360/'Detalle por mes'!L189)-1</f>
        <v>0.18406432748538015</v>
      </c>
      <c r="M189" s="28">
        <f>+('Detalle por mes'!M360/'Detalle por mes'!M189)-1</f>
        <v>-0.14869888475836435</v>
      </c>
      <c r="N189" s="28">
        <f>+('Detalle por mes'!N360/'Detalle por mes'!N189)-1</f>
        <v>-9.9481132075471712E-2</v>
      </c>
      <c r="O189" s="28">
        <f>+('Detalle por mes'!O360/'Detalle por mes'!O189)-1</f>
        <v>-0.12013949433304272</v>
      </c>
      <c r="P189" s="28">
        <f>+('Detalle por mes'!P360/'Detalle por mes'!P189)-1</f>
        <v>-7.2791077090409106E-2</v>
      </c>
      <c r="Q189" s="28">
        <f>+('Detalle por mes'!Q360/'Detalle por mes'!Q189)-1</f>
        <v>7.5043022207653909E-2</v>
      </c>
      <c r="R189" s="28">
        <f>+('Detalle por mes'!R360/'Detalle por mes'!R189)-1</f>
        <v>0.1417383677261923</v>
      </c>
      <c r="S189" s="28">
        <f>+('Detalle por mes'!S360/'Detalle por mes'!S189)-1</f>
        <v>0.14173836767800219</v>
      </c>
    </row>
    <row r="190" spans="2:19" hidden="1" outlineLevel="1" x14ac:dyDescent="0.25">
      <c r="B190" s="1" t="s">
        <v>47</v>
      </c>
      <c r="C190" s="28">
        <f>+('Detalle por mes'!C361/'Detalle por mes'!C190)-1</f>
        <v>8.5918712507597528E-2</v>
      </c>
      <c r="D190" s="28">
        <f>+('Detalle por mes'!D361/'Detalle por mes'!D190)-1</f>
        <v>0.222861464090504</v>
      </c>
      <c r="E190" s="28">
        <f>+('Detalle por mes'!E361/'Detalle por mes'!E190)-1</f>
        <v>0.4888579387186629</v>
      </c>
      <c r="F190" s="28">
        <f>+('Detalle por mes'!F361/'Detalle por mes'!F190)-1</f>
        <v>0.2421821108300759</v>
      </c>
      <c r="G190" s="28">
        <f>+('Detalle por mes'!G361/'Detalle por mes'!G190)-1</f>
        <v>4.9439347604485206E-2</v>
      </c>
      <c r="H190" s="28">
        <f>+('Detalle por mes'!H361/'Detalle por mes'!H190)-1</f>
        <v>8.0906853371772725E-2</v>
      </c>
      <c r="I190" s="28">
        <f>+('Detalle por mes'!I361/'Detalle por mes'!I190)-1</f>
        <v>-2.8890347997373556E-2</v>
      </c>
      <c r="J190" s="28">
        <f>+('Detalle por mes'!J361/'Detalle por mes'!J190)-1</f>
        <v>3.9997219972268461E-2</v>
      </c>
      <c r="K190" s="28">
        <f>+('Detalle por mes'!K361/'Detalle por mes'!K190)-1</f>
        <v>-1.7777777777777781E-2</v>
      </c>
      <c r="L190" s="28">
        <f>+('Detalle por mes'!L361/'Detalle por mes'!L190)-1</f>
        <v>-1.4133144666801378E-2</v>
      </c>
      <c r="M190" s="28">
        <f>+('Detalle por mes'!M361/'Detalle por mes'!M190)-1</f>
        <v>5.9382422802850332E-2</v>
      </c>
      <c r="N190" s="28">
        <f>+('Detalle por mes'!N361/'Detalle por mes'!N190)-1</f>
        <v>0.12587986160820797</v>
      </c>
      <c r="O190" s="28">
        <f>+('Detalle por mes'!O361/'Detalle por mes'!O190)-1</f>
        <v>0.30792958170328011</v>
      </c>
      <c r="P190" s="28">
        <f>+('Detalle por mes'!P361/'Detalle por mes'!P190)-1</f>
        <v>0.36486565310653662</v>
      </c>
      <c r="Q190" s="28">
        <f>+('Detalle por mes'!Q361/'Detalle por mes'!Q190)-1</f>
        <v>0.10098338029788945</v>
      </c>
      <c r="R190" s="28">
        <f>+('Detalle por mes'!R361/'Detalle por mes'!R190)-1</f>
        <v>0.24161694787032784</v>
      </c>
      <c r="S190" s="28">
        <f>+('Detalle por mes'!S361/'Detalle por mes'!S190)-1</f>
        <v>0.24161694824467728</v>
      </c>
    </row>
    <row r="191" spans="2:19" hidden="1" outlineLevel="1" x14ac:dyDescent="0.25">
      <c r="B191" s="1" t="s">
        <v>48</v>
      </c>
      <c r="C191" s="28">
        <f>+('Detalle por mes'!C362/'Detalle por mes'!C191)-1</f>
        <v>2.4623459726789143E-3</v>
      </c>
      <c r="D191" s="28">
        <f>+('Detalle por mes'!D362/'Detalle por mes'!D191)-1</f>
        <v>0.12611170802006644</v>
      </c>
      <c r="E191" s="28">
        <f>+('Detalle por mes'!E362/'Detalle por mes'!E191)-1</f>
        <v>0.10508617065994108</v>
      </c>
      <c r="F191" s="28">
        <f>+('Detalle por mes'!F362/'Detalle por mes'!F191)-1</f>
        <v>0.23071305271544285</v>
      </c>
      <c r="G191" s="28">
        <f>+('Detalle por mes'!G362/'Detalle por mes'!G191)-1</f>
        <v>6.1297910612979178E-2</v>
      </c>
      <c r="H191" s="28">
        <f>+('Detalle por mes'!H362/'Detalle por mes'!H191)-1</f>
        <v>9.4969918826996347E-2</v>
      </c>
      <c r="I191" s="28">
        <f>+('Detalle por mes'!I362/'Detalle por mes'!I191)-1</f>
        <v>-2.3213638012332227E-2</v>
      </c>
      <c r="J191" s="28">
        <f>+('Detalle por mes'!J362/'Detalle por mes'!J191)-1</f>
        <v>1.1662890801993564E-2</v>
      </c>
      <c r="K191" s="28">
        <f>+('Detalle por mes'!K362/'Detalle por mes'!K191)-1</f>
        <v>-1.4661879114302834E-2</v>
      </c>
      <c r="L191" s="28">
        <f>+('Detalle por mes'!L362/'Detalle por mes'!L191)-1</f>
        <v>7.1292207194773027E-3</v>
      </c>
      <c r="M191" s="28">
        <f>+('Detalle por mes'!M362/'Detalle por mes'!M191)-1</f>
        <v>0.10450450450450455</v>
      </c>
      <c r="N191" s="28">
        <f>+('Detalle por mes'!N362/'Detalle por mes'!N191)-1</f>
        <v>0.16710646041856236</v>
      </c>
      <c r="O191" s="28">
        <f>+('Detalle por mes'!O362/'Detalle por mes'!O191)-1</f>
        <v>-6.8288854003139665E-2</v>
      </c>
      <c r="P191" s="28">
        <f>+('Detalle por mes'!P362/'Detalle por mes'!P191)-1</f>
        <v>-2.4822089382294354E-2</v>
      </c>
      <c r="Q191" s="28">
        <f>+('Detalle por mes'!Q362/'Detalle por mes'!Q191)-1</f>
        <v>3.1828984533452953E-3</v>
      </c>
      <c r="R191" s="28">
        <f>+('Detalle por mes'!R362/'Detalle por mes'!R191)-1</f>
        <v>0.12051235114890635</v>
      </c>
      <c r="S191" s="28">
        <f>+('Detalle por mes'!S362/'Detalle por mes'!S191)-1</f>
        <v>0.12051235107703961</v>
      </c>
    </row>
    <row r="192" spans="2:19" s="10" customFormat="1" collapsed="1" x14ac:dyDescent="0.25">
      <c r="B192" s="8" t="s">
        <v>74</v>
      </c>
      <c r="C192" s="29">
        <f>+('Detalle por mes'!C363/'Detalle por mes'!C192)-1</f>
        <v>2.1578717796151281E-3</v>
      </c>
      <c r="D192" s="29">
        <f>+('Detalle por mes'!D363/'Detalle por mes'!D192)-1</f>
        <v>0.11930783063457295</v>
      </c>
      <c r="E192" s="29">
        <f>+('Detalle por mes'!E363/'Detalle por mes'!E192)-1</f>
        <v>7.3041004391118713E-2</v>
      </c>
      <c r="F192" s="29">
        <f>+('Detalle por mes'!F363/'Detalle por mes'!F192)-1</f>
        <v>0.15653788599433693</v>
      </c>
      <c r="G192" s="29">
        <f>+('Detalle por mes'!G363/'Detalle por mes'!G192)-1</f>
        <v>2.7136879856545226E-2</v>
      </c>
      <c r="H192" s="29">
        <f>+('Detalle por mes'!H363/'Detalle por mes'!H192)-1</f>
        <v>5.4532499694522674E-2</v>
      </c>
      <c r="I192" s="29">
        <f>+('Detalle por mes'!I363/'Detalle por mes'!I192)-1</f>
        <v>-1.1055930525959101E-2</v>
      </c>
      <c r="J192" s="29">
        <f>+('Detalle por mes'!J363/'Detalle por mes'!J192)-1</f>
        <v>3.1908613882247971E-2</v>
      </c>
      <c r="K192" s="29">
        <f>+('Detalle por mes'!K363/'Detalle por mes'!K192)-1</f>
        <v>9.8189890710382866E-3</v>
      </c>
      <c r="L192" s="29">
        <f>+('Detalle por mes'!L363/'Detalle por mes'!L192)-1</f>
        <v>2.9836892025374651E-2</v>
      </c>
      <c r="M192" s="29">
        <f>+('Detalle por mes'!M363/'Detalle por mes'!M192)-1</f>
        <v>-9.2547491475889476E-3</v>
      </c>
      <c r="N192" s="29">
        <f>+('Detalle por mes'!N363/'Detalle por mes'!N192)-1</f>
        <v>5.5033621472420746E-2</v>
      </c>
      <c r="O192" s="29">
        <f>+('Detalle por mes'!O363/'Detalle por mes'!O192)-1</f>
        <v>0.10701090972312777</v>
      </c>
      <c r="P192" s="29">
        <f>+('Detalle por mes'!P363/'Detalle por mes'!P192)-1</f>
        <v>0.17287559275673603</v>
      </c>
      <c r="Q192" s="29">
        <f>+('Detalle por mes'!Q363/'Detalle por mes'!Q192)-1</f>
        <v>7.0208868830625715E-3</v>
      </c>
      <c r="R192" s="29">
        <f>+('Detalle por mes'!R363/'Detalle por mes'!R192)-1</f>
        <v>0.11967394006113707</v>
      </c>
      <c r="S192" s="29">
        <f>+('Detalle por mes'!S363/'Detalle por mes'!S192)-1</f>
        <v>0.11967394006556731</v>
      </c>
    </row>
    <row r="193" spans="2:19" hidden="1" outlineLevel="1" x14ac:dyDescent="0.25">
      <c r="B193" s="1" t="s">
        <v>37</v>
      </c>
      <c r="C193" s="28">
        <f>+('Detalle por mes'!C364/'Detalle por mes'!C193)-1</f>
        <v>0.12656842105263166</v>
      </c>
      <c r="D193" s="28">
        <f>+('Detalle por mes'!D364/'Detalle por mes'!D193)-1</f>
        <v>0.26462435399137241</v>
      </c>
      <c r="E193" s="28">
        <f>+('Detalle por mes'!E364/'Detalle por mes'!E193)-1</f>
        <v>0.2122905027932962</v>
      </c>
      <c r="F193" s="28">
        <f>+('Detalle por mes'!F364/'Detalle por mes'!F193)-1</f>
        <v>0.33532323820617349</v>
      </c>
      <c r="G193" s="28">
        <f>+('Detalle por mes'!G364/'Detalle por mes'!G193)-1</f>
        <v>1.7857142857142794E-2</v>
      </c>
      <c r="H193" s="28">
        <f>+('Detalle por mes'!H364/'Detalle por mes'!H193)-1</f>
        <v>5.9244771292964016E-2</v>
      </c>
      <c r="I193" s="28">
        <f>+('Detalle por mes'!I364/'Detalle por mes'!I193)-1</f>
        <v>5.8325024925224289E-2</v>
      </c>
      <c r="J193" s="28">
        <f>+('Detalle por mes'!J364/'Detalle por mes'!J193)-1</f>
        <v>8.9043930956495654E-2</v>
      </c>
      <c r="K193" s="28">
        <f>+('Detalle por mes'!K364/'Detalle por mes'!K193)-1</f>
        <v>0.231958762886598</v>
      </c>
      <c r="L193" s="28">
        <f>+('Detalle por mes'!L364/'Detalle por mes'!L193)-1</f>
        <v>0.28191823899371071</v>
      </c>
      <c r="M193" s="28">
        <f>+('Detalle por mes'!M364/'Detalle por mes'!M193)-1</f>
        <v>0.25568181818181812</v>
      </c>
      <c r="N193" s="28">
        <f>+('Detalle por mes'!N364/'Detalle por mes'!N193)-1</f>
        <v>0.33543577981651373</v>
      </c>
      <c r="O193" s="28">
        <f>+('Detalle por mes'!O364/'Detalle por mes'!O193)-1</f>
        <v>0.3600853069929284</v>
      </c>
      <c r="P193" s="28">
        <f>+('Detalle por mes'!P364/'Detalle por mes'!P193)-1</f>
        <v>0.41906638314838185</v>
      </c>
      <c r="Q193" s="28">
        <f>+('Detalle por mes'!Q364/'Detalle por mes'!Q193)-1</f>
        <v>0.16525154980870349</v>
      </c>
      <c r="R193" s="28">
        <f>+('Detalle por mes'!R364/'Detalle por mes'!R193)-1</f>
        <v>0.31314977846057945</v>
      </c>
      <c r="S193" s="28">
        <f>+('Detalle por mes'!S364/'Detalle por mes'!S193)-1</f>
        <v>0.31314977854010473</v>
      </c>
    </row>
    <row r="194" spans="2:19" hidden="1" outlineLevel="1" x14ac:dyDescent="0.25">
      <c r="B194" s="1" t="s">
        <v>38</v>
      </c>
      <c r="C194" s="28">
        <f>+('Detalle por mes'!C365/'Detalle por mes'!C194)-1</f>
        <v>8.8547998496938618E-2</v>
      </c>
      <c r="D194" s="28">
        <f>+('Detalle por mes'!D365/'Detalle por mes'!D194)-1</f>
        <v>0.22402118650119252</v>
      </c>
      <c r="E194" s="28">
        <f>+('Detalle por mes'!E365/'Detalle por mes'!E194)-1</f>
        <v>-0.13590033975084936</v>
      </c>
      <c r="F194" s="28">
        <f>+('Detalle por mes'!F365/'Detalle por mes'!F194)-1</f>
        <v>0.19251483842602779</v>
      </c>
      <c r="G194" s="28">
        <f>+('Detalle por mes'!G365/'Detalle por mes'!G194)-1</f>
        <v>0.25536368393511255</v>
      </c>
      <c r="H194" s="28">
        <f>+('Detalle por mes'!H365/'Detalle por mes'!H194)-1</f>
        <v>0.28664682316822043</v>
      </c>
      <c r="I194" s="28">
        <f>+('Detalle por mes'!I365/'Detalle por mes'!I194)-1</f>
        <v>0.11033681765389081</v>
      </c>
      <c r="J194" s="28">
        <f>+('Detalle por mes'!J365/'Detalle por mes'!J194)-1</f>
        <v>7.8534773610047903E-2</v>
      </c>
      <c r="K194" s="28">
        <f>+('Detalle por mes'!K365/'Detalle por mes'!K194)-1</f>
        <v>0.27372262773722622</v>
      </c>
      <c r="L194" s="28">
        <f>+('Detalle por mes'!L365/'Detalle por mes'!L194)-1</f>
        <v>0.32139337845927152</v>
      </c>
      <c r="M194" s="28">
        <f>+('Detalle por mes'!M365/'Detalle por mes'!M194)-1</f>
        <v>0.20606060606060606</v>
      </c>
      <c r="N194" s="28">
        <f>+('Detalle por mes'!N365/'Detalle por mes'!N194)-1</f>
        <v>0.33330006387735556</v>
      </c>
      <c r="O194" s="28">
        <f>+('Detalle por mes'!O365/'Detalle por mes'!O194)-1</f>
        <v>1.0688369555333272</v>
      </c>
      <c r="P194" s="28">
        <f>+('Detalle por mes'!P365/'Detalle por mes'!P194)-1</f>
        <v>1.1854368286274899</v>
      </c>
      <c r="Q194" s="28">
        <f>+('Detalle por mes'!Q365/'Detalle por mes'!Q194)-1</f>
        <v>0.26615896888492352</v>
      </c>
      <c r="R194" s="28">
        <f>+('Detalle por mes'!R365/'Detalle por mes'!R194)-1</f>
        <v>0.60350759801427434</v>
      </c>
      <c r="S194" s="28">
        <f>+('Detalle por mes'!S365/'Detalle por mes'!S194)-1</f>
        <v>0.60350759811288279</v>
      </c>
    </row>
    <row r="195" spans="2:19" hidden="1" outlineLevel="1" x14ac:dyDescent="0.25">
      <c r="B195" s="1" t="s">
        <v>39</v>
      </c>
      <c r="C195" s="28">
        <f>+('Detalle por mes'!C366/'Detalle por mes'!C195)-1</f>
        <v>2.0412347510417206E-2</v>
      </c>
      <c r="D195" s="28">
        <f>+('Detalle por mes'!D366/'Detalle por mes'!D195)-1</f>
        <v>0.14708481424892939</v>
      </c>
      <c r="E195" s="28">
        <f>+('Detalle por mes'!E366/'Detalle por mes'!E195)-1</f>
        <v>2.005231037489108E-2</v>
      </c>
      <c r="F195" s="28">
        <f>+('Detalle por mes'!F366/'Detalle por mes'!F195)-1</f>
        <v>9.7140143520472844E-2</v>
      </c>
      <c r="G195" s="28">
        <f>+('Detalle por mes'!G366/'Detalle por mes'!G195)-1</f>
        <v>-3.8932553463717823E-2</v>
      </c>
      <c r="H195" s="28">
        <f>+('Detalle por mes'!H366/'Detalle por mes'!H195)-1</f>
        <v>-1.490318118948819E-2</v>
      </c>
      <c r="I195" s="28">
        <f>+('Detalle por mes'!I366/'Detalle por mes'!I195)-1</f>
        <v>1.2820512820512775E-2</v>
      </c>
      <c r="J195" s="28">
        <f>+('Detalle por mes'!J366/'Detalle por mes'!J195)-1</f>
        <v>3.4221393014625345E-2</v>
      </c>
      <c r="K195" s="28">
        <f>+('Detalle por mes'!K366/'Detalle por mes'!K195)-1</f>
        <v>-5.4342305738953822E-2</v>
      </c>
      <c r="L195" s="28">
        <f>+('Detalle por mes'!L366/'Detalle por mes'!L195)-1</f>
        <v>-6.3456212690011671E-2</v>
      </c>
      <c r="M195" s="28">
        <f>+('Detalle por mes'!M366/'Detalle por mes'!M195)-1</f>
        <v>-1.0075566750629705E-2</v>
      </c>
      <c r="N195" s="28">
        <f>+('Detalle por mes'!N366/'Detalle por mes'!N195)-1</f>
        <v>6.0873724489795888E-2</v>
      </c>
      <c r="O195" s="28">
        <f>+('Detalle por mes'!O366/'Detalle por mes'!O195)-1</f>
        <v>-8.911473206786491E-2</v>
      </c>
      <c r="P195" s="28">
        <f>+('Detalle por mes'!P366/'Detalle por mes'!P195)-1</f>
        <v>-7.5536963828932602E-2</v>
      </c>
      <c r="Q195" s="28">
        <f>+('Detalle por mes'!Q366/'Detalle por mes'!Q195)-1</f>
        <v>1.0917803510320123E-2</v>
      </c>
      <c r="R195" s="28">
        <f>+('Detalle por mes'!R366/'Detalle por mes'!R195)-1</f>
        <v>9.5262267794338884E-2</v>
      </c>
      <c r="S195" s="28">
        <f>+('Detalle por mes'!S366/'Detalle por mes'!S195)-1</f>
        <v>9.5262268142060291E-2</v>
      </c>
    </row>
    <row r="196" spans="2:19" hidden="1" outlineLevel="1" x14ac:dyDescent="0.25">
      <c r="B196" s="1" t="s">
        <v>40</v>
      </c>
      <c r="C196" s="28">
        <f>+('Detalle por mes'!C367/'Detalle por mes'!C196)-1</f>
        <v>0.16941722021973327</v>
      </c>
      <c r="D196" s="28">
        <f>+('Detalle por mes'!D367/'Detalle por mes'!D196)-1</f>
        <v>0.3132195226973431</v>
      </c>
      <c r="E196" s="28">
        <f>+('Detalle por mes'!E367/'Detalle por mes'!E196)-1</f>
        <v>0.23394495412844041</v>
      </c>
      <c r="F196" s="28">
        <f>+('Detalle por mes'!F367/'Detalle por mes'!F196)-1</f>
        <v>9.2319187089061616E-2</v>
      </c>
      <c r="G196" s="28">
        <f>+('Detalle por mes'!G367/'Detalle por mes'!G196)-1</f>
        <v>1.2581014105985444E-2</v>
      </c>
      <c r="H196" s="28">
        <f>+('Detalle por mes'!H367/'Detalle por mes'!H196)-1</f>
        <v>3.9065176604943241E-2</v>
      </c>
      <c r="I196" s="28">
        <f>+('Detalle por mes'!I367/'Detalle por mes'!I196)-1</f>
        <v>9.7248576850094803E-2</v>
      </c>
      <c r="J196" s="28">
        <f>+('Detalle por mes'!J367/'Detalle por mes'!J196)-1</f>
        <v>0.10189294692703732</v>
      </c>
      <c r="K196" s="28">
        <f>+('Detalle por mes'!K367/'Detalle por mes'!K196)-1</f>
        <v>-4.3925233644859785E-2</v>
      </c>
      <c r="L196" s="28">
        <f>+('Detalle por mes'!L367/'Detalle por mes'!L196)-1</f>
        <v>4.7109432378553695E-3</v>
      </c>
      <c r="M196" s="28">
        <f>+('Detalle por mes'!M367/'Detalle por mes'!M196)-1</f>
        <v>8.3832335329341312E-2</v>
      </c>
      <c r="N196" s="28">
        <f>+('Detalle por mes'!N367/'Detalle por mes'!N196)-1</f>
        <v>0.13273195876288657</v>
      </c>
      <c r="O196" s="28">
        <f>+('Detalle por mes'!O367/'Detalle por mes'!O196)-1</f>
        <v>0.11983471074380159</v>
      </c>
      <c r="P196" s="28">
        <f>+('Detalle por mes'!P367/'Detalle por mes'!P196)-1</f>
        <v>0.13854004937768849</v>
      </c>
      <c r="Q196" s="28">
        <f>+('Detalle por mes'!Q367/'Detalle por mes'!Q196)-1</f>
        <v>0.1623844034389017</v>
      </c>
      <c r="R196" s="28">
        <f>+('Detalle por mes'!R367/'Detalle por mes'!R196)-1</f>
        <v>0.27995777938815092</v>
      </c>
      <c r="S196" s="28">
        <f>+('Detalle por mes'!S367/'Detalle por mes'!S196)-1</f>
        <v>0.27995777913584274</v>
      </c>
    </row>
    <row r="197" spans="2:19" hidden="1" outlineLevel="1" x14ac:dyDescent="0.25">
      <c r="B197" s="1" t="s">
        <v>41</v>
      </c>
      <c r="C197" s="28">
        <f>+('Detalle por mes'!C368/'Detalle por mes'!C197)-1</f>
        <v>7.0322188524489571E-2</v>
      </c>
      <c r="D197" s="28">
        <f>+('Detalle por mes'!D368/'Detalle por mes'!D197)-1</f>
        <v>0.20257827030142961</v>
      </c>
      <c r="E197" s="28">
        <f>+('Detalle por mes'!E368/'Detalle por mes'!E197)-1</f>
        <v>1.6167505963424311E-2</v>
      </c>
      <c r="F197" s="28">
        <f>+('Detalle por mes'!F368/'Detalle por mes'!F197)-1</f>
        <v>0.15639096065383407</v>
      </c>
      <c r="G197" s="28">
        <f>+('Detalle por mes'!G368/'Detalle por mes'!G197)-1</f>
        <v>6.3332050788764915E-2</v>
      </c>
      <c r="H197" s="28">
        <f>+('Detalle por mes'!H368/'Detalle por mes'!H197)-1</f>
        <v>8.4245971487532101E-2</v>
      </c>
      <c r="I197" s="28">
        <f>+('Detalle por mes'!I368/'Detalle por mes'!I197)-1</f>
        <v>4.799886056117364E-2</v>
      </c>
      <c r="J197" s="28">
        <f>+('Detalle por mes'!J368/'Detalle por mes'!J197)-1</f>
        <v>0.18122980997448002</v>
      </c>
      <c r="K197" s="28">
        <f>+('Detalle por mes'!K368/'Detalle por mes'!K197)-1</f>
        <v>4.4881305637982205E-2</v>
      </c>
      <c r="L197" s="28">
        <f>+('Detalle por mes'!L368/'Detalle por mes'!L197)-1</f>
        <v>7.4271764688262909E-2</v>
      </c>
      <c r="M197" s="28">
        <f>+('Detalle por mes'!M368/'Detalle por mes'!M197)-1</f>
        <v>0.28927203065134099</v>
      </c>
      <c r="N197" s="28">
        <f>+('Detalle por mes'!N368/'Detalle por mes'!N197)-1</f>
        <v>0.37297330097087378</v>
      </c>
      <c r="O197" s="28">
        <f>+('Detalle por mes'!O368/'Detalle por mes'!O197)-1</f>
        <v>0.25924506610461773</v>
      </c>
      <c r="P197" s="28">
        <f>+('Detalle por mes'!P368/'Detalle por mes'!P197)-1</f>
        <v>0.26929746395112786</v>
      </c>
      <c r="Q197" s="28">
        <f>+('Detalle por mes'!Q368/'Detalle por mes'!Q197)-1</f>
        <v>8.0791280345388961E-2</v>
      </c>
      <c r="R197" s="28">
        <f>+('Detalle por mes'!R368/'Detalle por mes'!R197)-1</f>
        <v>0.20478590594028923</v>
      </c>
      <c r="S197" s="28">
        <f>+('Detalle por mes'!S368/'Detalle por mes'!S197)-1</f>
        <v>0.20478590588723433</v>
      </c>
    </row>
    <row r="198" spans="2:19" hidden="1" outlineLevel="1" x14ac:dyDescent="0.25">
      <c r="B198" s="1" t="s">
        <v>42</v>
      </c>
      <c r="C198" s="28">
        <f>+('Detalle por mes'!C369/'Detalle por mes'!C198)-1</f>
        <v>4.8383504695445501E-2</v>
      </c>
      <c r="D198" s="28">
        <f>+('Detalle por mes'!D369/'Detalle por mes'!D198)-1</f>
        <v>0.12806931911237318</v>
      </c>
      <c r="E198" s="28">
        <f>+('Detalle por mes'!E369/'Detalle por mes'!E198)-1</f>
        <v>0.1955193482688391</v>
      </c>
      <c r="F198" s="28">
        <f>+('Detalle por mes'!F369/'Detalle por mes'!F198)-1</f>
        <v>0.26875928374385838</v>
      </c>
      <c r="G198" s="28">
        <f>+('Detalle por mes'!G369/'Detalle por mes'!G198)-1</f>
        <v>0.11990261716372497</v>
      </c>
      <c r="H198" s="28">
        <f>+('Detalle por mes'!H369/'Detalle por mes'!H198)-1</f>
        <v>0.16503310119508208</v>
      </c>
      <c r="I198" s="28">
        <f>+('Detalle por mes'!I369/'Detalle por mes'!I198)-1</f>
        <v>4.987834549878345E-2</v>
      </c>
      <c r="J198" s="28">
        <f>+('Detalle por mes'!J369/'Detalle por mes'!J198)-1</f>
        <v>9.5207346821638783E-2</v>
      </c>
      <c r="K198" s="28">
        <f>+('Detalle por mes'!K369/'Detalle por mes'!K198)-1</f>
        <v>0.2216924910607867</v>
      </c>
      <c r="L198" s="28">
        <f>+('Detalle por mes'!L369/'Detalle por mes'!L198)-1</f>
        <v>0.26602140591966172</v>
      </c>
      <c r="M198" s="28">
        <f>+('Detalle por mes'!M369/'Detalle por mes'!M198)-1</f>
        <v>0.320754716981132</v>
      </c>
      <c r="N198" s="28">
        <f>+('Detalle por mes'!N369/'Detalle por mes'!N198)-1</f>
        <v>0.36882729585124108</v>
      </c>
      <c r="O198" s="28">
        <f>+('Detalle por mes'!O369/'Detalle por mes'!O198)-1</f>
        <v>0.21151008362026569</v>
      </c>
      <c r="P198" s="28">
        <f>+('Detalle por mes'!P369/'Detalle por mes'!P198)-1</f>
        <v>0.28583379912920681</v>
      </c>
      <c r="Q198" s="28">
        <f>+('Detalle por mes'!Q369/'Detalle por mes'!Q198)-1</f>
        <v>8.2601176063645809E-2</v>
      </c>
      <c r="R198" s="28">
        <f>+('Detalle por mes'!R369/'Detalle por mes'!R198)-1</f>
        <v>0.19153427904324904</v>
      </c>
      <c r="S198" s="28">
        <f>+('Detalle por mes'!S369/'Detalle por mes'!S198)-1</f>
        <v>0.19153427909068688</v>
      </c>
    </row>
    <row r="199" spans="2:19" hidden="1" outlineLevel="1" x14ac:dyDescent="0.25">
      <c r="B199" s="1" t="s">
        <v>43</v>
      </c>
      <c r="C199" s="28">
        <f>+('Detalle por mes'!C370/'Detalle por mes'!C199)-1</f>
        <v>0.1360792446556236</v>
      </c>
      <c r="D199" s="28">
        <f>+('Detalle por mes'!D370/'Detalle por mes'!D199)-1</f>
        <v>0.27811114805755266</v>
      </c>
      <c r="E199" s="28">
        <f>+('Detalle por mes'!E370/'Detalle por mes'!E199)-1</f>
        <v>-1.1173184357541888E-2</v>
      </c>
      <c r="F199" s="28">
        <f>+('Detalle por mes'!F370/'Detalle por mes'!F199)-1</f>
        <v>-8.1511546125893841E-2</v>
      </c>
      <c r="G199" s="28">
        <f>+('Detalle por mes'!G370/'Detalle por mes'!G199)-1</f>
        <v>2.4408848207475131E-2</v>
      </c>
      <c r="H199" s="28">
        <f>+('Detalle por mes'!H370/'Detalle por mes'!H199)-1</f>
        <v>8.3891867739052772E-2</v>
      </c>
      <c r="I199" s="28">
        <f>+('Detalle por mes'!I370/'Detalle por mes'!I199)-1</f>
        <v>6.6640986132511459E-2</v>
      </c>
      <c r="J199" s="28">
        <f>+('Detalle por mes'!J370/'Detalle por mes'!J199)-1</f>
        <v>9.442861408365566E-2</v>
      </c>
      <c r="K199" s="28">
        <f>+('Detalle por mes'!K370/'Detalle por mes'!K199)-1</f>
        <v>0.21019108280254772</v>
      </c>
      <c r="L199" s="28">
        <f>+('Detalle por mes'!L370/'Detalle por mes'!L199)-1</f>
        <v>0.25714285714285712</v>
      </c>
      <c r="M199" s="28">
        <f>+('Detalle por mes'!M370/'Detalle por mes'!M199)-1</f>
        <v>0.62962962962962954</v>
      </c>
      <c r="N199" s="28">
        <f>+('Detalle por mes'!N370/'Detalle por mes'!N199)-1</f>
        <v>0.6828342618384402</v>
      </c>
      <c r="O199" s="28">
        <f>+('Detalle por mes'!O370/'Detalle por mes'!O199)-1</f>
        <v>6.0607801459183097E-2</v>
      </c>
      <c r="P199" s="28">
        <f>+('Detalle por mes'!P370/'Detalle por mes'!P199)-1</f>
        <v>9.2683324406771739E-2</v>
      </c>
      <c r="Q199" s="28">
        <f>+('Detalle por mes'!Q370/'Detalle por mes'!Q199)-1</f>
        <v>0.12299918781579944</v>
      </c>
      <c r="R199" s="28">
        <f>+('Detalle por mes'!R370/'Detalle por mes'!R199)-1</f>
        <v>0.21354730431675795</v>
      </c>
      <c r="S199" s="28">
        <f>+('Detalle por mes'!S370/'Detalle por mes'!S199)-1</f>
        <v>0.21354730461449511</v>
      </c>
    </row>
    <row r="200" spans="2:19" hidden="1" outlineLevel="1" x14ac:dyDescent="0.25">
      <c r="B200" s="1" t="s">
        <v>44</v>
      </c>
      <c r="C200" s="28">
        <f>+('Detalle por mes'!C371/'Detalle por mes'!C200)-1</f>
        <v>0.11160556131508548</v>
      </c>
      <c r="D200" s="28">
        <f>+('Detalle por mes'!D371/'Detalle por mes'!D200)-1</f>
        <v>0.24179231945947022</v>
      </c>
      <c r="E200" s="28">
        <f>+('Detalle por mes'!E371/'Detalle por mes'!E200)-1</f>
        <v>0.13961157933308899</v>
      </c>
      <c r="F200" s="28">
        <f>+('Detalle por mes'!F371/'Detalle por mes'!F200)-1</f>
        <v>0.22612537445465319</v>
      </c>
      <c r="G200" s="28">
        <f>+('Detalle por mes'!G371/'Detalle por mes'!G200)-1</f>
        <v>5.7111923128975395E-2</v>
      </c>
      <c r="H200" s="28">
        <f>+('Detalle por mes'!H371/'Detalle por mes'!H200)-1</f>
        <v>8.2565807232818367E-2</v>
      </c>
      <c r="I200" s="28">
        <f>+('Detalle por mes'!I371/'Detalle por mes'!I200)-1</f>
        <v>4.895683343034829E-2</v>
      </c>
      <c r="J200" s="28">
        <f>+('Detalle por mes'!J371/'Detalle por mes'!J200)-1</f>
        <v>8.4474050012363522E-2</v>
      </c>
      <c r="K200" s="28">
        <f>+('Detalle por mes'!K371/'Detalle por mes'!K200)-1</f>
        <v>0.14528795811518314</v>
      </c>
      <c r="L200" s="28">
        <f>+('Detalle por mes'!L371/'Detalle por mes'!L200)-1</f>
        <v>0.16174359956585582</v>
      </c>
      <c r="M200" s="28">
        <f>+('Detalle por mes'!M371/'Detalle por mes'!M200)-1</f>
        <v>0.45993031358885017</v>
      </c>
      <c r="N200" s="28">
        <f>+('Detalle por mes'!N371/'Detalle por mes'!N200)-1</f>
        <v>0.50080500894454394</v>
      </c>
      <c r="O200" s="28">
        <f>+('Detalle por mes'!O371/'Detalle por mes'!O200)-1</f>
        <v>0.22213967310549787</v>
      </c>
      <c r="P200" s="28">
        <f>+('Detalle por mes'!P371/'Detalle por mes'!P200)-1</f>
        <v>0.23028568680261641</v>
      </c>
      <c r="Q200" s="28">
        <f>+('Detalle por mes'!Q371/'Detalle por mes'!Q200)-1</f>
        <v>0.10912147159481922</v>
      </c>
      <c r="R200" s="28">
        <f>+('Detalle por mes'!R371/'Detalle por mes'!R200)-1</f>
        <v>0.23037894341845511</v>
      </c>
      <c r="S200" s="28">
        <f>+('Detalle por mes'!S371/'Detalle por mes'!S200)-1</f>
        <v>0.23037894340796017</v>
      </c>
    </row>
    <row r="201" spans="2:19" hidden="1" outlineLevel="1" x14ac:dyDescent="0.25">
      <c r="B201" s="1" t="s">
        <v>45</v>
      </c>
      <c r="C201" s="28">
        <f>+('Detalle por mes'!C372/'Detalle por mes'!C201)-1</f>
        <v>0.14534282760996908</v>
      </c>
      <c r="D201" s="28">
        <f>+('Detalle por mes'!D372/'Detalle por mes'!D201)-1</f>
        <v>0.28796517219248874</v>
      </c>
      <c r="E201" s="28">
        <f>+('Detalle por mes'!E372/'Detalle por mes'!E201)-1</f>
        <v>0.27407407407407414</v>
      </c>
      <c r="F201" s="28">
        <f>+('Detalle por mes'!F372/'Detalle por mes'!F201)-1</f>
        <v>0.44209343236903842</v>
      </c>
      <c r="G201" s="28">
        <f>+('Detalle por mes'!G372/'Detalle por mes'!G201)-1</f>
        <v>-1.4625228519195566E-2</v>
      </c>
      <c r="H201" s="28">
        <f>+('Detalle por mes'!H372/'Detalle por mes'!H201)-1</f>
        <v>8.0096237970253004E-3</v>
      </c>
      <c r="I201" s="28">
        <f>+('Detalle por mes'!I372/'Detalle por mes'!I201)-1</f>
        <v>0.12249163879598668</v>
      </c>
      <c r="J201" s="28">
        <f>+('Detalle por mes'!J372/'Detalle por mes'!J201)-1</f>
        <v>0.15197634443078778</v>
      </c>
      <c r="K201" s="28">
        <f>+('Detalle por mes'!K372/'Detalle por mes'!K201)-1</f>
        <v>4.7482014388489313E-2</v>
      </c>
      <c r="L201" s="28">
        <f>+('Detalle por mes'!L372/'Detalle por mes'!L201)-1</f>
        <v>6.8387166585510917E-2</v>
      </c>
      <c r="M201" s="28">
        <f>+('Detalle por mes'!M372/'Detalle por mes'!M201)-1</f>
        <v>0.27480916030534353</v>
      </c>
      <c r="N201" s="28">
        <f>+('Detalle por mes'!N372/'Detalle por mes'!N201)-1</f>
        <v>0.35676881303335928</v>
      </c>
      <c r="O201" s="28">
        <f>+('Detalle por mes'!O372/'Detalle por mes'!O201)-1</f>
        <v>0.37136682874122107</v>
      </c>
      <c r="P201" s="28">
        <f>+('Detalle por mes'!P372/'Detalle por mes'!P201)-1</f>
        <v>0.43020797688300827</v>
      </c>
      <c r="Q201" s="28">
        <f>+('Detalle por mes'!Q372/'Detalle por mes'!Q201)-1</f>
        <v>0.1717347582025035</v>
      </c>
      <c r="R201" s="28">
        <f>+('Detalle por mes'!R372/'Detalle por mes'!R201)-1</f>
        <v>0.31852214214453523</v>
      </c>
      <c r="S201" s="28">
        <f>+('Detalle por mes'!S372/'Detalle por mes'!S201)-1</f>
        <v>0.31852214211139263</v>
      </c>
    </row>
    <row r="202" spans="2:19" hidden="1" outlineLevel="1" x14ac:dyDescent="0.25">
      <c r="B202" s="1" t="s">
        <v>46</v>
      </c>
      <c r="C202" s="28">
        <f>+('Detalle por mes'!C373/'Detalle por mes'!C202)-1</f>
        <v>7.3460836656078943E-2</v>
      </c>
      <c r="D202" s="28">
        <f>+('Detalle por mes'!D373/'Detalle por mes'!D202)-1</f>
        <v>0.2070073009482547</v>
      </c>
      <c r="E202" s="28">
        <f>+('Detalle por mes'!E373/'Detalle por mes'!E202)-1</f>
        <v>7.3943661971830998E-2</v>
      </c>
      <c r="F202" s="28">
        <f>+('Detalle por mes'!F373/'Detalle por mes'!F202)-1</f>
        <v>0.20785529237601774</v>
      </c>
      <c r="G202" s="28">
        <f>+('Detalle por mes'!G373/'Detalle por mes'!G202)-1</f>
        <v>6.2619502868068944E-2</v>
      </c>
      <c r="H202" s="28">
        <f>+('Detalle por mes'!H373/'Detalle por mes'!H202)-1</f>
        <v>8.4828930563957794E-2</v>
      </c>
      <c r="I202" s="28">
        <f>+('Detalle por mes'!I373/'Detalle por mes'!I202)-1</f>
        <v>0.11575562700964626</v>
      </c>
      <c r="J202" s="28">
        <f>+('Detalle por mes'!J373/'Detalle por mes'!J202)-1</f>
        <v>0.1422030152079965</v>
      </c>
      <c r="K202" s="28">
        <f>+('Detalle por mes'!K373/'Detalle por mes'!K202)-1</f>
        <v>3.3918128654970792E-2</v>
      </c>
      <c r="L202" s="28">
        <f>+('Detalle por mes'!L373/'Detalle por mes'!L202)-1</f>
        <v>7.3118990914704085E-2</v>
      </c>
      <c r="M202" s="28">
        <f>+('Detalle por mes'!M373/'Detalle por mes'!M202)-1</f>
        <v>0.36150234741784049</v>
      </c>
      <c r="N202" s="28">
        <f>+('Detalle por mes'!N373/'Detalle por mes'!N202)-1</f>
        <v>0.4412476392823419</v>
      </c>
      <c r="O202" s="28">
        <f>+('Detalle por mes'!O373/'Detalle por mes'!O202)-1</f>
        <v>0.2610260272826177</v>
      </c>
      <c r="P202" s="28">
        <f>+('Detalle por mes'!P373/'Detalle por mes'!P202)-1</f>
        <v>0.32762132171035474</v>
      </c>
      <c r="Q202" s="28">
        <f>+('Detalle por mes'!Q373/'Detalle por mes'!Q202)-1</f>
        <v>0.10387588787002766</v>
      </c>
      <c r="R202" s="28">
        <f>+('Detalle por mes'!R373/'Detalle por mes'!R202)-1</f>
        <v>0.24325413629482351</v>
      </c>
      <c r="S202" s="28">
        <f>+('Detalle por mes'!S373/'Detalle por mes'!S202)-1</f>
        <v>0.2432541362119256</v>
      </c>
    </row>
    <row r="203" spans="2:19" hidden="1" outlineLevel="1" x14ac:dyDescent="0.25">
      <c r="B203" s="1" t="s">
        <v>13</v>
      </c>
      <c r="C203" s="28">
        <f>+('Detalle por mes'!C374/'Detalle por mes'!C203)-1</f>
        <v>0.28249027237354096</v>
      </c>
      <c r="D203" s="28">
        <f>+('Detalle por mes'!D374/'Detalle por mes'!D203)-1</f>
        <v>0.44074075369048193</v>
      </c>
      <c r="E203" s="28">
        <f>+('Detalle por mes'!E374/'Detalle por mes'!E203)-1</f>
        <v>0.25547445255474455</v>
      </c>
      <c r="F203" s="28">
        <f>+('Detalle por mes'!F374/'Detalle por mes'!F203)-1</f>
        <v>0.41308890577507595</v>
      </c>
      <c r="G203" s="28">
        <f>+('Detalle por mes'!G374/'Detalle por mes'!G203)-1</f>
        <v>0.27285921625544263</v>
      </c>
      <c r="H203" s="28">
        <f>+('Detalle por mes'!H374/'Detalle por mes'!H203)-1</f>
        <v>0.28783759567877532</v>
      </c>
      <c r="I203" s="28">
        <f>+('Detalle por mes'!I374/'Detalle por mes'!I203)-1</f>
        <v>0.55106888361045137</v>
      </c>
      <c r="J203" s="28">
        <f>+('Detalle por mes'!J374/'Detalle por mes'!J203)-1</f>
        <v>0.62221911552262443</v>
      </c>
      <c r="K203" s="28">
        <f>+('Detalle por mes'!K374/'Detalle por mes'!K203)-1</f>
        <v>0.13254437869822477</v>
      </c>
      <c r="L203" s="28">
        <f>+('Detalle por mes'!L374/'Detalle por mes'!L203)-1</f>
        <v>0.14605320731600591</v>
      </c>
      <c r="M203" s="28">
        <f>+('Detalle por mes'!M374/'Detalle por mes'!M203)-1</f>
        <v>-0.12650602409638556</v>
      </c>
      <c r="N203" s="28">
        <f>+('Detalle por mes'!N374/'Detalle por mes'!N203)-1</f>
        <v>-7.1771978021977989E-2</v>
      </c>
      <c r="O203" s="28">
        <f>+('Detalle por mes'!O374/'Detalle por mes'!O203)-1</f>
        <v>-3.1000885739592587E-2</v>
      </c>
      <c r="P203" s="28">
        <f>+('Detalle por mes'!P374/'Detalle por mes'!P203)-1</f>
        <v>5.1972015068808552E-3</v>
      </c>
      <c r="Q203" s="28">
        <f>+('Detalle por mes'!Q374/'Detalle por mes'!Q203)-1</f>
        <v>0.24051630279067093</v>
      </c>
      <c r="R203" s="28">
        <f>+('Detalle por mes'!R374/'Detalle por mes'!R203)-1</f>
        <v>0.29215555494361367</v>
      </c>
      <c r="S203" s="28">
        <f>+('Detalle por mes'!S374/'Detalle por mes'!S203)-1</f>
        <v>0.29215555498952606</v>
      </c>
    </row>
    <row r="204" spans="2:19" hidden="1" outlineLevel="1" x14ac:dyDescent="0.25">
      <c r="B204" s="1" t="s">
        <v>47</v>
      </c>
      <c r="C204" s="28">
        <f>+('Detalle por mes'!C375/'Detalle por mes'!C204)-1</f>
        <v>0.17993407069354106</v>
      </c>
      <c r="D204" s="28">
        <f>+('Detalle por mes'!D375/'Detalle por mes'!D204)-1</f>
        <v>0.34120060521427753</v>
      </c>
      <c r="E204" s="28">
        <f>+('Detalle por mes'!E375/'Detalle por mes'!E204)-1</f>
        <v>0.53941267387944358</v>
      </c>
      <c r="F204" s="28">
        <f>+('Detalle por mes'!F375/'Detalle por mes'!F204)-1</f>
        <v>0.47714120370370372</v>
      </c>
      <c r="G204" s="28">
        <f>+('Detalle por mes'!G375/'Detalle por mes'!G204)-1</f>
        <v>6.8194070080862534E-2</v>
      </c>
      <c r="H204" s="28">
        <f>+('Detalle por mes'!H375/'Detalle por mes'!H204)-1</f>
        <v>0.1174532784288882</v>
      </c>
      <c r="I204" s="28">
        <f>+('Detalle por mes'!I375/'Detalle por mes'!I204)-1</f>
        <v>2.1921812203142155E-2</v>
      </c>
      <c r="J204" s="28">
        <f>+('Detalle por mes'!J375/'Detalle por mes'!J204)-1</f>
        <v>8.7332066766182548E-2</v>
      </c>
      <c r="K204" s="28">
        <f>+('Detalle por mes'!K375/'Detalle por mes'!K204)-1</f>
        <v>8.6580086580085869E-3</v>
      </c>
      <c r="L204" s="28">
        <f>+('Detalle por mes'!L375/'Detalle por mes'!L204)-1</f>
        <v>3.6923863055697392E-2</v>
      </c>
      <c r="M204" s="28">
        <f>+('Detalle por mes'!M375/'Detalle por mes'!M204)-1</f>
        <v>0.15925058548009363</v>
      </c>
      <c r="N204" s="28">
        <f>+('Detalle por mes'!N375/'Detalle por mes'!N204)-1</f>
        <v>0.23312955560780635</v>
      </c>
      <c r="O204" s="28">
        <f>+('Detalle por mes'!O375/'Detalle por mes'!O204)-1</f>
        <v>0.15810087123331473</v>
      </c>
      <c r="P204" s="28">
        <f>+('Detalle por mes'!P375/'Detalle por mes'!P204)-1</f>
        <v>0.20944230287859833</v>
      </c>
      <c r="Q204" s="28">
        <f>+('Detalle por mes'!Q375/'Detalle por mes'!Q204)-1</f>
        <v>0.1724322323228169</v>
      </c>
      <c r="R204" s="28">
        <f>+('Detalle por mes'!R375/'Detalle por mes'!R204)-1</f>
        <v>0.29370624651043409</v>
      </c>
      <c r="S204" s="28">
        <f>+('Detalle por mes'!S375/'Detalle por mes'!S204)-1</f>
        <v>0.29370624633030662</v>
      </c>
    </row>
    <row r="205" spans="2:19" hidden="1" outlineLevel="1" x14ac:dyDescent="0.25">
      <c r="B205" s="1" t="s">
        <v>48</v>
      </c>
      <c r="C205" s="28">
        <f>+('Detalle por mes'!C376/'Detalle por mes'!C205)-1</f>
        <v>0.15497533389483809</v>
      </c>
      <c r="D205" s="28">
        <f>+('Detalle por mes'!D376/'Detalle por mes'!D205)-1</f>
        <v>0.29809658778861525</v>
      </c>
      <c r="E205" s="28">
        <f>+('Detalle por mes'!E376/'Detalle por mes'!E205)-1</f>
        <v>0.17634173055859792</v>
      </c>
      <c r="F205" s="28">
        <f>+('Detalle por mes'!F376/'Detalle por mes'!F205)-1</f>
        <v>0.29578758537217942</v>
      </c>
      <c r="G205" s="28">
        <f>+('Detalle por mes'!G376/'Detalle por mes'!G205)-1</f>
        <v>0.11441943835889257</v>
      </c>
      <c r="H205" s="28">
        <f>+('Detalle por mes'!H376/'Detalle por mes'!H205)-1</f>
        <v>0.15169242447135334</v>
      </c>
      <c r="I205" s="28">
        <f>+('Detalle por mes'!I376/'Detalle por mes'!I205)-1</f>
        <v>7.1214037306354783E-2</v>
      </c>
      <c r="J205" s="28">
        <f>+('Detalle por mes'!J376/'Detalle por mes'!J205)-1</f>
        <v>0.10178930656358465</v>
      </c>
      <c r="K205" s="28">
        <f>+('Detalle por mes'!K376/'Detalle por mes'!K205)-1</f>
        <v>0.15102211097204843</v>
      </c>
      <c r="L205" s="28">
        <f>+('Detalle por mes'!L376/'Detalle por mes'!L205)-1</f>
        <v>0.18838984259831659</v>
      </c>
      <c r="M205" s="28">
        <f>+('Detalle por mes'!M376/'Detalle por mes'!M205)-1</f>
        <v>0.20581113801452777</v>
      </c>
      <c r="N205" s="28">
        <f>+('Detalle por mes'!N376/'Detalle por mes'!N205)-1</f>
        <v>0.28008919843597258</v>
      </c>
      <c r="O205" s="28">
        <f>+('Detalle por mes'!O376/'Detalle por mes'!O205)-1</f>
        <v>7.6670317634173202E-3</v>
      </c>
      <c r="P205" s="28">
        <f>+('Detalle por mes'!P376/'Detalle por mes'!P205)-1</f>
        <v>9.2957794417971362E-2</v>
      </c>
      <c r="Q205" s="28">
        <f>+('Detalle por mes'!Q376/'Detalle por mes'!Q205)-1</f>
        <v>0.1521647735921543</v>
      </c>
      <c r="R205" s="28">
        <f>+('Detalle por mes'!R376/'Detalle por mes'!R205)-1</f>
        <v>0.28511698492117521</v>
      </c>
      <c r="S205" s="28">
        <f>+('Detalle por mes'!S376/'Detalle por mes'!S205)-1</f>
        <v>0.28511698499551374</v>
      </c>
    </row>
    <row r="206" spans="2:19" collapsed="1" x14ac:dyDescent="0.25">
      <c r="B206" s="8" t="s">
        <v>75</v>
      </c>
      <c r="C206" s="29">
        <f>+('Detalle por mes'!C377/'Detalle por mes'!C206)-1</f>
        <v>0.1190620218211258</v>
      </c>
      <c r="D206" s="29">
        <f>+('Detalle por mes'!D377/'Detalle por mes'!D206)-1</f>
        <v>0.25569568748083293</v>
      </c>
      <c r="E206" s="29">
        <f>+('Detalle por mes'!E377/'Detalle por mes'!E206)-1</f>
        <v>0.1006462257665337</v>
      </c>
      <c r="F206" s="29">
        <f>+('Detalle por mes'!F377/'Detalle por mes'!F206)-1</f>
        <v>0.19685957587984215</v>
      </c>
      <c r="G206" s="29">
        <f>+('Detalle por mes'!G377/'Detalle por mes'!G206)-1</f>
        <v>6.6542548069206786E-2</v>
      </c>
      <c r="H206" s="29">
        <f>+('Detalle por mes'!H377/'Detalle por mes'!H206)-1</f>
        <v>9.7314043735440725E-2</v>
      </c>
      <c r="I206" s="29">
        <f>+('Detalle por mes'!I377/'Detalle por mes'!I206)-1</f>
        <v>5.7644345657368756E-2</v>
      </c>
      <c r="J206" s="29">
        <f>+('Detalle por mes'!J377/'Detalle por mes'!J206)-1</f>
        <v>0.10956722813333974</v>
      </c>
      <c r="K206" s="29">
        <f>+('Detalle por mes'!K377/'Detalle por mes'!K206)-1</f>
        <v>8.7430358713713296E-2</v>
      </c>
      <c r="L206" s="29">
        <f>+('Detalle por mes'!L377/'Detalle por mes'!L206)-1</f>
        <v>0.11496796190881353</v>
      </c>
      <c r="M206" s="29">
        <f>+('Detalle por mes'!M377/'Detalle por mes'!M206)-1</f>
        <v>0.23214770567472165</v>
      </c>
      <c r="N206" s="29">
        <f>+('Detalle por mes'!N377/'Detalle por mes'!N206)-1</f>
        <v>0.30340907301006159</v>
      </c>
      <c r="O206" s="29">
        <f>+('Detalle por mes'!O377/'Detalle por mes'!O206)-1</f>
        <v>0.24389584581439872</v>
      </c>
      <c r="P206" s="29">
        <f>+('Detalle por mes'!P377/'Detalle por mes'!P206)-1</f>
        <v>0.29214080517096908</v>
      </c>
      <c r="Q206" s="29">
        <f>+('Detalle por mes'!Q377/'Detalle por mes'!Q206)-1</f>
        <v>0.12157032599837558</v>
      </c>
      <c r="R206" s="29">
        <f>+('Detalle por mes'!R377/'Detalle por mes'!R206)-1</f>
        <v>0.24789376553420195</v>
      </c>
      <c r="S206" s="29">
        <f>+('Detalle por mes'!S377/'Detalle por mes'!S206)-1</f>
        <v>0.24789376555972731</v>
      </c>
    </row>
    <row r="207" spans="2:19" hidden="1" outlineLevel="1" x14ac:dyDescent="0.25">
      <c r="B207" s="20" t="s">
        <v>37</v>
      </c>
      <c r="C207" s="28">
        <f>+('Detalle por mes'!C378/'Detalle por mes'!C207)-1</f>
        <v>0.34951894591315624</v>
      </c>
      <c r="D207" s="28">
        <f>+('Detalle por mes'!D378/'Detalle por mes'!D207)-1</f>
        <v>0.52219778111125548</v>
      </c>
      <c r="E207" s="28">
        <f>+('Detalle por mes'!E378/'Detalle por mes'!E207)-1</f>
        <v>0.1746724890829694</v>
      </c>
      <c r="F207" s="28">
        <f>+('Detalle por mes'!F378/'Detalle por mes'!F207)-1</f>
        <v>0.34089387101470381</v>
      </c>
      <c r="G207" s="28">
        <f>+('Detalle por mes'!G378/'Detalle por mes'!G207)-1</f>
        <v>-4.5714285714285596E-3</v>
      </c>
      <c r="H207" s="28">
        <f>+('Detalle por mes'!H378/'Detalle por mes'!H207)-1</f>
        <v>4.9410366962078012E-2</v>
      </c>
      <c r="I207" s="28">
        <f>+('Detalle por mes'!I378/'Detalle por mes'!I207)-1</f>
        <v>4.830699774266356E-2</v>
      </c>
      <c r="J207" s="28">
        <f>+('Detalle por mes'!J378/'Detalle por mes'!J207)-1</f>
        <v>8.9705469015813888E-2</v>
      </c>
      <c r="K207" s="28">
        <f>+('Detalle por mes'!K378/'Detalle por mes'!K207)-1</f>
        <v>-3.1654676258992764E-2</v>
      </c>
      <c r="L207" s="28">
        <f>+('Detalle por mes'!L378/'Detalle por mes'!L207)-1</f>
        <v>-1.760301218915572E-3</v>
      </c>
      <c r="M207" s="28">
        <f>+('Detalle por mes'!M378/'Detalle por mes'!M207)-1</f>
        <v>-4.8780487804878092E-2</v>
      </c>
      <c r="N207" s="28">
        <f>+('Detalle por mes'!N378/'Detalle por mes'!N207)-1</f>
        <v>1.7239607419968106E-2</v>
      </c>
      <c r="O207" s="28">
        <f>+('Detalle por mes'!O378/'Detalle por mes'!O207)-1</f>
        <v>1.436231328992621E-3</v>
      </c>
      <c r="P207" s="28">
        <f>+('Detalle por mes'!P378/'Detalle por mes'!P207)-1</f>
        <v>5.0656200310329025E-2</v>
      </c>
      <c r="Q207" s="28">
        <f>+('Detalle por mes'!Q378/'Detalle por mes'!Q207)-1</f>
        <v>0.24514915134647808</v>
      </c>
      <c r="R207" s="28">
        <f>+('Detalle por mes'!R378/'Detalle por mes'!R207)-1</f>
        <v>0.2678857183651393</v>
      </c>
      <c r="S207" s="28">
        <f>+('Detalle por mes'!S378/'Detalle por mes'!S207)-1</f>
        <v>0.2678857182983998</v>
      </c>
    </row>
    <row r="208" spans="2:19" hidden="1" outlineLevel="1" x14ac:dyDescent="0.25">
      <c r="B208" s="20" t="s">
        <v>38</v>
      </c>
      <c r="C208" s="28">
        <f>+('Detalle por mes'!C379/'Detalle por mes'!C208)-1</f>
        <v>0.17799913382416621</v>
      </c>
      <c r="D208" s="28">
        <f>+('Detalle por mes'!D379/'Detalle por mes'!D208)-1</f>
        <v>0.33439230895761529</v>
      </c>
      <c r="E208" s="28">
        <f>+('Detalle por mes'!E379/'Detalle por mes'!E208)-1</f>
        <v>-0.13562559694364851</v>
      </c>
      <c r="F208" s="28">
        <f>+('Detalle por mes'!F379/'Detalle por mes'!F208)-1</f>
        <v>0.259347200312251</v>
      </c>
      <c r="G208" s="28">
        <f>+('Detalle por mes'!G379/'Detalle por mes'!G208)-1</f>
        <v>-1.2043512043512061E-2</v>
      </c>
      <c r="H208" s="28">
        <f>+('Detalle por mes'!H379/'Detalle por mes'!H208)-1</f>
        <v>3.0427352792632423E-3</v>
      </c>
      <c r="I208" s="28">
        <f>+('Detalle por mes'!I379/'Detalle por mes'!I208)-1</f>
        <v>7.1477428180574565E-2</v>
      </c>
      <c r="J208" s="28">
        <f>+('Detalle por mes'!J379/'Detalle por mes'!J208)-1</f>
        <v>3.7167774745957116E-2</v>
      </c>
      <c r="K208" s="28">
        <f>+('Detalle por mes'!K379/'Detalle por mes'!K208)-1</f>
        <v>0.13618290258449295</v>
      </c>
      <c r="L208" s="28">
        <f>+('Detalle por mes'!L379/'Detalle por mes'!L208)-1</f>
        <v>0.17703613534410856</v>
      </c>
      <c r="M208" s="28">
        <f>+('Detalle por mes'!M379/'Detalle por mes'!M208)-1</f>
        <v>-2.7184466019417486E-2</v>
      </c>
      <c r="N208" s="28">
        <f>+('Detalle por mes'!N379/'Detalle por mes'!N208)-1</f>
        <v>7.1536426405110598E-2</v>
      </c>
      <c r="O208" s="28">
        <f>+('Detalle por mes'!O379/'Detalle por mes'!O208)-1</f>
        <v>0.64556531209584089</v>
      </c>
      <c r="P208" s="28">
        <f>+('Detalle por mes'!P379/'Detalle por mes'!P208)-1</f>
        <v>0.72320561525738869</v>
      </c>
      <c r="Q208" s="28">
        <f>+('Detalle por mes'!Q379/'Detalle por mes'!Q208)-1</f>
        <v>0.26193192051389813</v>
      </c>
      <c r="R208" s="28">
        <f>+('Detalle por mes'!R379/'Detalle por mes'!R208)-1</f>
        <v>0.48245208206227219</v>
      </c>
      <c r="S208" s="28">
        <f>+('Detalle por mes'!S379/'Detalle por mes'!S208)-1</f>
        <v>0.4824520819596636</v>
      </c>
    </row>
    <row r="209" spans="2:19" hidden="1" outlineLevel="1" x14ac:dyDescent="0.25">
      <c r="B209" s="20" t="s">
        <v>39</v>
      </c>
      <c r="C209" s="28">
        <f>+('Detalle por mes'!C380/'Detalle por mes'!C209)-1</f>
        <v>1.3148754937799545E-2</v>
      </c>
      <c r="D209" s="28">
        <f>+('Detalle por mes'!D380/'Detalle por mes'!D209)-1</f>
        <v>0.14536823733562465</v>
      </c>
      <c r="E209" s="28">
        <f>+('Detalle por mes'!E380/'Detalle por mes'!E209)-1</f>
        <v>-0.18680377035132822</v>
      </c>
      <c r="F209" s="28">
        <f>+('Detalle por mes'!F380/'Detalle por mes'!F209)-1</f>
        <v>-0.16318199566930536</v>
      </c>
      <c r="G209" s="28">
        <f>+('Detalle por mes'!G380/'Detalle por mes'!G209)-1</f>
        <v>-0.17918016622059441</v>
      </c>
      <c r="H209" s="28">
        <f>+('Detalle por mes'!H380/'Detalle por mes'!H209)-1</f>
        <v>-0.15887501157482109</v>
      </c>
      <c r="I209" s="28">
        <f>+('Detalle por mes'!I380/'Detalle por mes'!I209)-1</f>
        <v>-6.1236279607163491E-2</v>
      </c>
      <c r="J209" s="28">
        <f>+('Detalle por mes'!J380/'Detalle por mes'!J209)-1</f>
        <v>-4.7395441826370233E-2</v>
      </c>
      <c r="K209" s="28">
        <f>+('Detalle por mes'!K380/'Detalle por mes'!K209)-1</f>
        <v>-0.21659192825112106</v>
      </c>
      <c r="L209" s="28">
        <f>+('Detalle por mes'!L380/'Detalle por mes'!L209)-1</f>
        <v>-0.19487045353236543</v>
      </c>
      <c r="M209" s="28">
        <f>+('Detalle por mes'!M380/'Detalle por mes'!M209)-1</f>
        <v>-0.15416666666666667</v>
      </c>
      <c r="N209" s="28">
        <f>+('Detalle por mes'!N380/'Detalle por mes'!N209)-1</f>
        <v>-9.844067438853854E-2</v>
      </c>
      <c r="O209" s="28">
        <f>+('Detalle por mes'!O380/'Detalle por mes'!O209)-1</f>
        <v>-0.10223991258877707</v>
      </c>
      <c r="P209" s="28">
        <f>+('Detalle por mes'!P380/'Detalle por mes'!P209)-1</f>
        <v>-9.1268739964132428E-2</v>
      </c>
      <c r="Q209" s="28">
        <f>+('Detalle por mes'!Q380/'Detalle por mes'!Q209)-1</f>
        <v>-1.150502666217057E-2</v>
      </c>
      <c r="R209" s="28">
        <f>+('Detalle por mes'!R380/'Detalle por mes'!R209)-1</f>
        <v>6.3174125023722105E-2</v>
      </c>
      <c r="S209" s="28">
        <f>+('Detalle por mes'!S380/'Detalle por mes'!S209)-1</f>
        <v>6.3174124865976067E-2</v>
      </c>
    </row>
    <row r="210" spans="2:19" hidden="1" outlineLevel="1" x14ac:dyDescent="0.25">
      <c r="B210" s="20" t="s">
        <v>40</v>
      </c>
      <c r="C210" s="28">
        <f>+('Detalle por mes'!C381/'Detalle por mes'!C210)-1</f>
        <v>0.22843901128425581</v>
      </c>
      <c r="D210" s="28">
        <f>+('Detalle por mes'!D381/'Detalle por mes'!D210)-1</f>
        <v>0.37924056892227131</v>
      </c>
      <c r="E210" s="28">
        <f>+('Detalle por mes'!E381/'Detalle por mes'!E210)-1</f>
        <v>0.29215686274509811</v>
      </c>
      <c r="F210" s="28">
        <f>+('Detalle por mes'!F381/'Detalle por mes'!F210)-1</f>
        <v>0.20799072179726075</v>
      </c>
      <c r="G210" s="28">
        <f>+('Detalle por mes'!G381/'Detalle por mes'!G210)-1</f>
        <v>-6.4790818215475721E-2</v>
      </c>
      <c r="H210" s="28">
        <f>+('Detalle por mes'!H381/'Detalle por mes'!H210)-1</f>
        <v>-3.5385746517598515E-2</v>
      </c>
      <c r="I210" s="28">
        <f>+('Detalle por mes'!I381/'Detalle por mes'!I210)-1</f>
        <v>8.3258728737690246E-2</v>
      </c>
      <c r="J210" s="28">
        <f>+('Detalle por mes'!J381/'Detalle por mes'!J210)-1</f>
        <v>0.10748318837108806</v>
      </c>
      <c r="K210" s="28">
        <f>+('Detalle por mes'!K381/'Detalle por mes'!K210)-1</f>
        <v>-0.22222222222222221</v>
      </c>
      <c r="L210" s="28">
        <f>+('Detalle por mes'!L381/'Detalle por mes'!L210)-1</f>
        <v>-0.17757119739188987</v>
      </c>
      <c r="M210" s="28">
        <f>+('Detalle por mes'!M381/'Detalle por mes'!M210)-1</f>
        <v>0.30201342281879184</v>
      </c>
      <c r="N210" s="28">
        <f>+('Detalle por mes'!N381/'Detalle por mes'!N210)-1</f>
        <v>0.37449255751014876</v>
      </c>
      <c r="O210" s="28">
        <f>+('Detalle por mes'!O381/'Detalle por mes'!O210)-1</f>
        <v>2.9589144364869924E-2</v>
      </c>
      <c r="P210" s="28">
        <f>+('Detalle por mes'!P381/'Detalle por mes'!P210)-1</f>
        <v>6.7169135298509541E-2</v>
      </c>
      <c r="Q210" s="28">
        <f>+('Detalle por mes'!Q381/'Detalle por mes'!Q210)-1</f>
        <v>0.20408163265306123</v>
      </c>
      <c r="R210" s="28">
        <f>+('Detalle por mes'!R381/'Detalle por mes'!R210)-1</f>
        <v>0.30350548039294178</v>
      </c>
      <c r="S210" s="28">
        <f>+('Detalle por mes'!S381/'Detalle por mes'!S210)-1</f>
        <v>0.30350548036860481</v>
      </c>
    </row>
    <row r="211" spans="2:19" hidden="1" outlineLevel="1" x14ac:dyDescent="0.25">
      <c r="B211" s="20" t="s">
        <v>41</v>
      </c>
      <c r="C211" s="28">
        <f>+('Detalle por mes'!C382/'Detalle por mes'!C211)-1</f>
        <v>4.3328667706669766E-2</v>
      </c>
      <c r="D211" s="28">
        <f>+('Detalle por mes'!D382/'Detalle por mes'!D211)-1</f>
        <v>0.17302128201488354</v>
      </c>
      <c r="E211" s="28">
        <f>+('Detalle por mes'!E382/'Detalle por mes'!E211)-1</f>
        <v>-0.14312354312354314</v>
      </c>
      <c r="F211" s="28">
        <f>+('Detalle por mes'!F382/'Detalle por mes'!F211)-1</f>
        <v>-2.1184729444729711E-2</v>
      </c>
      <c r="G211" s="28">
        <f>+('Detalle por mes'!G382/'Detalle por mes'!G211)-1</f>
        <v>-8.8977342314758068E-2</v>
      </c>
      <c r="H211" s="28">
        <f>+('Detalle por mes'!H382/'Detalle por mes'!H211)-1</f>
        <v>-6.9869747116612646E-2</v>
      </c>
      <c r="I211" s="28">
        <f>+('Detalle por mes'!I382/'Detalle por mes'!I211)-1</f>
        <v>-1.5179803555483429E-2</v>
      </c>
      <c r="J211" s="28">
        <f>+('Detalle por mes'!J382/'Detalle por mes'!J211)-1</f>
        <v>0.10614533490250322</v>
      </c>
      <c r="K211" s="28">
        <f>+('Detalle por mes'!K382/'Detalle por mes'!K211)-1</f>
        <v>-4.0567951318458695E-3</v>
      </c>
      <c r="L211" s="28">
        <f>+('Detalle por mes'!L382/'Detalle por mes'!L211)-1</f>
        <v>4.0320599434958915E-2</v>
      </c>
      <c r="M211" s="28">
        <f>+('Detalle por mes'!M382/'Detalle por mes'!M211)-1</f>
        <v>8.7392550143266412E-2</v>
      </c>
      <c r="N211" s="28">
        <f>+('Detalle por mes'!N382/'Detalle por mes'!N211)-1</f>
        <v>0.15765141007859462</v>
      </c>
      <c r="O211" s="28">
        <f>+('Detalle por mes'!O382/'Detalle por mes'!O211)-1</f>
        <v>-0.12147296628348281</v>
      </c>
      <c r="P211" s="28">
        <f>+('Detalle por mes'!P382/'Detalle por mes'!P211)-1</f>
        <v>-3.7328236009137483E-2</v>
      </c>
      <c r="Q211" s="28">
        <f>+('Detalle por mes'!Q382/'Detalle por mes'!Q211)-1</f>
        <v>1.7504871878669004E-2</v>
      </c>
      <c r="R211" s="28">
        <f>+('Detalle por mes'!R382/'Detalle por mes'!R211)-1</f>
        <v>0.10491138935406807</v>
      </c>
      <c r="S211" s="28">
        <f>+('Detalle por mes'!S382/'Detalle por mes'!S211)-1</f>
        <v>0.1049113893990441</v>
      </c>
    </row>
    <row r="212" spans="2:19" hidden="1" outlineLevel="1" x14ac:dyDescent="0.25">
      <c r="B212" s="20" t="s">
        <v>42</v>
      </c>
      <c r="C212" s="28">
        <f>+('Detalle por mes'!C383/'Detalle por mes'!C212)-1</f>
        <v>0.1814720253554607</v>
      </c>
      <c r="D212" s="28">
        <f>+('Detalle por mes'!D383/'Detalle por mes'!D212)-1</f>
        <v>0.27184451709630508</v>
      </c>
      <c r="E212" s="28">
        <f>+('Detalle por mes'!E383/'Detalle por mes'!E212)-1</f>
        <v>0.20261437908496727</v>
      </c>
      <c r="F212" s="28">
        <f>+('Detalle por mes'!F383/'Detalle por mes'!F212)-1</f>
        <v>0.34260562576561093</v>
      </c>
      <c r="G212" s="28">
        <f>+('Detalle por mes'!G383/'Detalle por mes'!G212)-1</f>
        <v>-0.11721273650207664</v>
      </c>
      <c r="H212" s="28">
        <f>+('Detalle por mes'!H383/'Detalle por mes'!H212)-1</f>
        <v>-8.9690020013692529E-2</v>
      </c>
      <c r="I212" s="28">
        <f>+('Detalle por mes'!I383/'Detalle por mes'!I212)-1</f>
        <v>3.380503144654079E-2</v>
      </c>
      <c r="J212" s="28">
        <f>+('Detalle por mes'!J383/'Detalle por mes'!J212)-1</f>
        <v>8.4064913611756387E-2</v>
      </c>
      <c r="K212" s="28">
        <f>+('Detalle por mes'!K383/'Detalle por mes'!K212)-1</f>
        <v>4.743083003952564E-2</v>
      </c>
      <c r="L212" s="28">
        <f>+('Detalle por mes'!L383/'Detalle por mes'!L212)-1</f>
        <v>8.5801049214907277E-2</v>
      </c>
      <c r="M212" s="28">
        <f>+('Detalle por mes'!M383/'Detalle por mes'!M212)-1</f>
        <v>3.9024390243902474E-2</v>
      </c>
      <c r="N212" s="28">
        <f>+('Detalle por mes'!N383/'Detalle por mes'!N212)-1</f>
        <v>7.5737834928907288E-2</v>
      </c>
      <c r="O212" s="28">
        <f>+('Detalle por mes'!O383/'Detalle por mes'!O212)-1</f>
        <v>0.15940786910790816</v>
      </c>
      <c r="P212" s="28">
        <f>+('Detalle por mes'!P383/'Detalle por mes'!P212)-1</f>
        <v>0.22571616212159129</v>
      </c>
      <c r="Q212" s="28">
        <f>+('Detalle por mes'!Q383/'Detalle por mes'!Q212)-1</f>
        <v>0.15888749732718321</v>
      </c>
      <c r="R212" s="28">
        <f>+('Detalle por mes'!R383/'Detalle por mes'!R212)-1</f>
        <v>0.22669705221458569</v>
      </c>
      <c r="S212" s="28">
        <f>+('Detalle por mes'!S383/'Detalle por mes'!S212)-1</f>
        <v>0.22669705233277515</v>
      </c>
    </row>
    <row r="213" spans="2:19" hidden="1" outlineLevel="1" x14ac:dyDescent="0.25">
      <c r="B213" s="20" t="s">
        <v>43</v>
      </c>
      <c r="C213" s="28">
        <f>+('Detalle por mes'!C384/'Detalle por mes'!C213)-1</f>
        <v>0.10200230402106536</v>
      </c>
      <c r="D213" s="28">
        <f>+('Detalle por mes'!D384/'Detalle por mes'!D213)-1</f>
        <v>0.25455981708445852</v>
      </c>
      <c r="E213" s="28">
        <f>+('Detalle por mes'!E384/'Detalle por mes'!E213)-1</f>
        <v>9.0400000000000036E-2</v>
      </c>
      <c r="F213" s="28">
        <f>+('Detalle por mes'!F384/'Detalle por mes'!F213)-1</f>
        <v>0.33021709432657964</v>
      </c>
      <c r="G213" s="28">
        <f>+('Detalle por mes'!G384/'Detalle por mes'!G213)-1</f>
        <v>-8.6928316574764852E-2</v>
      </c>
      <c r="H213" s="28">
        <f>+('Detalle por mes'!H384/'Detalle por mes'!H213)-1</f>
        <v>-8.7238814155806921E-2</v>
      </c>
      <c r="I213" s="28">
        <f>+('Detalle por mes'!I384/'Detalle por mes'!I213)-1</f>
        <v>-0.11838101034692639</v>
      </c>
      <c r="J213" s="28">
        <f>+('Detalle por mes'!J384/'Detalle por mes'!J213)-1</f>
        <v>-8.7839269433360512E-2</v>
      </c>
      <c r="K213" s="28">
        <f>+('Detalle por mes'!K384/'Detalle por mes'!K213)-1</f>
        <v>5.1041666666666652E-2</v>
      </c>
      <c r="L213" s="28">
        <f>+('Detalle por mes'!L384/'Detalle por mes'!L213)-1</f>
        <v>7.2325711708510543E-2</v>
      </c>
      <c r="M213" s="28">
        <f>+('Detalle por mes'!M384/'Detalle por mes'!M213)-1</f>
        <v>-5.7971014492753659E-3</v>
      </c>
      <c r="N213" s="28">
        <f>+('Detalle por mes'!N384/'Detalle por mes'!N213)-1</f>
        <v>7.0894881484026007E-2</v>
      </c>
      <c r="O213" s="28">
        <f>+('Detalle por mes'!O384/'Detalle por mes'!O213)-1</f>
        <v>-8.1363244176013816E-2</v>
      </c>
      <c r="P213" s="28">
        <f>+('Detalle por mes'!P384/'Detalle por mes'!P213)-1</f>
        <v>-3.9939897081349596E-2</v>
      </c>
      <c r="Q213" s="28">
        <f>+('Detalle por mes'!Q384/'Detalle por mes'!Q213)-1</f>
        <v>5.6097818237876185E-2</v>
      </c>
      <c r="R213" s="28">
        <f>+('Detalle por mes'!R384/'Detalle por mes'!R213)-1</f>
        <v>0.11256367109613441</v>
      </c>
      <c r="S213" s="28">
        <f>+('Detalle por mes'!S384/'Detalle por mes'!S213)-1</f>
        <v>0.11256367057309635</v>
      </c>
    </row>
    <row r="214" spans="2:19" hidden="1" outlineLevel="1" x14ac:dyDescent="0.25">
      <c r="B214" s="20" t="s">
        <v>44</v>
      </c>
      <c r="C214" s="28">
        <f>+('Detalle por mes'!C385/'Detalle por mes'!C214)-1</f>
        <v>7.6348913327763945E-2</v>
      </c>
      <c r="D214" s="28">
        <f>+('Detalle por mes'!D385/'Detalle por mes'!D214)-1</f>
        <v>0.22266965992483434</v>
      </c>
      <c r="E214" s="28">
        <f>+('Detalle por mes'!E385/'Detalle por mes'!E214)-1</f>
        <v>9.7853765005456506E-2</v>
      </c>
      <c r="F214" s="28">
        <f>+('Detalle por mes'!F385/'Detalle por mes'!F214)-1</f>
        <v>0.22541286360034452</v>
      </c>
      <c r="G214" s="28">
        <f>+('Detalle por mes'!G385/'Detalle por mes'!G214)-1</f>
        <v>-5.8029775102945824E-2</v>
      </c>
      <c r="H214" s="28">
        <f>+('Detalle por mes'!H385/'Detalle por mes'!H214)-1</f>
        <v>-2.5777760874262645E-2</v>
      </c>
      <c r="I214" s="28">
        <f>+('Detalle por mes'!I385/'Detalle por mes'!I214)-1</f>
        <v>-4.3164343314371467E-2</v>
      </c>
      <c r="J214" s="28">
        <f>+('Detalle por mes'!J385/'Detalle por mes'!J214)-1</f>
        <v>6.3736735950744583E-2</v>
      </c>
      <c r="K214" s="28">
        <f>+('Detalle por mes'!K385/'Detalle por mes'!K214)-1</f>
        <v>-0.11114413075780094</v>
      </c>
      <c r="L214" s="28">
        <f>+('Detalle por mes'!L385/'Detalle por mes'!L214)-1</f>
        <v>-0.10083373328922174</v>
      </c>
      <c r="M214" s="28">
        <f>+('Detalle por mes'!M385/'Detalle por mes'!M214)-1</f>
        <v>-5.0938337801608613E-2</v>
      </c>
      <c r="N214" s="28">
        <f>+('Detalle por mes'!N385/'Detalle por mes'!N214)-1</f>
        <v>-1.9748201438848922E-2</v>
      </c>
      <c r="O214" s="28">
        <f>+('Detalle por mes'!O385/'Detalle por mes'!O214)-1</f>
        <v>-9.4856379425517723E-2</v>
      </c>
      <c r="P214" s="28">
        <f>+('Detalle por mes'!P385/'Detalle por mes'!P214)-1</f>
        <v>-5.1189530748247614E-2</v>
      </c>
      <c r="Q214" s="28">
        <f>+('Detalle por mes'!Q385/'Detalle por mes'!Q214)-1</f>
        <v>6.8262040296562576E-2</v>
      </c>
      <c r="R214" s="28">
        <f>+('Detalle por mes'!R385/'Detalle por mes'!R214)-1</f>
        <v>0.20183020286944831</v>
      </c>
      <c r="S214" s="28">
        <f>+('Detalle por mes'!S385/'Detalle por mes'!S214)-1</f>
        <v>0.20183020295731735</v>
      </c>
    </row>
    <row r="215" spans="2:19" hidden="1" outlineLevel="1" x14ac:dyDescent="0.25">
      <c r="B215" s="20" t="s">
        <v>45</v>
      </c>
      <c r="C215" s="28">
        <f>+('Detalle por mes'!C386/'Detalle por mes'!C215)-1</f>
        <v>0.46826395530276343</v>
      </c>
      <c r="D215" s="28">
        <f>+('Detalle por mes'!D386/'Detalle por mes'!D215)-1</f>
        <v>0.65457520384240842</v>
      </c>
      <c r="E215" s="28">
        <f>+('Detalle por mes'!E386/'Detalle por mes'!E215)-1</f>
        <v>0.19390581717451516</v>
      </c>
      <c r="F215" s="28">
        <f>+('Detalle por mes'!F386/'Detalle por mes'!F215)-1</f>
        <v>0.36123348017621137</v>
      </c>
      <c r="G215" s="28">
        <f>+('Detalle por mes'!G386/'Detalle por mes'!G215)-1</f>
        <v>-5.1749630359783194E-2</v>
      </c>
      <c r="H215" s="28">
        <f>+('Detalle por mes'!H386/'Detalle por mes'!H215)-1</f>
        <v>-2.081322587193668E-2</v>
      </c>
      <c r="I215" s="28">
        <f>+('Detalle por mes'!I386/'Detalle por mes'!I215)-1</f>
        <v>0.13838120104438634</v>
      </c>
      <c r="J215" s="28">
        <f>+('Detalle por mes'!J386/'Detalle por mes'!J215)-1</f>
        <v>0.16072889903891907</v>
      </c>
      <c r="K215" s="28">
        <f>+('Detalle por mes'!K386/'Detalle por mes'!K215)-1</f>
        <v>5.0125313283209127E-3</v>
      </c>
      <c r="L215" s="28">
        <f>+('Detalle por mes'!L386/'Detalle por mes'!L215)-1</f>
        <v>3.5378091872791506E-2</v>
      </c>
      <c r="M215" s="28">
        <f>+('Detalle por mes'!M386/'Detalle por mes'!M215)-1</f>
        <v>0.64827586206896548</v>
      </c>
      <c r="N215" s="28">
        <f>+('Detalle por mes'!N386/'Detalle por mes'!N215)-1</f>
        <v>0.75504874651810594</v>
      </c>
      <c r="O215" s="28">
        <f>+('Detalle por mes'!O386/'Detalle por mes'!O215)-1</f>
        <v>-1.8032333839988923E-2</v>
      </c>
      <c r="P215" s="28">
        <f>+('Detalle por mes'!P386/'Detalle por mes'!P215)-1</f>
        <v>4.0681034794352255E-2</v>
      </c>
      <c r="Q215" s="28">
        <f>+('Detalle por mes'!Q386/'Detalle por mes'!Q215)-1</f>
        <v>0.31182956394673034</v>
      </c>
      <c r="R215" s="28">
        <f>+('Detalle por mes'!R386/'Detalle por mes'!R215)-1</f>
        <v>0.30232412860082869</v>
      </c>
      <c r="S215" s="28">
        <f>+('Detalle por mes'!S386/'Detalle por mes'!S215)-1</f>
        <v>0.30232412861463254</v>
      </c>
    </row>
    <row r="216" spans="2:19" hidden="1" outlineLevel="1" x14ac:dyDescent="0.25">
      <c r="B216" s="20" t="s">
        <v>46</v>
      </c>
      <c r="C216" s="28">
        <f>+('Detalle por mes'!C387/'Detalle por mes'!C216)-1</f>
        <v>0.26881179822356294</v>
      </c>
      <c r="D216" s="28">
        <f>+('Detalle por mes'!D387/'Detalle por mes'!D216)-1</f>
        <v>0.42874988480796206</v>
      </c>
      <c r="E216" s="28">
        <f>+('Detalle por mes'!E387/'Detalle por mes'!E216)-1</f>
        <v>2.9411764705882248E-2</v>
      </c>
      <c r="F216" s="28">
        <f>+('Detalle por mes'!F387/'Detalle por mes'!F216)-1</f>
        <v>0.17311072056239007</v>
      </c>
      <c r="G216" s="28">
        <f>+('Detalle por mes'!G387/'Detalle por mes'!G216)-1</f>
        <v>-8.7567567567567561E-2</v>
      </c>
      <c r="H216" s="28">
        <f>+('Detalle por mes'!H387/'Detalle por mes'!H216)-1</f>
        <v>-6.3745966410041377E-2</v>
      </c>
      <c r="I216" s="28">
        <f>+('Detalle por mes'!I387/'Detalle por mes'!I216)-1</f>
        <v>8.9581304771178205E-2</v>
      </c>
      <c r="J216" s="28">
        <f>+('Detalle por mes'!J387/'Detalle por mes'!J216)-1</f>
        <v>0.10939640316380195</v>
      </c>
      <c r="K216" s="28">
        <f>+('Detalle por mes'!K387/'Detalle por mes'!K216)-1</f>
        <v>-0.10084825636192274</v>
      </c>
      <c r="L216" s="28">
        <f>+('Detalle por mes'!L387/'Detalle por mes'!L216)-1</f>
        <v>-6.4927072216293125E-2</v>
      </c>
      <c r="M216" s="28">
        <f>+('Detalle por mes'!M387/'Detalle por mes'!M216)-1</f>
        <v>-7.2507552870090586E-2</v>
      </c>
      <c r="N216" s="28">
        <f>+('Detalle por mes'!N387/'Detalle por mes'!N216)-1</f>
        <v>-1.7204669023991537E-2</v>
      </c>
      <c r="O216" s="28">
        <f>+('Detalle por mes'!O387/'Detalle por mes'!O216)-1</f>
        <v>0.14308097267485587</v>
      </c>
      <c r="P216" s="28">
        <f>+('Detalle por mes'!P387/'Detalle por mes'!P216)-1</f>
        <v>0.20544572266345273</v>
      </c>
      <c r="Q216" s="28">
        <f>+('Detalle por mes'!Q387/'Detalle por mes'!Q216)-1</f>
        <v>0.21699029126213598</v>
      </c>
      <c r="R216" s="28">
        <f>+('Detalle por mes'!R387/'Detalle por mes'!R216)-1</f>
        <v>0.28975988121227347</v>
      </c>
      <c r="S216" s="28">
        <f>+('Detalle por mes'!S387/'Detalle por mes'!S216)-1</f>
        <v>0.28975988117830154</v>
      </c>
    </row>
    <row r="217" spans="2:19" hidden="1" outlineLevel="1" x14ac:dyDescent="0.25">
      <c r="B217" s="20" t="s">
        <v>13</v>
      </c>
      <c r="C217" s="28">
        <f>+('Detalle por mes'!C388/'Detalle por mes'!C217)-1</f>
        <v>0.355041061850359</v>
      </c>
      <c r="D217" s="28">
        <f>+('Detalle por mes'!D388/'Detalle por mes'!D217)-1</f>
        <v>0.52361366179984326</v>
      </c>
      <c r="E217" s="28">
        <f>+('Detalle por mes'!E388/'Detalle por mes'!E217)-1</f>
        <v>-9.722222222222221E-2</v>
      </c>
      <c r="F217" s="28">
        <f>+('Detalle por mes'!F388/'Detalle por mes'!F217)-1</f>
        <v>2.6960784313725394E-2</v>
      </c>
      <c r="G217" s="28">
        <f>+('Detalle por mes'!G388/'Detalle por mes'!G217)-1</f>
        <v>0.13686382393397523</v>
      </c>
      <c r="H217" s="28">
        <f>+('Detalle por mes'!H388/'Detalle por mes'!H217)-1</f>
        <v>0.15436261237659599</v>
      </c>
      <c r="I217" s="28">
        <f>+('Detalle por mes'!I388/'Detalle por mes'!I217)-1</f>
        <v>0.365979381443299</v>
      </c>
      <c r="J217" s="28">
        <f>+('Detalle por mes'!J388/'Detalle por mes'!J217)-1</f>
        <v>0.42115344898802154</v>
      </c>
      <c r="K217" s="28">
        <f>+('Detalle por mes'!K388/'Detalle por mes'!K217)-1</f>
        <v>-0.11697722567287783</v>
      </c>
      <c r="L217" s="28">
        <f>+('Detalle por mes'!L388/'Detalle por mes'!L217)-1</f>
        <v>-0.10547147846332949</v>
      </c>
      <c r="M217" s="28">
        <f>+('Detalle por mes'!M388/'Detalle por mes'!M217)-1</f>
        <v>4.7393364928909332E-3</v>
      </c>
      <c r="N217" s="28">
        <f>+('Detalle por mes'!N388/'Detalle por mes'!N217)-1</f>
        <v>8.1149439297903525E-2</v>
      </c>
      <c r="O217" s="28">
        <f>+('Detalle por mes'!O388/'Detalle por mes'!O217)-1</f>
        <v>-8.2348527480772815E-2</v>
      </c>
      <c r="P217" s="28">
        <f>+('Detalle por mes'!P388/'Detalle por mes'!P217)-1</f>
        <v>-4.5618041678561205E-2</v>
      </c>
      <c r="Q217" s="28">
        <f>+('Detalle por mes'!Q388/'Detalle por mes'!Q217)-1</f>
        <v>0.23605416025969594</v>
      </c>
      <c r="R217" s="28">
        <f>+('Detalle por mes'!R388/'Detalle por mes'!R217)-1</f>
        <v>0.21999236777001507</v>
      </c>
      <c r="S217" s="28">
        <f>+('Detalle por mes'!S388/'Detalle por mes'!S217)-1</f>
        <v>0.21999236784600806</v>
      </c>
    </row>
    <row r="218" spans="2:19" hidden="1" outlineLevel="1" x14ac:dyDescent="0.25">
      <c r="B218" s="20" t="s">
        <v>47</v>
      </c>
      <c r="C218" s="28">
        <f>+('Detalle por mes'!C389/'Detalle por mes'!C218)-1</f>
        <v>0.14958273039031056</v>
      </c>
      <c r="D218" s="28">
        <f>+('Detalle por mes'!D389/'Detalle por mes'!D218)-1</f>
        <v>0.32543990911723109</v>
      </c>
      <c r="E218" s="28">
        <f>+('Detalle por mes'!E389/'Detalle por mes'!E218)-1</f>
        <v>0.25338753387533886</v>
      </c>
      <c r="F218" s="28">
        <f>+('Detalle por mes'!F389/'Detalle por mes'!F218)-1</f>
        <v>0.12505820872354745</v>
      </c>
      <c r="G218" s="28">
        <f>+('Detalle por mes'!G389/'Detalle por mes'!G218)-1</f>
        <v>-6.2015503875968991E-2</v>
      </c>
      <c r="H218" s="28">
        <f>+('Detalle por mes'!H389/'Detalle por mes'!H218)-1</f>
        <v>-3.9623215314680826E-2</v>
      </c>
      <c r="I218" s="28">
        <f>+('Detalle por mes'!I389/'Detalle por mes'!I218)-1</f>
        <v>-9.4636146224803541E-2</v>
      </c>
      <c r="J218" s="28">
        <f>+('Detalle por mes'!J389/'Detalle por mes'!J218)-1</f>
        <v>-3.6413805447006564E-2</v>
      </c>
      <c r="K218" s="28">
        <f>+('Detalle por mes'!K389/'Detalle por mes'!K218)-1</f>
        <v>9.9585062240663991E-2</v>
      </c>
      <c r="L218" s="28">
        <f>+('Detalle por mes'!L389/'Detalle por mes'!L218)-1</f>
        <v>0.11009410026656385</v>
      </c>
      <c r="M218" s="28">
        <f>+('Detalle por mes'!M389/'Detalle por mes'!M218)-1</f>
        <v>7.129455909943716E-2</v>
      </c>
      <c r="N218" s="28">
        <f>+('Detalle por mes'!N389/'Detalle por mes'!N218)-1</f>
        <v>0.13257119935820305</v>
      </c>
      <c r="O218" s="28">
        <f>+('Detalle por mes'!O389/'Detalle por mes'!O218)-1</f>
        <v>0.23294420861127962</v>
      </c>
      <c r="P218" s="28">
        <f>+('Detalle por mes'!P389/'Detalle por mes'!P218)-1</f>
        <v>0.28254251922463092</v>
      </c>
      <c r="Q218" s="28">
        <f>+('Detalle por mes'!Q389/'Detalle por mes'!Q218)-1</f>
        <v>0.1449929364278506</v>
      </c>
      <c r="R218" s="28">
        <f>+('Detalle por mes'!R389/'Detalle por mes'!R218)-1</f>
        <v>0.28107453008826955</v>
      </c>
      <c r="S218" s="28">
        <f>+('Detalle por mes'!S389/'Detalle por mes'!S218)-1</f>
        <v>0.28107453013229722</v>
      </c>
    </row>
    <row r="219" spans="2:19" hidden="1" outlineLevel="1" x14ac:dyDescent="0.25">
      <c r="B219" s="20" t="s">
        <v>48</v>
      </c>
      <c r="C219" s="28">
        <f>+('Detalle por mes'!C390/'Detalle por mes'!C219)-1</f>
        <v>0.17176117339440578</v>
      </c>
      <c r="D219" s="28">
        <f>+('Detalle por mes'!D390/'Detalle por mes'!D219)-1</f>
        <v>0.31918157751211385</v>
      </c>
      <c r="E219" s="28">
        <f>+('Detalle por mes'!E390/'Detalle por mes'!E219)-1</f>
        <v>0.13710958178930643</v>
      </c>
      <c r="F219" s="28">
        <f>+('Detalle por mes'!F390/'Detalle por mes'!F219)-1</f>
        <v>0.25400860109786372</v>
      </c>
      <c r="G219" s="28">
        <f>+('Detalle por mes'!G390/'Detalle por mes'!G219)-1</f>
        <v>-6.5263743394827101E-2</v>
      </c>
      <c r="H219" s="28">
        <f>+('Detalle por mes'!H390/'Detalle por mes'!H219)-1</f>
        <v>-3.2309006049665689E-2</v>
      </c>
      <c r="I219" s="28">
        <f>+('Detalle por mes'!I390/'Detalle por mes'!I219)-1</f>
        <v>1.1129551889095035E-2</v>
      </c>
      <c r="J219" s="28">
        <f>+('Detalle por mes'!J390/'Detalle por mes'!J219)-1</f>
        <v>4.0352613972740148E-2</v>
      </c>
      <c r="K219" s="28">
        <f>+('Detalle por mes'!K390/'Detalle por mes'!K219)-1</f>
        <v>-0.20107962213225372</v>
      </c>
      <c r="L219" s="28">
        <f>+('Detalle por mes'!L390/'Detalle por mes'!L219)-1</f>
        <v>-0.14752231238403957</v>
      </c>
      <c r="M219" s="28">
        <f>+('Detalle por mes'!M390/'Detalle por mes'!M219)-1</f>
        <v>-3.4951456310679641E-2</v>
      </c>
      <c r="N219" s="28">
        <f>+('Detalle por mes'!N390/'Detalle por mes'!N219)-1</f>
        <v>2.0765522136022119E-2</v>
      </c>
      <c r="O219" s="28">
        <f>+('Detalle por mes'!O390/'Detalle por mes'!O219)-1</f>
        <v>-0.17317845828933476</v>
      </c>
      <c r="P219" s="28">
        <f>+('Detalle por mes'!P390/'Detalle por mes'!P219)-1</f>
        <v>-0.13494774407341326</v>
      </c>
      <c r="Q219" s="28">
        <f>+('Detalle por mes'!Q390/'Detalle por mes'!Q219)-1</f>
        <v>0.15747339718664799</v>
      </c>
      <c r="R219" s="28">
        <f>+('Detalle por mes'!R390/'Detalle por mes'!R219)-1</f>
        <v>0.28363915771880643</v>
      </c>
      <c r="S219" s="28">
        <f>+('Detalle por mes'!S390/'Detalle por mes'!S219)-1</f>
        <v>0.28363915785008786</v>
      </c>
    </row>
    <row r="220" spans="2:19" collapsed="1" x14ac:dyDescent="0.25">
      <c r="B220" s="8" t="s">
        <v>76</v>
      </c>
      <c r="C220" s="29">
        <f>+('Detalle por mes'!C391/'Detalle por mes'!C220)-1</f>
        <v>0.12038614241362855</v>
      </c>
      <c r="D220" s="29">
        <f>+('Detalle por mes'!D391/'Detalle por mes'!D220)-1</f>
        <v>0.26933011797668338</v>
      </c>
      <c r="E220" s="29">
        <f>+('Detalle por mes'!E391/'Detalle por mes'!E220)-1</f>
        <v>2.0652518213493787E-2</v>
      </c>
      <c r="F220" s="29">
        <f>+('Detalle por mes'!F391/'Detalle por mes'!F220)-1</f>
        <v>0.14162528240034544</v>
      </c>
      <c r="G220" s="29">
        <f>+('Detalle por mes'!G391/'Detalle por mes'!G220)-1</f>
        <v>-7.5452550740537583E-2</v>
      </c>
      <c r="H220" s="29">
        <f>+('Detalle por mes'!H391/'Detalle por mes'!H220)-1</f>
        <v>-4.9034041025907138E-2</v>
      </c>
      <c r="I220" s="29">
        <f>+('Detalle por mes'!I391/'Detalle por mes'!I220)-1</f>
        <v>-1.4902962206333026E-2</v>
      </c>
      <c r="J220" s="29">
        <f>+('Detalle por mes'!J391/'Detalle por mes'!J220)-1</f>
        <v>5.954795941670632E-2</v>
      </c>
      <c r="K220" s="29">
        <f>+('Detalle por mes'!K391/'Detalle por mes'!K220)-1</f>
        <v>-6.8713450292397615E-2</v>
      </c>
      <c r="L220" s="29">
        <f>+('Detalle por mes'!L391/'Detalle por mes'!L220)-1</f>
        <v>-3.6663651510285944E-2</v>
      </c>
      <c r="M220" s="29">
        <f>+('Detalle por mes'!M391/'Detalle por mes'!M220)-1</f>
        <v>1.8582104625328277E-2</v>
      </c>
      <c r="N220" s="29">
        <f>+('Detalle por mes'!N391/'Detalle por mes'!N220)-1</f>
        <v>8.3649063784824618E-2</v>
      </c>
      <c r="O220" s="29">
        <f>+('Detalle por mes'!O391/'Detalle por mes'!O220)-1</f>
        <v>4.6414750607743249E-2</v>
      </c>
      <c r="P220" s="29">
        <f>+('Detalle por mes'!P391/'Detalle por mes'!P220)-1</f>
        <v>0.10545326582753067</v>
      </c>
      <c r="Q220" s="29">
        <f>+('Detalle por mes'!Q391/'Detalle por mes'!Q220)-1</f>
        <v>0.10213588922198702</v>
      </c>
      <c r="R220" s="29">
        <f>+('Detalle por mes'!R391/'Detalle por mes'!R220)-1</f>
        <v>0.21054494087200148</v>
      </c>
      <c r="S220" s="29">
        <f>+('Detalle por mes'!S391/'Detalle por mes'!S220)-1</f>
        <v>0.2105449408780864</v>
      </c>
    </row>
    <row r="221" spans="2:19" hidden="1" outlineLevel="1" x14ac:dyDescent="0.25">
      <c r="B221" s="20" t="s">
        <v>37</v>
      </c>
      <c r="C221" s="28">
        <f>+('Detalle por mes'!C392/'Detalle por mes'!C221)-1</f>
        <v>-0.29330108731984506</v>
      </c>
      <c r="D221" s="28">
        <f>+('Detalle por mes'!D392/'Detalle por mes'!D221)-1</f>
        <v>-0.21962791044279462</v>
      </c>
      <c r="E221" s="28">
        <f>+('Detalle por mes'!E392/'Detalle por mes'!E221)-1</f>
        <v>4.1666666666666741E-2</v>
      </c>
      <c r="F221" s="28">
        <f>+('Detalle por mes'!F392/'Detalle por mes'!F221)-1</f>
        <v>0.16331167997535112</v>
      </c>
      <c r="G221" s="28">
        <f>+('Detalle por mes'!G392/'Detalle por mes'!G221)-1</f>
        <v>-2.4565608148591989E-2</v>
      </c>
      <c r="H221" s="28">
        <f>+('Detalle por mes'!H392/'Detalle por mes'!H221)-1</f>
        <v>3.8640148328726642E-2</v>
      </c>
      <c r="I221" s="28">
        <f>+('Detalle por mes'!I392/'Detalle por mes'!I221)-1</f>
        <v>-9.8159509202453976E-2</v>
      </c>
      <c r="J221" s="28">
        <f>+('Detalle por mes'!J392/'Detalle por mes'!J221)-1</f>
        <v>-7.8796662350247404E-2</v>
      </c>
      <c r="K221" s="28">
        <f>+('Detalle por mes'!K392/'Detalle por mes'!K221)-1</f>
        <v>-7.6246334310850483E-2</v>
      </c>
      <c r="L221" s="28">
        <f>+('Detalle por mes'!L392/'Detalle por mes'!L221)-1</f>
        <v>-4.2676426879795004E-2</v>
      </c>
      <c r="M221" s="28">
        <f>+('Detalle por mes'!M392/'Detalle por mes'!M221)-1</f>
        <v>0</v>
      </c>
      <c r="N221" s="28">
        <f>+('Detalle por mes'!N392/'Detalle por mes'!N221)-1</f>
        <v>2.0684306780563544E-2</v>
      </c>
      <c r="O221" s="28">
        <f>+('Detalle por mes'!O392/'Detalle por mes'!O221)-1</f>
        <v>0.10261393450587897</v>
      </c>
      <c r="P221" s="28">
        <f>+('Detalle por mes'!P392/'Detalle por mes'!P221)-1</f>
        <v>0.1489688007874197</v>
      </c>
      <c r="Q221" s="28">
        <f>+('Detalle por mes'!Q392/'Detalle por mes'!Q221)-1</f>
        <v>-0.2134794256644893</v>
      </c>
      <c r="R221" s="28">
        <f>+('Detalle por mes'!R392/'Detalle por mes'!R221)-1</f>
        <v>-7.0264058294006393E-2</v>
      </c>
      <c r="S221" s="28">
        <f>+('Detalle por mes'!S392/'Detalle por mes'!S221)-1</f>
        <v>-7.0264058359191695E-2</v>
      </c>
    </row>
    <row r="222" spans="2:19" hidden="1" outlineLevel="1" x14ac:dyDescent="0.25">
      <c r="B222" s="20" t="s">
        <v>38</v>
      </c>
      <c r="C222" s="28">
        <f>+('Detalle por mes'!C393/'Detalle por mes'!C222)-1</f>
        <v>-0.19262106954326375</v>
      </c>
      <c r="D222" s="28">
        <f>+('Detalle por mes'!D393/'Detalle por mes'!D222)-1</f>
        <v>-0.13058525938871046</v>
      </c>
      <c r="E222" s="28">
        <f>+('Detalle por mes'!E393/'Detalle por mes'!E222)-1</f>
        <v>-0.11282051282051286</v>
      </c>
      <c r="F222" s="28">
        <f>+('Detalle por mes'!F393/'Detalle por mes'!F222)-1</f>
        <v>0.31729342488467505</v>
      </c>
      <c r="G222" s="28">
        <f>+('Detalle por mes'!G393/'Detalle por mes'!G222)-1</f>
        <v>0.26004119464469611</v>
      </c>
      <c r="H222" s="28">
        <f>+('Detalle por mes'!H393/'Detalle por mes'!H222)-1</f>
        <v>0.27251423725137047</v>
      </c>
      <c r="I222" s="28">
        <f>+('Detalle por mes'!I393/'Detalle por mes'!I222)-1</f>
        <v>-2.4475524475524479E-2</v>
      </c>
      <c r="J222" s="28">
        <f>+('Detalle por mes'!J393/'Detalle por mes'!J222)-1</f>
        <v>-3.5048051826617299E-2</v>
      </c>
      <c r="K222" s="28">
        <f>+('Detalle por mes'!K393/'Detalle por mes'!K222)-1</f>
        <v>0.29088785046728982</v>
      </c>
      <c r="L222" s="28">
        <f>+('Detalle por mes'!L393/'Detalle por mes'!L222)-1</f>
        <v>0.32435884921763258</v>
      </c>
      <c r="M222" s="28">
        <f>+('Detalle por mes'!M393/'Detalle por mes'!M222)-1</f>
        <v>-9.7315436241610764E-2</v>
      </c>
      <c r="N222" s="28">
        <f>+('Detalle por mes'!N393/'Detalle por mes'!N222)-1</f>
        <v>-4.4915802433069696E-2</v>
      </c>
      <c r="O222" s="28">
        <f>+('Detalle por mes'!O393/'Detalle por mes'!O222)-1</f>
        <v>0.66287242169595118</v>
      </c>
      <c r="P222" s="28">
        <f>+('Detalle por mes'!P393/'Detalle por mes'!P222)-1</f>
        <v>0.72937305940719233</v>
      </c>
      <c r="Q222" s="28">
        <f>+('Detalle por mes'!Q393/'Detalle por mes'!Q222)-1</f>
        <v>-1.1792095438828532E-2</v>
      </c>
      <c r="R222" s="28">
        <f>+('Detalle por mes'!R393/'Detalle por mes'!R222)-1</f>
        <v>0.24537431763704354</v>
      </c>
      <c r="S222" s="28">
        <f>+('Detalle por mes'!S393/'Detalle por mes'!S222)-1</f>
        <v>0.24537431761035888</v>
      </c>
    </row>
    <row r="223" spans="2:19" hidden="1" outlineLevel="1" x14ac:dyDescent="0.25">
      <c r="B223" s="20" t="s">
        <v>39</v>
      </c>
      <c r="C223" s="28">
        <f>+('Detalle por mes'!C394/'Detalle por mes'!C223)-1</f>
        <v>-0.21594568717904083</v>
      </c>
      <c r="D223" s="28">
        <f>+('Detalle por mes'!D394/'Detalle por mes'!D223)-1</f>
        <v>-0.1418529479306686</v>
      </c>
      <c r="E223" s="28">
        <f>+('Detalle por mes'!E394/'Detalle por mes'!E223)-1</f>
        <v>-0.17069109075770195</v>
      </c>
      <c r="F223" s="28">
        <f>+('Detalle por mes'!F394/'Detalle por mes'!F223)-1</f>
        <v>-0.14714901851457063</v>
      </c>
      <c r="G223" s="28">
        <f>+('Detalle por mes'!G394/'Detalle por mes'!G223)-1</f>
        <v>1.1891891891891992E-2</v>
      </c>
      <c r="H223" s="28">
        <f>+('Detalle por mes'!H394/'Detalle por mes'!H223)-1</f>
        <v>3.3311440188577901E-2</v>
      </c>
      <c r="I223" s="28">
        <f>+('Detalle por mes'!I394/'Detalle por mes'!I223)-1</f>
        <v>-0.12614784205693297</v>
      </c>
      <c r="J223" s="28">
        <f>+('Detalle por mes'!J394/'Detalle por mes'!J223)-1</f>
        <v>-0.12887594761896914</v>
      </c>
      <c r="K223" s="28">
        <f>+('Detalle por mes'!K394/'Detalle por mes'!K223)-1</f>
        <v>-0.1013896037056099</v>
      </c>
      <c r="L223" s="28">
        <f>+('Detalle por mes'!L394/'Detalle por mes'!L223)-1</f>
        <v>-9.6819218127714213E-2</v>
      </c>
      <c r="M223" s="28">
        <f>+('Detalle por mes'!M394/'Detalle por mes'!M223)-1</f>
        <v>-2.6315789473684292E-3</v>
      </c>
      <c r="N223" s="28">
        <f>+('Detalle por mes'!N394/'Detalle por mes'!N223)-1</f>
        <v>2.9959907285598053E-2</v>
      </c>
      <c r="O223" s="28">
        <f>+('Detalle por mes'!O394/'Detalle por mes'!O223)-1</f>
        <v>1.8631997350115892E-2</v>
      </c>
      <c r="P223" s="28">
        <f>+('Detalle por mes'!P394/'Detalle por mes'!P223)-1</f>
        <v>3.5810896503360778E-2</v>
      </c>
      <c r="Q223" s="28">
        <f>+('Detalle por mes'!Q394/'Detalle por mes'!Q223)-1</f>
        <v>-0.18672127397206773</v>
      </c>
      <c r="R223" s="28">
        <f>+('Detalle por mes'!R394/'Detalle por mes'!R223)-1</f>
        <v>-0.10158800225422882</v>
      </c>
      <c r="S223" s="28">
        <f>+('Detalle por mes'!S394/'Detalle por mes'!S223)-1</f>
        <v>-0.10158800244102528</v>
      </c>
    </row>
    <row r="224" spans="2:19" hidden="1" outlineLevel="1" x14ac:dyDescent="0.25">
      <c r="B224" s="20" t="s">
        <v>40</v>
      </c>
      <c r="C224" s="28">
        <f>+('Detalle por mes'!C395/'Detalle por mes'!C224)-1</f>
        <v>-0.32336965804666418</v>
      </c>
      <c r="D224" s="28">
        <f>+('Detalle por mes'!D395/'Detalle por mes'!D224)-1</f>
        <v>-0.25069056111183707</v>
      </c>
      <c r="E224" s="28">
        <f>+('Detalle por mes'!E395/'Detalle por mes'!E224)-1</f>
        <v>-0.3842592592592593</v>
      </c>
      <c r="F224" s="28">
        <f>+('Detalle por mes'!F395/'Detalle por mes'!F224)-1</f>
        <v>-0.39192127842026214</v>
      </c>
      <c r="G224" s="28">
        <f>+('Detalle por mes'!G395/'Detalle por mes'!G224)-1</f>
        <v>-5.1942740286298528E-2</v>
      </c>
      <c r="H224" s="28">
        <f>+('Detalle por mes'!H395/'Detalle por mes'!H224)-1</f>
        <v>-2.8123430769992463E-2</v>
      </c>
      <c r="I224" s="28">
        <f>+('Detalle por mes'!I395/'Detalle por mes'!I224)-1</f>
        <v>-0.1720807726075505</v>
      </c>
      <c r="J224" s="28">
        <f>+('Detalle por mes'!J395/'Detalle por mes'!J224)-1</f>
        <v>-0.17519306504653509</v>
      </c>
      <c r="K224" s="28">
        <f>+('Detalle por mes'!K395/'Detalle por mes'!K224)-1</f>
        <v>-4.606525911708248E-2</v>
      </c>
      <c r="L224" s="28">
        <f>+('Detalle por mes'!L395/'Detalle por mes'!L224)-1</f>
        <v>8.187150664298315E-4</v>
      </c>
      <c r="M224" s="28">
        <f>+('Detalle por mes'!M395/'Detalle por mes'!M224)-1</f>
        <v>-0.10309278350515461</v>
      </c>
      <c r="N224" s="28">
        <f>+('Detalle por mes'!N395/'Detalle por mes'!N224)-1</f>
        <v>-7.9895099563931371E-2</v>
      </c>
      <c r="O224" s="28">
        <f>+('Detalle por mes'!O395/'Detalle por mes'!O224)-1</f>
        <v>0.26924850161364677</v>
      </c>
      <c r="P224" s="28">
        <f>+('Detalle por mes'!P395/'Detalle por mes'!P224)-1</f>
        <v>0.3140074889797464</v>
      </c>
      <c r="Q224" s="28">
        <f>+('Detalle por mes'!Q395/'Detalle por mes'!Q224)-1</f>
        <v>-0.29206663776552921</v>
      </c>
      <c r="R224" s="28">
        <f>+('Detalle por mes'!R395/'Detalle por mes'!R224)-1</f>
        <v>-0.18176325629544154</v>
      </c>
      <c r="S224" s="28">
        <f>+('Detalle por mes'!S395/'Detalle por mes'!S224)-1</f>
        <v>-0.18176325631164003</v>
      </c>
    </row>
    <row r="225" spans="2:19" hidden="1" outlineLevel="1" x14ac:dyDescent="0.25">
      <c r="B225" s="20" t="s">
        <v>41</v>
      </c>
      <c r="C225" s="28">
        <f>+('Detalle por mes'!C396/'Detalle por mes'!C225)-1</f>
        <v>-6.5610337899765114E-2</v>
      </c>
      <c r="D225" s="28">
        <f>+('Detalle por mes'!D396/'Detalle por mes'!D225)-1</f>
        <v>2.8420617835389406E-2</v>
      </c>
      <c r="E225" s="28">
        <f>+('Detalle por mes'!E396/'Detalle por mes'!E225)-1</f>
        <v>2.1828103683492417E-2</v>
      </c>
      <c r="F225" s="28">
        <f>+('Detalle por mes'!F396/'Detalle por mes'!F225)-1</f>
        <v>0.14813837911134198</v>
      </c>
      <c r="G225" s="28">
        <f>+('Detalle por mes'!G396/'Detalle por mes'!G225)-1</f>
        <v>0.1496286086224059</v>
      </c>
      <c r="H225" s="28">
        <f>+('Detalle por mes'!H396/'Detalle por mes'!H225)-1</f>
        <v>0.17566063996377812</v>
      </c>
      <c r="I225" s="28">
        <f>+('Detalle por mes'!I396/'Detalle por mes'!I225)-1</f>
        <v>1.1077287332995178E-2</v>
      </c>
      <c r="J225" s="28">
        <f>+('Detalle por mes'!J396/'Detalle por mes'!J225)-1</f>
        <v>0.13928984571208236</v>
      </c>
      <c r="K225" s="28">
        <f>+('Detalle por mes'!K396/'Detalle por mes'!K225)-1</f>
        <v>0.13930156280146644</v>
      </c>
      <c r="L225" s="28">
        <f>+('Detalle por mes'!L396/'Detalle por mes'!L225)-1</f>
        <v>0.17856682979475624</v>
      </c>
      <c r="M225" s="28">
        <f>+('Detalle por mes'!M396/'Detalle por mes'!M225)-1</f>
        <v>0.23488773747841107</v>
      </c>
      <c r="N225" s="28">
        <f>+('Detalle por mes'!N396/'Detalle por mes'!N225)-1</f>
        <v>0.27733527552222159</v>
      </c>
      <c r="O225" s="28">
        <f>+('Detalle por mes'!O396/'Detalle por mes'!O225)-1</f>
        <v>-4.9560125597578608E-2</v>
      </c>
      <c r="P225" s="28">
        <f>+('Detalle por mes'!P396/'Detalle por mes'!P225)-1</f>
        <v>-6.6692433588606548E-3</v>
      </c>
      <c r="Q225" s="28">
        <f>+('Detalle por mes'!Q396/'Detalle por mes'!Q225)-1</f>
        <v>-4.9190379445005372E-2</v>
      </c>
      <c r="R225" s="28">
        <f>+('Detalle por mes'!R396/'Detalle por mes'!R225)-1</f>
        <v>3.7590213890483781E-2</v>
      </c>
      <c r="S225" s="28">
        <f>+('Detalle por mes'!S396/'Detalle por mes'!S225)-1</f>
        <v>3.759021381003369E-2</v>
      </c>
    </row>
    <row r="226" spans="2:19" hidden="1" outlineLevel="1" x14ac:dyDescent="0.25">
      <c r="B226" s="20" t="s">
        <v>42</v>
      </c>
      <c r="C226" s="28">
        <f>+('Detalle por mes'!C397/'Detalle por mes'!C226)-1</f>
        <v>-0.14301459332584954</v>
      </c>
      <c r="D226" s="28">
        <f>+('Detalle por mes'!D397/'Detalle por mes'!D226)-1</f>
        <v>0.13882557867078504</v>
      </c>
      <c r="E226" s="28">
        <f>+('Detalle por mes'!E397/'Detalle por mes'!E226)-1</f>
        <v>-0.13478260869565217</v>
      </c>
      <c r="F226" s="28">
        <f>+('Detalle por mes'!F397/'Detalle por mes'!F226)-1</f>
        <v>0.19694905840033861</v>
      </c>
      <c r="G226" s="28">
        <f>+('Detalle por mes'!G397/'Detalle por mes'!G226)-1</f>
        <v>8.4388185654008518E-2</v>
      </c>
      <c r="H226" s="28">
        <f>+('Detalle por mes'!H397/'Detalle por mes'!H226)-1</f>
        <v>0.36237068965517238</v>
      </c>
      <c r="I226" s="28">
        <f>+('Detalle por mes'!I397/'Detalle por mes'!I226)-1</f>
        <v>-4.8247267244628689E-2</v>
      </c>
      <c r="J226" s="28">
        <f>+('Detalle por mes'!J397/'Detalle por mes'!J226)-1</f>
        <v>0.20013244787759232</v>
      </c>
      <c r="K226" s="28">
        <f>+('Detalle por mes'!K397/'Detalle por mes'!K226)-1</f>
        <v>0.21046511627906983</v>
      </c>
      <c r="L226" s="28">
        <f>+('Detalle por mes'!L397/'Detalle por mes'!L226)-1</f>
        <v>0.52465628615009785</v>
      </c>
      <c r="M226" s="28">
        <f>+('Detalle por mes'!M397/'Detalle por mes'!M226)-1</f>
        <v>5.9760956175298752E-2</v>
      </c>
      <c r="N226" s="28">
        <f>+('Detalle por mes'!N397/'Detalle por mes'!N226)-1</f>
        <v>0.35017104269403343</v>
      </c>
      <c r="O226" s="28">
        <f>+('Detalle por mes'!O397/'Detalle por mes'!O226)-1</f>
        <v>0.39135135135135135</v>
      </c>
      <c r="P226" s="28">
        <f>+('Detalle por mes'!P397/'Detalle por mes'!P226)-1</f>
        <v>0.79506859366099958</v>
      </c>
      <c r="Q226" s="28">
        <f>+('Detalle por mes'!Q397/'Detalle por mes'!Q226)-1</f>
        <v>-4.5206333754163941E-2</v>
      </c>
      <c r="R226" s="28">
        <f>+('Detalle por mes'!R397/'Detalle por mes'!R226)-1</f>
        <v>0.38509934501559195</v>
      </c>
      <c r="S226" s="28">
        <f>+('Detalle por mes'!S397/'Detalle por mes'!S226)-1</f>
        <v>0.38509934497565124</v>
      </c>
    </row>
    <row r="227" spans="2:19" hidden="1" outlineLevel="1" x14ac:dyDescent="0.25">
      <c r="B227" s="20" t="s">
        <v>43</v>
      </c>
      <c r="C227" s="28">
        <f>+('Detalle por mes'!C398/'Detalle por mes'!C227)-1</f>
        <v>-9.8151112092278781E-2</v>
      </c>
      <c r="D227" s="28">
        <f>+('Detalle por mes'!D398/'Detalle por mes'!D227)-1</f>
        <v>-1.7170385331734206E-2</v>
      </c>
      <c r="E227" s="28">
        <f>+('Detalle por mes'!E398/'Detalle por mes'!E227)-1</f>
        <v>0.35157699443413737</v>
      </c>
      <c r="F227" s="28">
        <f>+('Detalle por mes'!F398/'Detalle por mes'!F227)-1</f>
        <v>0.5176267398150971</v>
      </c>
      <c r="G227" s="28">
        <f>+('Detalle por mes'!G398/'Detalle por mes'!G227)-1</f>
        <v>-1.2285927029039412E-2</v>
      </c>
      <c r="H227" s="28">
        <f>+('Detalle por mes'!H398/'Detalle por mes'!H227)-1</f>
        <v>-2.1538193108636694E-3</v>
      </c>
      <c r="I227" s="28">
        <f>+('Detalle por mes'!I398/'Detalle por mes'!I227)-1</f>
        <v>-9.3961898611559569E-2</v>
      </c>
      <c r="J227" s="28">
        <f>+('Detalle por mes'!J398/'Detalle por mes'!J227)-1</f>
        <v>-6.1921906960480055E-2</v>
      </c>
      <c r="K227" s="28">
        <f>+('Detalle por mes'!K398/'Detalle por mes'!K227)-1</f>
        <v>0.1968019680196802</v>
      </c>
      <c r="L227" s="28">
        <f>+('Detalle por mes'!L398/'Detalle por mes'!L227)-1</f>
        <v>0.21332342617028366</v>
      </c>
      <c r="M227" s="28">
        <f>+('Detalle por mes'!M398/'Detalle por mes'!M227)-1</f>
        <v>-0.1785714285714286</v>
      </c>
      <c r="N227" s="28">
        <f>+('Detalle por mes'!N398/'Detalle por mes'!N227)-1</f>
        <v>-0.19685478903603326</v>
      </c>
      <c r="O227" s="28">
        <f>+('Detalle por mes'!O398/'Detalle por mes'!O227)-1</f>
        <v>-0.30924267100977199</v>
      </c>
      <c r="P227" s="28">
        <f>+('Detalle por mes'!P398/'Detalle por mes'!P227)-1</f>
        <v>-0.25726447908014605</v>
      </c>
      <c r="Q227" s="28">
        <f>+('Detalle por mes'!Q398/'Detalle por mes'!Q227)-1</f>
        <v>-0.14565114407958557</v>
      </c>
      <c r="R227" s="28">
        <f>+('Detalle por mes'!R398/'Detalle por mes'!R227)-1</f>
        <v>-0.13665853582367393</v>
      </c>
      <c r="S227" s="28">
        <f>+('Detalle por mes'!S398/'Detalle por mes'!S227)-1</f>
        <v>-0.136658535745524</v>
      </c>
    </row>
    <row r="228" spans="2:19" hidden="1" outlineLevel="1" x14ac:dyDescent="0.25">
      <c r="B228" s="20" t="s">
        <v>44</v>
      </c>
      <c r="C228" s="28">
        <f>+('Detalle por mes'!C399/'Detalle por mes'!C228)-1</f>
        <v>-9.0271084097408694E-2</v>
      </c>
      <c r="D228" s="28">
        <f>+('Detalle por mes'!D399/'Detalle por mes'!D228)-1</f>
        <v>-4.8101212290722839E-2</v>
      </c>
      <c r="E228" s="28">
        <f>+('Detalle por mes'!E399/'Detalle por mes'!E228)-1</f>
        <v>-0.14850088183421517</v>
      </c>
      <c r="F228" s="28">
        <f>+('Detalle por mes'!F399/'Detalle por mes'!F228)-1</f>
        <v>-7.297780508929741E-2</v>
      </c>
      <c r="G228" s="28">
        <f>+('Detalle por mes'!G399/'Detalle por mes'!G228)-1</f>
        <v>8.5670902261647974E-2</v>
      </c>
      <c r="H228" s="28">
        <f>+('Detalle por mes'!H399/'Detalle por mes'!H228)-1</f>
        <v>0.10761650625571795</v>
      </c>
      <c r="I228" s="28">
        <f>+('Detalle por mes'!I399/'Detalle por mes'!I228)-1</f>
        <v>-4.3119674206906211E-3</v>
      </c>
      <c r="J228" s="28">
        <f>+('Detalle por mes'!J399/'Detalle por mes'!J228)-1</f>
        <v>9.6571002866517208E-2</v>
      </c>
      <c r="K228" s="28">
        <f>+('Detalle por mes'!K399/'Detalle por mes'!K228)-1</f>
        <v>0.19242424242424239</v>
      </c>
      <c r="L228" s="28">
        <f>+('Detalle por mes'!L399/'Detalle por mes'!L228)-1</f>
        <v>0.21414612438992431</v>
      </c>
      <c r="M228" s="28">
        <f>+('Detalle por mes'!M399/'Detalle por mes'!M228)-1</f>
        <v>4.3887147335423204E-2</v>
      </c>
      <c r="N228" s="28">
        <f>+('Detalle por mes'!N399/'Detalle por mes'!N228)-1</f>
        <v>2.7682226108346031E-2</v>
      </c>
      <c r="O228" s="28">
        <f>+('Detalle por mes'!O399/'Detalle por mes'!O228)-1</f>
        <v>0.15647482014388481</v>
      </c>
      <c r="P228" s="28">
        <f>+('Detalle por mes'!P399/'Detalle por mes'!P228)-1</f>
        <v>0.15105309768588038</v>
      </c>
      <c r="Q228" s="28">
        <f>+('Detalle por mes'!Q399/'Detalle por mes'!Q228)-1</f>
        <v>-8.3272431588425566E-2</v>
      </c>
      <c r="R228" s="28">
        <f>+('Detalle por mes'!R399/'Detalle por mes'!R228)-1</f>
        <v>-3.4612012779620782E-2</v>
      </c>
      <c r="S228" s="28">
        <f>+('Detalle por mes'!S399/'Detalle por mes'!S228)-1</f>
        <v>-3.4612012686802252E-2</v>
      </c>
    </row>
    <row r="229" spans="2:19" hidden="1" outlineLevel="1" x14ac:dyDescent="0.25">
      <c r="B229" s="20" t="s">
        <v>45</v>
      </c>
      <c r="C229" s="28">
        <f>+('Detalle por mes'!C400/'Detalle por mes'!C229)-1</f>
        <v>-0.1326060344206812</v>
      </c>
      <c r="D229" s="28">
        <f>+('Detalle por mes'!D400/'Detalle por mes'!D229)-1</f>
        <v>-3.9218072354418765E-2</v>
      </c>
      <c r="E229" s="28">
        <f>+('Detalle por mes'!E400/'Detalle por mes'!E229)-1</f>
        <v>-4.8672566371681381E-2</v>
      </c>
      <c r="F229" s="28">
        <f>+('Detalle por mes'!F400/'Detalle por mes'!F229)-1</f>
        <v>5.4371886157578375E-2</v>
      </c>
      <c r="G229" s="28">
        <f>+('Detalle por mes'!G400/'Detalle por mes'!G229)-1</f>
        <v>-6.0392551585304433E-2</v>
      </c>
      <c r="H229" s="28">
        <f>+('Detalle por mes'!H400/'Detalle por mes'!H229)-1</f>
        <v>-4.1969271067361924E-2</v>
      </c>
      <c r="I229" s="28">
        <f>+('Detalle por mes'!I400/'Detalle por mes'!I229)-1</f>
        <v>-9.2038216560509589E-2</v>
      </c>
      <c r="J229" s="28">
        <f>+('Detalle por mes'!J400/'Detalle por mes'!J229)-1</f>
        <v>-7.1664357604435014E-2</v>
      </c>
      <c r="K229" s="28">
        <f>+('Detalle por mes'!K400/'Detalle por mes'!K229)-1</f>
        <v>0.18683001531393573</v>
      </c>
      <c r="L229" s="28">
        <f>+('Detalle por mes'!L400/'Detalle por mes'!L229)-1</f>
        <v>0.21635560873732085</v>
      </c>
      <c r="M229" s="28">
        <f>+('Detalle por mes'!M400/'Detalle por mes'!M229)-1</f>
        <v>0.1454545454545455</v>
      </c>
      <c r="N229" s="28">
        <f>+('Detalle por mes'!N400/'Detalle por mes'!N229)-1</f>
        <v>0.17692168892096727</v>
      </c>
      <c r="O229" s="28">
        <f>+('Detalle por mes'!O400/'Detalle por mes'!O229)-1</f>
        <v>-6.8477340924828489E-3</v>
      </c>
      <c r="P229" s="28">
        <f>+('Detalle por mes'!P400/'Detalle por mes'!P229)-1</f>
        <v>4.343223282893538E-2</v>
      </c>
      <c r="Q229" s="28">
        <f>+('Detalle por mes'!Q400/'Detalle por mes'!Q229)-1</f>
        <v>-0.10327986976595238</v>
      </c>
      <c r="R229" s="28">
        <f>+('Detalle por mes'!R400/'Detalle por mes'!R229)-1</f>
        <v>-5.1820806947759923E-3</v>
      </c>
      <c r="S229" s="28">
        <f>+('Detalle por mes'!S400/'Detalle por mes'!S229)-1</f>
        <v>-5.182080699219993E-3</v>
      </c>
    </row>
    <row r="230" spans="2:19" hidden="1" outlineLevel="1" x14ac:dyDescent="0.25">
      <c r="B230" s="20" t="s">
        <v>46</v>
      </c>
      <c r="C230" s="28">
        <f>+('Detalle por mes'!C401/'Detalle por mes'!C230)-1</f>
        <v>-0.21541155866900175</v>
      </c>
      <c r="D230" s="28">
        <f>+('Detalle por mes'!D401/'Detalle por mes'!D230)-1</f>
        <v>-0.12993940420502292</v>
      </c>
      <c r="E230" s="28">
        <f>+('Detalle por mes'!E401/'Detalle por mes'!E230)-1</f>
        <v>-2.8061224489795866E-2</v>
      </c>
      <c r="F230" s="28">
        <f>+('Detalle por mes'!F401/'Detalle por mes'!F230)-1</f>
        <v>6.5218413504490425E-2</v>
      </c>
      <c r="G230" s="28">
        <f>+('Detalle por mes'!G401/'Detalle por mes'!G230)-1</f>
        <v>-8.9094269870609977E-2</v>
      </c>
      <c r="H230" s="28">
        <f>+('Detalle por mes'!H401/'Detalle por mes'!H230)-1</f>
        <v>-6.8571011986163666E-2</v>
      </c>
      <c r="I230" s="28">
        <f>+('Detalle por mes'!I401/'Detalle por mes'!I230)-1</f>
        <v>-8.7567121024370143E-2</v>
      </c>
      <c r="J230" s="28">
        <f>+('Detalle por mes'!J401/'Detalle por mes'!J230)-1</f>
        <v>-7.2964932635308677E-2</v>
      </c>
      <c r="K230" s="28">
        <f>+('Detalle por mes'!K401/'Detalle por mes'!K230)-1</f>
        <v>0.20099255583126552</v>
      </c>
      <c r="L230" s="28">
        <f>+('Detalle por mes'!L401/'Detalle por mes'!L230)-1</f>
        <v>0.24091209666173352</v>
      </c>
      <c r="M230" s="28">
        <f>+('Detalle por mes'!M401/'Detalle por mes'!M230)-1</f>
        <v>-0.1470588235294118</v>
      </c>
      <c r="N230" s="28">
        <f>+('Detalle por mes'!N401/'Detalle por mes'!N230)-1</f>
        <v>-0.12478456905105928</v>
      </c>
      <c r="O230" s="28">
        <f>+('Detalle por mes'!O401/'Detalle por mes'!O230)-1</f>
        <v>-0.24831798444433839</v>
      </c>
      <c r="P230" s="28">
        <f>+('Detalle por mes'!P401/'Detalle por mes'!P230)-1</f>
        <v>-0.2028095388308746</v>
      </c>
      <c r="Q230" s="28">
        <f>+('Detalle por mes'!Q401/'Detalle por mes'!Q230)-1</f>
        <v>-0.21138635109448767</v>
      </c>
      <c r="R230" s="28">
        <f>+('Detalle por mes'!R401/'Detalle por mes'!R230)-1</f>
        <v>-0.15515904647216905</v>
      </c>
      <c r="S230" s="28">
        <f>+('Detalle por mes'!S401/'Detalle por mes'!S230)-1</f>
        <v>-0.15515904677405568</v>
      </c>
    </row>
    <row r="231" spans="2:19" hidden="1" outlineLevel="1" x14ac:dyDescent="0.25">
      <c r="B231" s="20" t="s">
        <v>13</v>
      </c>
      <c r="C231" s="28">
        <f>+('Detalle por mes'!C402/'Detalle por mes'!C231)-1</f>
        <v>-0.16205722645809306</v>
      </c>
      <c r="D231" s="28">
        <f>+('Detalle por mes'!D402/'Detalle por mes'!D231)-1</f>
        <v>-8.1102015285164364E-2</v>
      </c>
      <c r="E231" s="28">
        <f>+('Detalle por mes'!E402/'Detalle por mes'!E231)-1</f>
        <v>-2.0547945205479423E-2</v>
      </c>
      <c r="F231" s="28">
        <f>+('Detalle por mes'!F402/'Detalle por mes'!F231)-1</f>
        <v>8.0913820592430907E-2</v>
      </c>
      <c r="G231" s="28">
        <f>+('Detalle por mes'!G402/'Detalle por mes'!G231)-1</f>
        <v>-5.3830227743271175E-2</v>
      </c>
      <c r="H231" s="28">
        <f>+('Detalle por mes'!H402/'Detalle por mes'!H231)-1</f>
        <v>-2.9680849290074862E-2</v>
      </c>
      <c r="I231" s="28">
        <f>+('Detalle por mes'!I402/'Detalle por mes'!I231)-1</f>
        <v>0.1882022471910112</v>
      </c>
      <c r="J231" s="28">
        <f>+('Detalle por mes'!J402/'Detalle por mes'!J231)-1</f>
        <v>0.21360705802511037</v>
      </c>
      <c r="K231" s="28">
        <f>+('Detalle por mes'!K402/'Detalle por mes'!K231)-1</f>
        <v>0.25514403292181065</v>
      </c>
      <c r="L231" s="28">
        <f>+('Detalle por mes'!L402/'Detalle por mes'!L231)-1</f>
        <v>0.27361056756195246</v>
      </c>
      <c r="M231" s="28">
        <f>+('Detalle por mes'!M402/'Detalle por mes'!M231)-1</f>
        <v>-0.11794871794871797</v>
      </c>
      <c r="N231" s="28">
        <f>+('Detalle por mes'!N402/'Detalle por mes'!N231)-1</f>
        <v>-0.10176318589451283</v>
      </c>
      <c r="O231" s="28">
        <f>+('Detalle por mes'!O402/'Detalle por mes'!O231)-1</f>
        <v>0.23228762777581946</v>
      </c>
      <c r="P231" s="28">
        <f>+('Detalle por mes'!P402/'Detalle por mes'!P231)-1</f>
        <v>0.27303740542279398</v>
      </c>
      <c r="Q231" s="28">
        <f>+('Detalle por mes'!Q402/'Detalle por mes'!Q231)-1</f>
        <v>-7.7436126915127135E-2</v>
      </c>
      <c r="R231" s="28">
        <f>+('Detalle por mes'!R402/'Detalle por mes'!R231)-1</f>
        <v>7.3901834464217719E-2</v>
      </c>
      <c r="S231" s="28">
        <f>+('Detalle por mes'!S402/'Detalle por mes'!S231)-1</f>
        <v>7.3901834430217139E-2</v>
      </c>
    </row>
    <row r="232" spans="2:19" hidden="1" outlineLevel="1" x14ac:dyDescent="0.25">
      <c r="B232" s="20" t="s">
        <v>47</v>
      </c>
      <c r="C232" s="28">
        <f>+('Detalle por mes'!C403/'Detalle por mes'!C232)-1</f>
        <v>-3.4497764766388439E-2</v>
      </c>
      <c r="D232" s="28">
        <f>+('Detalle por mes'!D403/'Detalle por mes'!D232)-1</f>
        <v>5.3652782751699046E-2</v>
      </c>
      <c r="E232" s="28">
        <f>+('Detalle por mes'!E403/'Detalle por mes'!E232)-1</f>
        <v>8.8305489260143144E-2</v>
      </c>
      <c r="F232" s="28">
        <f>+('Detalle por mes'!F403/'Detalle por mes'!F232)-1</f>
        <v>0.1943091545299791</v>
      </c>
      <c r="G232" s="28">
        <f>+('Detalle por mes'!G403/'Detalle por mes'!G232)-1</f>
        <v>0.20473307649972483</v>
      </c>
      <c r="H232" s="28">
        <f>+('Detalle por mes'!H403/'Detalle por mes'!H232)-1</f>
        <v>0.21899817580721814</v>
      </c>
      <c r="I232" s="28">
        <f>+('Detalle por mes'!I403/'Detalle por mes'!I232)-1</f>
        <v>5.9373729158194388E-2</v>
      </c>
      <c r="J232" s="28">
        <f>+('Detalle por mes'!J403/'Detalle por mes'!J232)-1</f>
        <v>4.4025897853394946E-2</v>
      </c>
      <c r="K232" s="28">
        <f>+('Detalle por mes'!K403/'Detalle por mes'!K232)-1</f>
        <v>0.2626680455015511</v>
      </c>
      <c r="L232" s="28">
        <f>+('Detalle por mes'!L403/'Detalle por mes'!L232)-1</f>
        <v>0.24401551004323618</v>
      </c>
      <c r="M232" s="28">
        <f>+('Detalle por mes'!M403/'Detalle por mes'!M232)-1</f>
        <v>-4.339622641509433E-2</v>
      </c>
      <c r="N232" s="28">
        <f>+('Detalle por mes'!N403/'Detalle por mes'!N232)-1</f>
        <v>-1.7391109968593166E-2</v>
      </c>
      <c r="O232" s="28">
        <f>+('Detalle por mes'!O403/'Detalle por mes'!O232)-1</f>
        <v>0.14650577435593726</v>
      </c>
      <c r="P232" s="28">
        <f>+('Detalle por mes'!P403/'Detalle por mes'!P232)-1</f>
        <v>0.18853139725405232</v>
      </c>
      <c r="Q232" s="28">
        <f>+('Detalle por mes'!Q403/'Detalle por mes'!Q232)-1</f>
        <v>-2.5519326419817245E-3</v>
      </c>
      <c r="R232" s="28">
        <f>+('Detalle por mes'!R403/'Detalle por mes'!R232)-1</f>
        <v>0.10190281119276134</v>
      </c>
      <c r="S232" s="28">
        <f>+('Detalle por mes'!S403/'Detalle por mes'!S232)-1</f>
        <v>0.10190281114182831</v>
      </c>
    </row>
    <row r="233" spans="2:19" hidden="1" outlineLevel="1" x14ac:dyDescent="0.25">
      <c r="B233" s="20" t="s">
        <v>48</v>
      </c>
      <c r="C233" s="28">
        <f>+('Detalle por mes'!C404/'Detalle por mes'!C233)-1</f>
        <v>-0.2146295267240097</v>
      </c>
      <c r="D233" s="28">
        <f>+('Detalle por mes'!D404/'Detalle por mes'!D233)-1</f>
        <v>-0.13342940331598196</v>
      </c>
      <c r="E233" s="28">
        <f>+('Detalle por mes'!E404/'Detalle por mes'!E233)-1</f>
        <v>-0.17118093174431204</v>
      </c>
      <c r="F233" s="28">
        <f>+('Detalle por mes'!F404/'Detalle por mes'!F233)-1</f>
        <v>-0.10472701575671917</v>
      </c>
      <c r="G233" s="28">
        <f>+('Detalle por mes'!G404/'Detalle por mes'!G233)-1</f>
        <v>5.8430130235832545E-2</v>
      </c>
      <c r="H233" s="28">
        <f>+('Detalle por mes'!H404/'Detalle por mes'!H233)-1</f>
        <v>8.3581479094323452E-2</v>
      </c>
      <c r="I233" s="28">
        <f>+('Detalle por mes'!I404/'Detalle por mes'!I233)-1</f>
        <v>-0.12445080208439763</v>
      </c>
      <c r="J233" s="28">
        <f>+('Detalle por mes'!J404/'Detalle por mes'!J233)-1</f>
        <v>-0.10707432398213645</v>
      </c>
      <c r="K233" s="28">
        <f>+('Detalle por mes'!K404/'Detalle por mes'!K233)-1</f>
        <v>0.15109251510925148</v>
      </c>
      <c r="L233" s="28">
        <f>+('Detalle por mes'!L404/'Detalle por mes'!L233)-1</f>
        <v>0.18545826657385445</v>
      </c>
      <c r="M233" s="28">
        <f>+('Detalle por mes'!M404/'Detalle por mes'!M233)-1</f>
        <v>-0.16015625</v>
      </c>
      <c r="N233" s="28">
        <f>+('Detalle por mes'!N404/'Detalle por mes'!N233)-1</f>
        <v>-0.14237678542491372</v>
      </c>
      <c r="O233" s="28">
        <f>+('Detalle por mes'!O404/'Detalle por mes'!O233)-1</f>
        <v>-3.6465638148667656E-2</v>
      </c>
      <c r="P233" s="28">
        <f>+('Detalle por mes'!P404/'Detalle por mes'!P233)-1</f>
        <v>1.4827778993169449E-3</v>
      </c>
      <c r="Q233" s="28">
        <f>+('Detalle por mes'!Q404/'Detalle por mes'!Q233)-1</f>
        <v>-0.20422820821012733</v>
      </c>
      <c r="R233" s="28">
        <f>+('Detalle por mes'!R404/'Detalle por mes'!R233)-1</f>
        <v>-0.12152746463161956</v>
      </c>
      <c r="S233" s="28">
        <f>+('Detalle por mes'!S404/'Detalle por mes'!S233)-1</f>
        <v>-0.12152746452664354</v>
      </c>
    </row>
    <row r="234" spans="2:19" collapsed="1" x14ac:dyDescent="0.25">
      <c r="B234" s="8" t="s">
        <v>77</v>
      </c>
      <c r="C234" s="29">
        <f>+('Detalle por mes'!C405/'Detalle por mes'!C234)-1</f>
        <v>-0.14060756382325013</v>
      </c>
      <c r="D234" s="29">
        <f>+('Detalle por mes'!D405/'Detalle por mes'!D234)-1</f>
        <v>-7.0139137774581251E-2</v>
      </c>
      <c r="E234" s="29">
        <f>+('Detalle por mes'!E405/'Detalle por mes'!E234)-1</f>
        <v>-6.1360403465666624E-2</v>
      </c>
      <c r="F234" s="29">
        <f>+('Detalle por mes'!F405/'Detalle por mes'!F234)-1</f>
        <v>4.8698865119236157E-2</v>
      </c>
      <c r="G234" s="29">
        <f>+('Detalle por mes'!G405/'Detalle por mes'!G234)-1</f>
        <v>7.2533056953243857E-2</v>
      </c>
      <c r="H234" s="29">
        <f>+('Detalle por mes'!H405/'Detalle por mes'!H234)-1</f>
        <v>0.10171492172996954</v>
      </c>
      <c r="I234" s="29">
        <f>+('Detalle por mes'!I405/'Detalle por mes'!I234)-1</f>
        <v>-4.0135017882462543E-2</v>
      </c>
      <c r="J234" s="29">
        <f>+('Detalle por mes'!J405/'Detalle por mes'!J234)-1</f>
        <v>2.0360414254340098E-2</v>
      </c>
      <c r="K234" s="29">
        <f>+('Detalle por mes'!K405/'Detalle por mes'!K234)-1</f>
        <v>0.13309184993531686</v>
      </c>
      <c r="L234" s="29">
        <f>+('Detalle por mes'!L405/'Detalle por mes'!L234)-1</f>
        <v>0.17212676031975294</v>
      </c>
      <c r="M234" s="29">
        <f>+('Detalle por mes'!M405/'Detalle por mes'!M234)-1</f>
        <v>-2.2732491389207854E-2</v>
      </c>
      <c r="N234" s="29">
        <f>+('Detalle por mes'!N405/'Detalle por mes'!N234)-1</f>
        <v>1.1793024153604614E-2</v>
      </c>
      <c r="O234" s="29">
        <f>+('Detalle por mes'!O405/'Detalle por mes'!O234)-1</f>
        <v>8.6421074573388434E-3</v>
      </c>
      <c r="P234" s="29">
        <f>+('Detalle por mes'!P405/'Detalle por mes'!P234)-1</f>
        <v>7.6233302107507228E-2</v>
      </c>
      <c r="Q234" s="29">
        <f>+('Detalle por mes'!Q405/'Detalle por mes'!Q234)-1</f>
        <v>-0.11922980938825067</v>
      </c>
      <c r="R234" s="29">
        <f>+('Detalle por mes'!R405/'Detalle por mes'!R234)-1</f>
        <v>-3.0073618739775099E-2</v>
      </c>
      <c r="S234" s="29">
        <f>+('Detalle por mes'!S405/'Detalle por mes'!S234)-1</f>
        <v>-3.0073618747436193E-2</v>
      </c>
    </row>
    <row r="235" spans="2:19" hidden="1" outlineLevel="1" x14ac:dyDescent="0.25">
      <c r="B235" s="20" t="s">
        <v>37</v>
      </c>
      <c r="C235" s="28">
        <f>+('Detalle por mes'!C406/'Detalle por mes'!C235)-1</f>
        <v>1.401432575521655E-2</v>
      </c>
      <c r="D235" s="28">
        <f>+('Detalle por mes'!D406/'Detalle por mes'!D235)-1</f>
        <v>0.1296862621988264</v>
      </c>
      <c r="E235" s="28">
        <f>+('Detalle por mes'!E406/'Detalle por mes'!E235)-1</f>
        <v>0.25268817204301075</v>
      </c>
      <c r="F235" s="28">
        <f>+('Detalle por mes'!F406/'Detalle por mes'!F235)-1</f>
        <v>0.39681760473973759</v>
      </c>
      <c r="G235" s="28">
        <f>+('Detalle por mes'!G406/'Detalle por mes'!G235)-1</f>
        <v>-1.8203883495145901E-3</v>
      </c>
      <c r="H235" s="28">
        <f>+('Detalle por mes'!H406/'Detalle por mes'!H235)-1</f>
        <v>5.1482119859608044E-2</v>
      </c>
      <c r="I235" s="28">
        <f>+('Detalle por mes'!I406/'Detalle por mes'!I235)-1</f>
        <v>-2.0270270270270285E-2</v>
      </c>
      <c r="J235" s="28">
        <f>+('Detalle por mes'!J406/'Detalle por mes'!J235)-1</f>
        <v>1.2563442163472383E-2</v>
      </c>
      <c r="K235" s="28">
        <f>+('Detalle por mes'!K406/'Detalle por mes'!K235)-1</f>
        <v>-0.12885906040268458</v>
      </c>
      <c r="L235" s="28">
        <f>+('Detalle por mes'!L406/'Detalle por mes'!L235)-1</f>
        <v>-9.4665776749144115E-2</v>
      </c>
      <c r="M235" s="28">
        <f>+('Detalle por mes'!M406/'Detalle por mes'!M235)-1</f>
        <v>0.14423076923076916</v>
      </c>
      <c r="N235" s="28">
        <f>+('Detalle por mes'!N406/'Detalle por mes'!N235)-1</f>
        <v>0.15746780872426114</v>
      </c>
      <c r="O235" s="28">
        <f>+('Detalle por mes'!O406/'Detalle por mes'!O235)-1</f>
        <v>3.6659542988656924E-2</v>
      </c>
      <c r="P235" s="28">
        <f>+('Detalle por mes'!P406/'Detalle por mes'!P235)-1</f>
        <v>6.9149073286417728E-2</v>
      </c>
      <c r="Q235" s="28">
        <f>+('Detalle por mes'!Q406/'Detalle por mes'!Q235)-1</f>
        <v>1.6821216240894499E-2</v>
      </c>
      <c r="R235" s="28">
        <f>+('Detalle por mes'!R406/'Detalle por mes'!R235)-1</f>
        <v>8.9505820007573789E-2</v>
      </c>
      <c r="S235" s="28">
        <f>+('Detalle por mes'!S406/'Detalle por mes'!S235)-1</f>
        <v>8.9505819928205721E-2</v>
      </c>
    </row>
    <row r="236" spans="2:19" hidden="1" outlineLevel="1" x14ac:dyDescent="0.25">
      <c r="B236" s="20" t="s">
        <v>38</v>
      </c>
      <c r="C236" s="28">
        <f>+('Detalle por mes'!C407/'Detalle por mes'!C236)-1</f>
        <v>3.7301752921536924E-3</v>
      </c>
      <c r="D236" s="28">
        <f>+('Detalle por mes'!D407/'Detalle por mes'!D236)-1</f>
        <v>0.10511878994369139</v>
      </c>
      <c r="E236" s="28">
        <f>+('Detalle por mes'!E407/'Detalle por mes'!E236)-1</f>
        <v>-0.15671641791044777</v>
      </c>
      <c r="F236" s="28">
        <f>+('Detalle por mes'!F407/'Detalle por mes'!F236)-1</f>
        <v>0.39312232879680153</v>
      </c>
      <c r="G236" s="28">
        <f>+('Detalle por mes'!G407/'Detalle por mes'!G236)-1</f>
        <v>7.5680664513151807E-2</v>
      </c>
      <c r="H236" s="28">
        <f>+('Detalle por mes'!H407/'Detalle por mes'!H236)-1</f>
        <v>0.10882112200138527</v>
      </c>
      <c r="I236" s="28">
        <f>+('Detalle por mes'!I407/'Detalle por mes'!I236)-1</f>
        <v>6.6713483146067398E-2</v>
      </c>
      <c r="J236" s="28">
        <f>+('Detalle por mes'!J407/'Detalle por mes'!J236)-1</f>
        <v>8.2059660370404242E-2</v>
      </c>
      <c r="K236" s="28">
        <f>+('Detalle por mes'!K407/'Detalle por mes'!K236)-1</f>
        <v>0.13559322033898313</v>
      </c>
      <c r="L236" s="28">
        <f>+('Detalle por mes'!L407/'Detalle por mes'!L236)-1</f>
        <v>0.16556044910365353</v>
      </c>
      <c r="M236" s="28">
        <f>+('Detalle por mes'!M407/'Detalle por mes'!M236)-1</f>
        <v>-0.20533333333333337</v>
      </c>
      <c r="N236" s="28">
        <f>+('Detalle por mes'!N407/'Detalle por mes'!N236)-1</f>
        <v>-0.19338395838684819</v>
      </c>
      <c r="O236" s="28">
        <f>+('Detalle por mes'!O407/'Detalle por mes'!O236)-1</f>
        <v>0.27882018971127875</v>
      </c>
      <c r="P236" s="28">
        <f>+('Detalle por mes'!P407/'Detalle por mes'!P236)-1</f>
        <v>0.33112567199879095</v>
      </c>
      <c r="Q236" s="28">
        <f>+('Detalle por mes'!Q407/'Detalle por mes'!Q236)-1</f>
        <v>7.3737323275216093E-2</v>
      </c>
      <c r="R236" s="28">
        <f>+('Detalle por mes'!R407/'Detalle por mes'!R236)-1</f>
        <v>0.21695287141358666</v>
      </c>
      <c r="S236" s="28">
        <f>+('Detalle por mes'!S407/'Detalle por mes'!S236)-1</f>
        <v>0.21695287141679698</v>
      </c>
    </row>
    <row r="237" spans="2:19" hidden="1" outlineLevel="1" x14ac:dyDescent="0.25">
      <c r="B237" s="20" t="s">
        <v>39</v>
      </c>
      <c r="C237" s="28">
        <f>+('Detalle por mes'!C408/'Detalle por mes'!C237)-1</f>
        <v>-0.10306616551537318</v>
      </c>
      <c r="D237" s="28">
        <f>+('Detalle por mes'!D408/'Detalle por mes'!D237)-1</f>
        <v>-7.8957968237864939E-3</v>
      </c>
      <c r="E237" s="28">
        <f>+('Detalle por mes'!E408/'Detalle por mes'!E237)-1</f>
        <v>-5.0682261208576995E-2</v>
      </c>
      <c r="F237" s="28">
        <f>+('Detalle por mes'!F408/'Detalle por mes'!F237)-1</f>
        <v>-1.5199651155547222E-2</v>
      </c>
      <c r="G237" s="28">
        <f>+('Detalle por mes'!G408/'Detalle por mes'!G237)-1</f>
        <v>-8.1878768644874644E-2</v>
      </c>
      <c r="H237" s="28">
        <f>+('Detalle por mes'!H408/'Detalle por mes'!H237)-1</f>
        <v>-6.50096253452771E-2</v>
      </c>
      <c r="I237" s="28">
        <f>+('Detalle por mes'!I408/'Detalle por mes'!I237)-1</f>
        <v>-0.12962005686223832</v>
      </c>
      <c r="J237" s="28">
        <f>+('Detalle por mes'!J408/'Detalle por mes'!J237)-1</f>
        <v>-0.12213273283827475</v>
      </c>
      <c r="K237" s="28">
        <f>+('Detalle por mes'!K408/'Detalle por mes'!K237)-1</f>
        <v>-0.13141486810551561</v>
      </c>
      <c r="L237" s="28">
        <f>+('Detalle por mes'!L408/'Detalle por mes'!L237)-1</f>
        <v>-0.10968821961558783</v>
      </c>
      <c r="M237" s="28">
        <f>+('Detalle por mes'!M408/'Detalle por mes'!M237)-1</f>
        <v>-0.10997442455242967</v>
      </c>
      <c r="N237" s="28">
        <f>+('Detalle por mes'!N408/'Detalle por mes'!N237)-1</f>
        <v>-7.6647226325166407E-2</v>
      </c>
      <c r="O237" s="28">
        <f>+('Detalle por mes'!O408/'Detalle por mes'!O237)-1</f>
        <v>-1.3137316233969298E-2</v>
      </c>
      <c r="P237" s="28">
        <f>+('Detalle por mes'!P408/'Detalle por mes'!P237)-1</f>
        <v>2.1095132277320072E-3</v>
      </c>
      <c r="Q237" s="28">
        <f>+('Detalle por mes'!Q408/'Detalle por mes'!Q237)-1</f>
        <v>-9.5858761400530845E-2</v>
      </c>
      <c r="R237" s="28">
        <f>+('Detalle por mes'!R408/'Detalle por mes'!R237)-1</f>
        <v>-1.8332477978360018E-2</v>
      </c>
      <c r="S237" s="28">
        <f>+('Detalle por mes'!S408/'Detalle por mes'!S237)-1</f>
        <v>-1.8332478191766532E-2</v>
      </c>
    </row>
    <row r="238" spans="2:19" hidden="1" outlineLevel="1" x14ac:dyDescent="0.25">
      <c r="B238" s="20" t="s">
        <v>40</v>
      </c>
      <c r="C238" s="28">
        <f>+('Detalle por mes'!C409/'Detalle por mes'!C238)-1</f>
        <v>5.619388459848107E-3</v>
      </c>
      <c r="D238" s="28">
        <f>+('Detalle por mes'!D409/'Detalle por mes'!D238)-1</f>
        <v>0.12109829831663022</v>
      </c>
      <c r="E238" s="28">
        <f>+('Detalle por mes'!E409/'Detalle por mes'!E238)-1</f>
        <v>-0.46961325966850831</v>
      </c>
      <c r="F238" s="28">
        <f>+('Detalle por mes'!F409/'Detalle por mes'!F238)-1</f>
        <v>-0.4069942894284786</v>
      </c>
      <c r="G238" s="28">
        <f>+('Detalle por mes'!G409/'Detalle por mes'!G238)-1</f>
        <v>-3.6442516268980429E-2</v>
      </c>
      <c r="H238" s="28">
        <f>+('Detalle por mes'!H409/'Detalle por mes'!H238)-1</f>
        <v>-3.0278382386130787E-3</v>
      </c>
      <c r="I238" s="28">
        <f>+('Detalle por mes'!I409/'Detalle por mes'!I238)-1</f>
        <v>-3.7023723939611841E-2</v>
      </c>
      <c r="J238" s="28">
        <f>+('Detalle por mes'!J409/'Detalle por mes'!J238)-1</f>
        <v>-3.2476513753714853E-2</v>
      </c>
      <c r="K238" s="28">
        <f>+('Detalle por mes'!K409/'Detalle por mes'!K238)-1</f>
        <v>-3.8715769593956617E-2</v>
      </c>
      <c r="L238" s="28">
        <f>+('Detalle por mes'!L409/'Detalle por mes'!L238)-1</f>
        <v>-4.8503060432191214E-3</v>
      </c>
      <c r="M238" s="28">
        <f>+('Detalle por mes'!M409/'Detalle por mes'!M238)-1</f>
        <v>3.4090909090909172E-2</v>
      </c>
      <c r="N238" s="28">
        <f>+('Detalle por mes'!N409/'Detalle por mes'!N238)-1</f>
        <v>5.2313680748968139E-2</v>
      </c>
      <c r="O238" s="28">
        <f>+('Detalle por mes'!O409/'Detalle por mes'!O238)-1</f>
        <v>-1.5182029434546829E-2</v>
      </c>
      <c r="P238" s="28">
        <f>+('Detalle por mes'!P409/'Detalle por mes'!P238)-1</f>
        <v>6.2288265454024661E-4</v>
      </c>
      <c r="Q238" s="28">
        <f>+('Detalle por mes'!Q409/'Detalle por mes'!Q238)-1</f>
        <v>-2.8171573973100328E-3</v>
      </c>
      <c r="R238" s="28">
        <f>+('Detalle por mes'!R409/'Detalle por mes'!R238)-1</f>
        <v>7.688924134546693E-2</v>
      </c>
      <c r="S238" s="28">
        <f>+('Detalle por mes'!S409/'Detalle por mes'!S238)-1</f>
        <v>7.6889241356128846E-2</v>
      </c>
    </row>
    <row r="239" spans="2:19" hidden="1" outlineLevel="1" x14ac:dyDescent="0.25">
      <c r="B239" s="20" t="s">
        <v>41</v>
      </c>
      <c r="C239" s="28">
        <f>+('Detalle por mes'!C410/'Detalle por mes'!C239)-1</f>
        <v>6.8498069537681339E-3</v>
      </c>
      <c r="D239" s="28">
        <f>+('Detalle por mes'!D410/'Detalle por mes'!D239)-1</f>
        <v>0.11933518062433879</v>
      </c>
      <c r="E239" s="28">
        <f>+('Detalle por mes'!E410/'Detalle por mes'!E239)-1</f>
        <v>-2.8169014084507005E-3</v>
      </c>
      <c r="F239" s="28">
        <f>+('Detalle por mes'!F410/'Detalle por mes'!F239)-1</f>
        <v>0.12599318955732119</v>
      </c>
      <c r="G239" s="28">
        <f>+('Detalle por mes'!G410/'Detalle por mes'!G239)-1</f>
        <v>-1.5397946940407969E-2</v>
      </c>
      <c r="H239" s="28">
        <f>+('Detalle por mes'!H410/'Detalle por mes'!H239)-1</f>
        <v>9.5943299388543402E-3</v>
      </c>
      <c r="I239" s="28">
        <f>+('Detalle por mes'!I410/'Detalle por mes'!I239)-1</f>
        <v>2.3094589996597525E-2</v>
      </c>
      <c r="J239" s="28">
        <f>+('Detalle por mes'!J410/'Detalle por mes'!J239)-1</f>
        <v>0.17201107142238903</v>
      </c>
      <c r="K239" s="28">
        <f>+('Detalle por mes'!K410/'Detalle por mes'!K239)-1</f>
        <v>-4.3478260869565188E-2</v>
      </c>
      <c r="L239" s="28">
        <f>+('Detalle por mes'!L410/'Detalle por mes'!L239)-1</f>
        <v>-6.4747862571725712E-3</v>
      </c>
      <c r="M239" s="28">
        <f>+('Detalle por mes'!M410/'Detalle por mes'!M239)-1</f>
        <v>5.573770491803276E-2</v>
      </c>
      <c r="N239" s="28">
        <f>+('Detalle por mes'!N410/'Detalle por mes'!N239)-1</f>
        <v>8.8421537586872878E-2</v>
      </c>
      <c r="O239" s="28">
        <f>+('Detalle por mes'!O410/'Detalle por mes'!O239)-1</f>
        <v>-1.4331683837646381E-2</v>
      </c>
      <c r="P239" s="28">
        <f>+('Detalle por mes'!P410/'Detalle por mes'!P239)-1</f>
        <v>1.778729305200577E-2</v>
      </c>
      <c r="Q239" s="28">
        <f>+('Detalle por mes'!Q410/'Detalle por mes'!Q239)-1</f>
        <v>4.0388468432319691E-3</v>
      </c>
      <c r="R239" s="28">
        <f>+('Detalle por mes'!R410/'Detalle por mes'!R239)-1</f>
        <v>8.8947859891171044E-2</v>
      </c>
      <c r="S239" s="28">
        <f>+('Detalle por mes'!S410/'Detalle por mes'!S239)-1</f>
        <v>8.8947859751204117E-2</v>
      </c>
    </row>
    <row r="240" spans="2:19" hidden="1" outlineLevel="1" x14ac:dyDescent="0.25">
      <c r="B240" s="20" t="s">
        <v>42</v>
      </c>
      <c r="C240" s="28">
        <f>+('Detalle por mes'!C411/'Detalle por mes'!C240)-1</f>
        <v>2.6010883432707521E-2</v>
      </c>
      <c r="D240" s="28">
        <f>+('Detalle por mes'!D411/'Detalle por mes'!D240)-1</f>
        <v>0.39010600253597461</v>
      </c>
      <c r="E240" s="28">
        <f>+('Detalle por mes'!E411/'Detalle por mes'!E240)-1</f>
        <v>5.7279236276849721E-2</v>
      </c>
      <c r="F240" s="28">
        <f>+('Detalle por mes'!F411/'Detalle por mes'!F240)-1</f>
        <v>0.4478154356069135</v>
      </c>
      <c r="G240" s="28">
        <f>+('Detalle por mes'!G411/'Detalle por mes'!G240)-1</f>
        <v>-2.4193548387096753E-2</v>
      </c>
      <c r="H240" s="28">
        <f>+('Detalle por mes'!H411/'Detalle por mes'!H240)-1</f>
        <v>0.2406423958392867</v>
      </c>
      <c r="I240" s="28">
        <f>+('Detalle por mes'!I411/'Detalle por mes'!I240)-1</f>
        <v>2.9940119760478945E-2</v>
      </c>
      <c r="J240" s="28">
        <f>+('Detalle por mes'!J411/'Detalle por mes'!J240)-1</f>
        <v>0.31909134371318881</v>
      </c>
      <c r="K240" s="28">
        <f>+('Detalle por mes'!K411/'Detalle por mes'!K240)-1</f>
        <v>9.7886540600667482E-2</v>
      </c>
      <c r="L240" s="28">
        <f>+('Detalle por mes'!L411/'Detalle por mes'!L240)-1</f>
        <v>0.38597917699553785</v>
      </c>
      <c r="M240" s="28">
        <f>+('Detalle por mes'!M411/'Detalle por mes'!M240)-1</f>
        <v>-0.29295774647887329</v>
      </c>
      <c r="N240" s="28">
        <f>+('Detalle por mes'!N411/'Detalle por mes'!N240)-1</f>
        <v>-8.73278845445844E-2</v>
      </c>
      <c r="O240" s="28">
        <f>+('Detalle por mes'!O411/'Detalle por mes'!O240)-1</f>
        <v>0.29357798165137616</v>
      </c>
      <c r="P240" s="28">
        <f>+('Detalle por mes'!P411/'Detalle por mes'!P240)-1</f>
        <v>0.65686750820393214</v>
      </c>
      <c r="Q240" s="28">
        <f>+('Detalle por mes'!Q411/'Detalle por mes'!Q240)-1</f>
        <v>7.7677345741741011E-2</v>
      </c>
      <c r="R240" s="28">
        <f>+('Detalle por mes'!R411/'Detalle por mes'!R240)-1</f>
        <v>0.48997601254427026</v>
      </c>
      <c r="S240" s="28">
        <f>+('Detalle por mes'!S411/'Detalle por mes'!S240)-1</f>
        <v>0.48997601259097689</v>
      </c>
    </row>
    <row r="241" spans="2:19" hidden="1" outlineLevel="1" x14ac:dyDescent="0.25">
      <c r="B241" s="20" t="s">
        <v>43</v>
      </c>
      <c r="C241" s="28">
        <f>+('Detalle por mes'!C412/'Detalle por mes'!C241)-1</f>
        <v>-4.7840410978027159E-2</v>
      </c>
      <c r="D241" s="28">
        <f>+('Detalle por mes'!D412/'Detalle por mes'!D241)-1</f>
        <v>4.3012637905886164E-2</v>
      </c>
      <c r="E241" s="28">
        <f>+('Detalle por mes'!E412/'Detalle por mes'!E241)-1</f>
        <v>0.15494137353433834</v>
      </c>
      <c r="F241" s="28">
        <f>+('Detalle por mes'!F412/'Detalle por mes'!F241)-1</f>
        <v>0.13379519934068207</v>
      </c>
      <c r="G241" s="28">
        <f>+('Detalle por mes'!G412/'Detalle por mes'!G241)-1</f>
        <v>4.2274597830153304E-2</v>
      </c>
      <c r="H241" s="28">
        <f>+('Detalle por mes'!H412/'Detalle por mes'!H241)-1</f>
        <v>2.7270401336317196E-2</v>
      </c>
      <c r="I241" s="28">
        <f>+('Detalle por mes'!I412/'Detalle por mes'!I241)-1</f>
        <v>-9.3445378151260527E-2</v>
      </c>
      <c r="J241" s="28">
        <f>+('Detalle por mes'!J412/'Detalle por mes'!J241)-1</f>
        <v>1.5239882601525423E-4</v>
      </c>
      <c r="K241" s="28">
        <f>+('Detalle por mes'!K412/'Detalle por mes'!K241)-1</f>
        <v>8.179723502304137E-2</v>
      </c>
      <c r="L241" s="28">
        <f>+('Detalle por mes'!L412/'Detalle por mes'!L241)-1</f>
        <v>9.5206260190364489E-2</v>
      </c>
      <c r="M241" s="28">
        <f>+('Detalle por mes'!M412/'Detalle por mes'!M241)-1</f>
        <v>-0.1278195488721805</v>
      </c>
      <c r="N241" s="28">
        <f>+('Detalle por mes'!N412/'Detalle por mes'!N241)-1</f>
        <v>-6.333591660208493E-2</v>
      </c>
      <c r="O241" s="28">
        <f>+('Detalle por mes'!O412/'Detalle por mes'!O241)-1</f>
        <v>-0.11024807527801539</v>
      </c>
      <c r="P241" s="28">
        <f>+('Detalle por mes'!P412/'Detalle por mes'!P241)-1</f>
        <v>-9.3966009499384384E-2</v>
      </c>
      <c r="Q241" s="28">
        <f>+('Detalle por mes'!Q412/'Detalle por mes'!Q241)-1</f>
        <v>-6.0568750861395682E-2</v>
      </c>
      <c r="R241" s="28">
        <f>+('Detalle por mes'!R412/'Detalle por mes'!R241)-1</f>
        <v>-3.1067248912404088E-2</v>
      </c>
      <c r="S241" s="28">
        <f>+('Detalle por mes'!S412/'Detalle por mes'!S241)-1</f>
        <v>-3.1067249125045104E-2</v>
      </c>
    </row>
    <row r="242" spans="2:19" hidden="1" outlineLevel="1" x14ac:dyDescent="0.25">
      <c r="B242" s="20" t="s">
        <v>44</v>
      </c>
      <c r="C242" s="28">
        <f>+('Detalle por mes'!C413/'Detalle por mes'!C242)-1</f>
        <v>-1.5148224733812388E-2</v>
      </c>
      <c r="D242" s="28">
        <f>+('Detalle por mes'!D413/'Detalle por mes'!D242)-1</f>
        <v>0.1456570606644898</v>
      </c>
      <c r="E242" s="28">
        <f>+('Detalle por mes'!E413/'Detalle por mes'!E242)-1</f>
        <v>-6.8933823529411242E-3</v>
      </c>
      <c r="F242" s="28">
        <f>+('Detalle por mes'!F413/'Detalle por mes'!F242)-1</f>
        <v>0.10729185249682072</v>
      </c>
      <c r="G242" s="28">
        <f>+('Detalle por mes'!G413/'Detalle por mes'!G242)-1</f>
        <v>2.0714773503300643E-2</v>
      </c>
      <c r="H242" s="28">
        <f>+('Detalle por mes'!H413/'Detalle por mes'!H242)-1</f>
        <v>4.7359377197600416E-2</v>
      </c>
      <c r="I242" s="28">
        <f>+('Detalle por mes'!I413/'Detalle por mes'!I242)-1</f>
        <v>1.0127112725240028E-3</v>
      </c>
      <c r="J242" s="28">
        <f>+('Detalle por mes'!J413/'Detalle por mes'!J242)-1</f>
        <v>0.13916935835038435</v>
      </c>
      <c r="K242" s="28">
        <f>+('Detalle por mes'!K413/'Detalle por mes'!K242)-1</f>
        <v>7.7788492446158708E-2</v>
      </c>
      <c r="L242" s="28">
        <f>+('Detalle por mes'!L413/'Detalle por mes'!L242)-1</f>
        <v>0.13511063120087252</v>
      </c>
      <c r="M242" s="28">
        <f>+('Detalle por mes'!M413/'Detalle por mes'!M242)-1</f>
        <v>0.21019108280254772</v>
      </c>
      <c r="N242" s="28">
        <f>+('Detalle por mes'!N413/'Detalle por mes'!N242)-1</f>
        <v>0.13049966304033878</v>
      </c>
      <c r="O242" s="28">
        <f>+('Detalle por mes'!O413/'Detalle por mes'!O242)-1</f>
        <v>3.4398034398034349E-2</v>
      </c>
      <c r="P242" s="28">
        <f>+('Detalle por mes'!P413/'Detalle por mes'!P242)-1</f>
        <v>6.6169396248851431E-2</v>
      </c>
      <c r="Q242" s="28">
        <f>+('Detalle por mes'!Q413/'Detalle por mes'!Q242)-1</f>
        <v>-1.3140064698994758E-2</v>
      </c>
      <c r="R242" s="28">
        <f>+('Detalle por mes'!R413/'Detalle por mes'!R242)-1</f>
        <v>0.14084477044492871</v>
      </c>
      <c r="S242" s="28">
        <f>+('Detalle por mes'!S413/'Detalle por mes'!S242)-1</f>
        <v>0.14084477055676148</v>
      </c>
    </row>
    <row r="243" spans="2:19" hidden="1" outlineLevel="1" x14ac:dyDescent="0.25">
      <c r="B243" s="20" t="s">
        <v>45</v>
      </c>
      <c r="C243" s="28">
        <f>+('Detalle por mes'!C414/'Detalle por mes'!C243)-1</f>
        <v>0.10255244158944921</v>
      </c>
      <c r="D243" s="28">
        <f>+('Detalle por mes'!D414/'Detalle por mes'!D243)-1</f>
        <v>0.23057984623560479</v>
      </c>
      <c r="E243" s="28">
        <f>+('Detalle por mes'!E414/'Detalle por mes'!E243)-1</f>
        <v>0.14452214452214451</v>
      </c>
      <c r="F243" s="28">
        <f>+('Detalle por mes'!F414/'Detalle por mes'!F243)-1</f>
        <v>0.29606679467039032</v>
      </c>
      <c r="G243" s="28">
        <f>+('Detalle por mes'!G414/'Detalle por mes'!G243)-1</f>
        <v>-9.235352532274077E-2</v>
      </c>
      <c r="H243" s="28">
        <f>+('Detalle por mes'!H414/'Detalle por mes'!H243)-1</f>
        <v>-6.562233110864113E-2</v>
      </c>
      <c r="I243" s="28">
        <f>+('Detalle por mes'!I414/'Detalle por mes'!I243)-1</f>
        <v>2.2206042955951855E-2</v>
      </c>
      <c r="J243" s="28">
        <f>+('Detalle por mes'!J414/'Detalle por mes'!J243)-1</f>
        <v>4.0033927938781133E-2</v>
      </c>
      <c r="K243" s="28">
        <f>+('Detalle por mes'!K414/'Detalle por mes'!K243)-1</f>
        <v>-2.6490066225165587E-2</v>
      </c>
      <c r="L243" s="28">
        <f>+('Detalle por mes'!L414/'Detalle por mes'!L243)-1</f>
        <v>-3.0074465529665861E-3</v>
      </c>
      <c r="M243" s="28">
        <f>+('Detalle por mes'!M414/'Detalle por mes'!M243)-1</f>
        <v>0.12179487179487181</v>
      </c>
      <c r="N243" s="28">
        <f>+('Detalle por mes'!N414/'Detalle por mes'!N243)-1</f>
        <v>0.12033981871278487</v>
      </c>
      <c r="O243" s="28">
        <f>+('Detalle por mes'!O414/'Detalle por mes'!O243)-1</f>
        <v>3.5498785361648855E-2</v>
      </c>
      <c r="P243" s="28">
        <f>+('Detalle por mes'!P414/'Detalle por mes'!P243)-1</f>
        <v>8.5625907882362684E-2</v>
      </c>
      <c r="Q243" s="28">
        <f>+('Detalle por mes'!Q414/'Detalle por mes'!Q243)-1</f>
        <v>7.3958256235659769E-2</v>
      </c>
      <c r="R243" s="28">
        <f>+('Detalle por mes'!R414/'Detalle por mes'!R243)-1</f>
        <v>0.13704680471308039</v>
      </c>
      <c r="S243" s="28">
        <f>+('Detalle por mes'!S414/'Detalle por mes'!S243)-1</f>
        <v>0.13704680473532815</v>
      </c>
    </row>
    <row r="244" spans="2:19" hidden="1" outlineLevel="1" x14ac:dyDescent="0.25">
      <c r="B244" s="20" t="s">
        <v>46</v>
      </c>
      <c r="C244" s="28">
        <f>+('Detalle por mes'!C415/'Detalle por mes'!C244)-1</f>
        <v>-2.7957687856577262E-2</v>
      </c>
      <c r="D244" s="28">
        <f>+('Detalle por mes'!D415/'Detalle por mes'!D244)-1</f>
        <v>8.4743738170057092E-2</v>
      </c>
      <c r="E244" s="28">
        <f>+('Detalle por mes'!E415/'Detalle por mes'!E244)-1</f>
        <v>-0.23201856148491884</v>
      </c>
      <c r="F244" s="28">
        <f>+('Detalle por mes'!F415/'Detalle por mes'!F244)-1</f>
        <v>-0.15146161028513971</v>
      </c>
      <c r="G244" s="28">
        <f>+('Detalle por mes'!G415/'Detalle por mes'!G244)-1</f>
        <v>-0.12078853046594984</v>
      </c>
      <c r="H244" s="28">
        <f>+('Detalle por mes'!H415/'Detalle por mes'!H244)-1</f>
        <v>-9.5325388426955149E-2</v>
      </c>
      <c r="I244" s="28">
        <f>+('Detalle por mes'!I415/'Detalle por mes'!I244)-1</f>
        <v>-3.3996683250414605E-2</v>
      </c>
      <c r="J244" s="28">
        <f>+('Detalle por mes'!J415/'Detalle por mes'!J244)-1</f>
        <v>-2.4735312808501941E-2</v>
      </c>
      <c r="K244" s="28">
        <f>+('Detalle por mes'!K415/'Detalle por mes'!K244)-1</f>
        <v>0.16055045871559637</v>
      </c>
      <c r="L244" s="28">
        <f>+('Detalle por mes'!L415/'Detalle por mes'!L244)-1</f>
        <v>0.19291446175250315</v>
      </c>
      <c r="M244" s="28">
        <f>+('Detalle por mes'!M415/'Detalle por mes'!M244)-1</f>
        <v>-1.7985611510791366E-2</v>
      </c>
      <c r="N244" s="28">
        <f>+('Detalle por mes'!N415/'Detalle por mes'!N244)-1</f>
        <v>6.3374590617157889E-3</v>
      </c>
      <c r="O244" s="28">
        <f>+('Detalle por mes'!O415/'Detalle por mes'!O244)-1</f>
        <v>0.18015302573614655</v>
      </c>
      <c r="P244" s="28">
        <f>+('Detalle por mes'!P415/'Detalle por mes'!P244)-1</f>
        <v>0.22791186539623198</v>
      </c>
      <c r="Q244" s="28">
        <f>+('Detalle por mes'!Q415/'Detalle por mes'!Q244)-1</f>
        <v>1.8379543717934821E-2</v>
      </c>
      <c r="R244" s="28">
        <f>+('Detalle por mes'!R415/'Detalle por mes'!R244)-1</f>
        <v>0.14175682154085889</v>
      </c>
      <c r="S244" s="28">
        <f>+('Detalle por mes'!S415/'Detalle por mes'!S244)-1</f>
        <v>0.14175682160716629</v>
      </c>
    </row>
    <row r="245" spans="2:19" hidden="1" outlineLevel="1" x14ac:dyDescent="0.25">
      <c r="B245" s="20" t="s">
        <v>13</v>
      </c>
      <c r="C245" s="28">
        <f>+('Detalle por mes'!C416/'Detalle por mes'!C245)-1</f>
        <v>5.0558807876529999E-2</v>
      </c>
      <c r="D245" s="28">
        <f>+('Detalle por mes'!D416/'Detalle por mes'!D245)-1</f>
        <v>0.1582821067496345</v>
      </c>
      <c r="E245" s="28">
        <f>+('Detalle por mes'!E416/'Detalle por mes'!E245)-1</f>
        <v>0</v>
      </c>
      <c r="F245" s="28">
        <f>+('Detalle por mes'!F416/'Detalle por mes'!F245)-1</f>
        <v>9.0815273477812264E-2</v>
      </c>
      <c r="G245" s="28">
        <f>+('Detalle por mes'!G416/'Detalle por mes'!G245)-1</f>
        <v>-2.0392749244713015E-2</v>
      </c>
      <c r="H245" s="28">
        <f>+('Detalle por mes'!H416/'Detalle por mes'!H245)-1</f>
        <v>-1.4780477213213183E-3</v>
      </c>
      <c r="I245" s="28">
        <f>+('Detalle por mes'!I416/'Detalle por mes'!I245)-1</f>
        <v>8.8000000000000078E-2</v>
      </c>
      <c r="J245" s="28">
        <f>+('Detalle por mes'!J416/'Detalle por mes'!J245)-1</f>
        <v>0.11250788947947687</v>
      </c>
      <c r="K245" s="28">
        <f>+('Detalle por mes'!K416/'Detalle por mes'!K245)-1</f>
        <v>3.6719706242350103E-2</v>
      </c>
      <c r="L245" s="28">
        <f>+('Detalle por mes'!L416/'Detalle por mes'!L245)-1</f>
        <v>3.156731366995924E-2</v>
      </c>
      <c r="M245" s="28">
        <f>+('Detalle por mes'!M416/'Detalle por mes'!M245)-1</f>
        <v>-0.25324675324675328</v>
      </c>
      <c r="N245" s="28">
        <f>+('Detalle por mes'!N416/'Detalle por mes'!N245)-1</f>
        <v>-0.21414209115281502</v>
      </c>
      <c r="O245" s="28">
        <f>+('Detalle por mes'!O416/'Detalle por mes'!O245)-1</f>
        <v>9.7100217247567677E-2</v>
      </c>
      <c r="P245" s="28">
        <f>+('Detalle por mes'!P416/'Detalle por mes'!P245)-1</f>
        <v>0.12444757500459436</v>
      </c>
      <c r="Q245" s="28">
        <f>+('Detalle por mes'!Q416/'Detalle por mes'!Q245)-1</f>
        <v>6.0814383923849746E-2</v>
      </c>
      <c r="R245" s="28">
        <f>+('Detalle por mes'!R416/'Detalle por mes'!R245)-1</f>
        <v>0.1271758595076331</v>
      </c>
      <c r="S245" s="28">
        <f>+('Detalle por mes'!S416/'Detalle por mes'!S245)-1</f>
        <v>0.12717585950763244</v>
      </c>
    </row>
    <row r="246" spans="2:19" hidden="1" outlineLevel="1" x14ac:dyDescent="0.25">
      <c r="B246" s="20" t="s">
        <v>47</v>
      </c>
      <c r="C246" s="28">
        <f>+('Detalle por mes'!C417/'Detalle por mes'!C246)-1</f>
        <v>6.2358487064325674E-2</v>
      </c>
      <c r="D246" s="28">
        <f>+('Detalle por mes'!D417/'Detalle por mes'!D246)-1</f>
        <v>0.18953408761156743</v>
      </c>
      <c r="E246" s="28">
        <f>+('Detalle por mes'!E417/'Detalle por mes'!E246)-1</f>
        <v>5.7919621749408901E-2</v>
      </c>
      <c r="F246" s="28">
        <f>+('Detalle por mes'!F417/'Detalle por mes'!F246)-1</f>
        <v>9.3119166485782445E-2</v>
      </c>
      <c r="G246" s="28">
        <f>+('Detalle por mes'!G417/'Detalle por mes'!G246)-1</f>
        <v>8.1136421807012971E-2</v>
      </c>
      <c r="H246" s="28">
        <f>+('Detalle por mes'!H417/'Detalle por mes'!H246)-1</f>
        <v>0.11230266678141532</v>
      </c>
      <c r="I246" s="28">
        <f>+('Detalle por mes'!I417/'Detalle por mes'!I246)-1</f>
        <v>-2.6566217287866789E-2</v>
      </c>
      <c r="J246" s="28">
        <f>+('Detalle por mes'!J417/'Detalle por mes'!J246)-1</f>
        <v>-4.4457681818079409E-2</v>
      </c>
      <c r="K246" s="28">
        <f>+('Detalle por mes'!K417/'Detalle por mes'!K246)-1</f>
        <v>0.11705685618729089</v>
      </c>
      <c r="L246" s="28">
        <f>+('Detalle por mes'!L417/'Detalle por mes'!L246)-1</f>
        <v>0.14386622852929665</v>
      </c>
      <c r="M246" s="28">
        <f>+('Detalle por mes'!M417/'Detalle por mes'!M246)-1</f>
        <v>3.5805626598465423E-2</v>
      </c>
      <c r="N246" s="28">
        <f>+('Detalle por mes'!N417/'Detalle por mes'!N246)-1</f>
        <v>5.9533156178282365E-2</v>
      </c>
      <c r="O246" s="28">
        <f>+('Detalle por mes'!O417/'Detalle por mes'!O246)-1</f>
        <v>0.24591404358353519</v>
      </c>
      <c r="P246" s="28">
        <f>+('Detalle por mes'!P417/'Detalle por mes'!P246)-1</f>
        <v>0.30599346539159034</v>
      </c>
      <c r="Q246" s="28">
        <f>+('Detalle por mes'!Q417/'Detalle por mes'!Q246)-1</f>
        <v>8.4965160688428742E-2</v>
      </c>
      <c r="R246" s="28">
        <f>+('Detalle por mes'!R417/'Detalle por mes'!R246)-1</f>
        <v>0.21731372990216724</v>
      </c>
      <c r="S246" s="28">
        <f>+('Detalle por mes'!S417/'Detalle por mes'!S246)-1</f>
        <v>0.21731372994186393</v>
      </c>
    </row>
    <row r="247" spans="2:19" hidden="1" outlineLevel="1" x14ac:dyDescent="0.25">
      <c r="B247" s="20" t="s">
        <v>48</v>
      </c>
      <c r="C247" s="28">
        <f>+('Detalle por mes'!C418/'Detalle por mes'!C247)-1</f>
        <v>3.3187973013540706E-2</v>
      </c>
      <c r="D247" s="28">
        <f>+('Detalle por mes'!D418/'Detalle por mes'!D247)-1</f>
        <v>0.14969694979685366</v>
      </c>
      <c r="E247" s="28">
        <f>+('Detalle por mes'!E418/'Detalle por mes'!E247)-1</f>
        <v>-4.8644338118022379E-2</v>
      </c>
      <c r="F247" s="28">
        <f>+('Detalle por mes'!F418/'Detalle por mes'!F247)-1</f>
        <v>4.6712149158870231E-2</v>
      </c>
      <c r="G247" s="28">
        <f>+('Detalle por mes'!G418/'Detalle por mes'!G247)-1</f>
        <v>-4.6859421734795625E-2</v>
      </c>
      <c r="H247" s="28">
        <f>+('Detalle por mes'!H418/'Detalle por mes'!H247)-1</f>
        <v>-2.1336253258268045E-2</v>
      </c>
      <c r="I247" s="28">
        <f>+('Detalle por mes'!I418/'Detalle por mes'!I247)-1</f>
        <v>-2.5019050038100121E-2</v>
      </c>
      <c r="J247" s="28">
        <f>+('Detalle por mes'!J418/'Detalle por mes'!J247)-1</f>
        <v>1.3730802041099777E-2</v>
      </c>
      <c r="K247" s="28">
        <f>+('Detalle por mes'!K418/'Detalle por mes'!K247)-1</f>
        <v>3.125E-2</v>
      </c>
      <c r="L247" s="28">
        <f>+('Detalle por mes'!L418/'Detalle por mes'!L247)-1</f>
        <v>6.8125896341588277E-2</v>
      </c>
      <c r="M247" s="28">
        <f>+('Detalle por mes'!M418/'Detalle por mes'!M247)-1</f>
        <v>-3.8990825688073438E-2</v>
      </c>
      <c r="N247" s="28">
        <f>+('Detalle por mes'!N418/'Detalle por mes'!N247)-1</f>
        <v>-1.5076333283486676E-2</v>
      </c>
      <c r="O247" s="28">
        <f>+('Detalle por mes'!O418/'Detalle por mes'!O247)-1</f>
        <v>-4.5325779036827218E-2</v>
      </c>
      <c r="P247" s="28">
        <f>+('Detalle por mes'!P418/'Detalle por mes'!P247)-1</f>
        <v>-1.0520487264673362E-2</v>
      </c>
      <c r="Q247" s="28">
        <f>+('Detalle por mes'!Q418/'Detalle por mes'!Q247)-1</f>
        <v>2.8184798547460366E-2</v>
      </c>
      <c r="R247" s="28">
        <f>+('Detalle por mes'!R418/'Detalle por mes'!R247)-1</f>
        <v>0.13177015288812632</v>
      </c>
      <c r="S247" s="28">
        <f>+('Detalle por mes'!S418/'Detalle por mes'!S247)-1</f>
        <v>0.13177015314413887</v>
      </c>
    </row>
    <row r="248" spans="2:19" collapsed="1" x14ac:dyDescent="0.25">
      <c r="B248" s="8" t="s">
        <v>78</v>
      </c>
      <c r="C248" s="29">
        <f>+('Detalle por mes'!C419/'Detalle por mes'!C248)-1</f>
        <v>-2.6351931578658672E-3</v>
      </c>
      <c r="D248" s="29">
        <f>+('Detalle por mes'!D419/'Detalle por mes'!D248)-1</f>
        <v>0.13095941282373436</v>
      </c>
      <c r="E248" s="29">
        <f>+('Detalle por mes'!E419/'Detalle por mes'!E248)-1</f>
        <v>-1.8014123072488841E-2</v>
      </c>
      <c r="F248" s="29">
        <f>+('Detalle por mes'!F419/'Detalle por mes'!F248)-1</f>
        <v>0.11120155559922629</v>
      </c>
      <c r="G248" s="29">
        <f>+('Detalle por mes'!G419/'Detalle por mes'!G248)-1</f>
        <v>-1.5343157107698069E-2</v>
      </c>
      <c r="H248" s="29">
        <f>+('Detalle por mes'!H419/'Detalle por mes'!H248)-1</f>
        <v>1.5110856243713888E-2</v>
      </c>
      <c r="I248" s="29">
        <f>+('Detalle por mes'!I419/'Detalle por mes'!I248)-1</f>
        <v>-9.4676149238328566E-3</v>
      </c>
      <c r="J248" s="29">
        <f>+('Detalle por mes'!J419/'Detalle por mes'!J248)-1</f>
        <v>8.112631354283617E-2</v>
      </c>
      <c r="K248" s="29">
        <f>+('Detalle por mes'!K419/'Detalle por mes'!K248)-1</f>
        <v>9.2253425586759086E-3</v>
      </c>
      <c r="L248" s="29">
        <f>+('Detalle por mes'!L419/'Detalle por mes'!L248)-1</f>
        <v>5.2858204689374855E-2</v>
      </c>
      <c r="M248" s="29">
        <f>+('Detalle por mes'!M419/'Detalle por mes'!M248)-1</f>
        <v>-3.6496350364963459E-2</v>
      </c>
      <c r="N248" s="29">
        <f>+('Detalle por mes'!N419/'Detalle por mes'!N248)-1</f>
        <v>2.8229763531228969E-5</v>
      </c>
      <c r="O248" s="29">
        <f>+('Detalle por mes'!O419/'Detalle por mes'!O248)-1</f>
        <v>6.4794333847219443E-2</v>
      </c>
      <c r="P248" s="29">
        <f>+('Detalle por mes'!P419/'Detalle por mes'!P248)-1</f>
        <v>0.1172433045639385</v>
      </c>
      <c r="Q248" s="29">
        <f>+('Detalle por mes'!Q419/'Detalle por mes'!Q248)-1</f>
        <v>2.3875251099316763E-3</v>
      </c>
      <c r="R248" s="29">
        <f>+('Detalle por mes'!R419/'Detalle por mes'!R248)-1</f>
        <v>0.11857899310944942</v>
      </c>
      <c r="S248" s="29">
        <f>+('Detalle por mes'!S419/'Detalle por mes'!S248)-1</f>
        <v>0.11857899310842557</v>
      </c>
    </row>
    <row r="249" spans="2:19" hidden="1" outlineLevel="1" x14ac:dyDescent="0.25">
      <c r="B249" s="20" t="s">
        <v>37</v>
      </c>
      <c r="C249" s="28">
        <f>+('Detalle por mes'!C420/'Detalle por mes'!C249)-1</f>
        <v>-3.8034968684759862E-2</v>
      </c>
      <c r="D249" s="28">
        <f>+('Detalle por mes'!D420/'Detalle por mes'!D249)-1</f>
        <v>6.9567405103994728E-2</v>
      </c>
      <c r="E249" s="28">
        <f>+('Detalle por mes'!E420/'Detalle por mes'!E249)-1</f>
        <v>2.0304568527918843E-2</v>
      </c>
      <c r="F249" s="28">
        <f>+('Detalle por mes'!F420/'Detalle por mes'!F249)-1</f>
        <v>0.13791372549019609</v>
      </c>
      <c r="G249" s="28">
        <f>+('Detalle por mes'!G420/'Detalle por mes'!G249)-1</f>
        <v>-0.13970588235294112</v>
      </c>
      <c r="H249" s="28">
        <f>+('Detalle por mes'!H420/'Detalle por mes'!H249)-1</f>
        <v>-9.5823775148286883E-2</v>
      </c>
      <c r="I249" s="28">
        <f>+('Detalle por mes'!I420/'Detalle por mes'!I249)-1</f>
        <v>-2.5961984237366731E-2</v>
      </c>
      <c r="J249" s="28">
        <f>+('Detalle por mes'!J420/'Detalle por mes'!J249)-1</f>
        <v>6.4006324689460659E-3</v>
      </c>
      <c r="K249" s="28">
        <f>+('Detalle por mes'!K420/'Detalle por mes'!K249)-1</f>
        <v>-2.3845007451564815E-2</v>
      </c>
      <c r="L249" s="28">
        <f>+('Detalle por mes'!L420/'Detalle por mes'!L249)-1</f>
        <v>-7.8328981723237989E-3</v>
      </c>
      <c r="M249" s="28">
        <f>+('Detalle por mes'!M420/'Detalle por mes'!M249)-1</f>
        <v>-0.29583333333333328</v>
      </c>
      <c r="N249" s="28">
        <f>+('Detalle por mes'!N420/'Detalle por mes'!N249)-1</f>
        <v>-0.27579071829736923</v>
      </c>
      <c r="O249" s="28">
        <f>+('Detalle por mes'!O420/'Detalle por mes'!O249)-1</f>
        <v>5.705394190871349E-3</v>
      </c>
      <c r="P249" s="28">
        <f>+('Detalle por mes'!P420/'Detalle por mes'!P249)-1</f>
        <v>5.436154184649733E-2</v>
      </c>
      <c r="Q249" s="28">
        <f>+('Detalle por mes'!Q420/'Detalle por mes'!Q249)-1</f>
        <v>-3.1132616031068983E-2</v>
      </c>
      <c r="R249" s="28">
        <f>+('Detalle por mes'!R420/'Detalle por mes'!R249)-1</f>
        <v>5.0211233932886179E-2</v>
      </c>
      <c r="S249" s="28">
        <f>+('Detalle por mes'!S420/'Detalle por mes'!S249)-1</f>
        <v>5.0211233932887511E-2</v>
      </c>
    </row>
    <row r="250" spans="2:19" hidden="1" outlineLevel="1" x14ac:dyDescent="0.25">
      <c r="B250" s="20" t="s">
        <v>38</v>
      </c>
      <c r="C250" s="28">
        <f>+('Detalle por mes'!C421/'Detalle por mes'!C250)-1</f>
        <v>-2.3093317506137523E-2</v>
      </c>
      <c r="D250" s="28">
        <f>+('Detalle por mes'!D421/'Detalle por mes'!D250)-1</f>
        <v>7.5748745419215613E-2</v>
      </c>
      <c r="E250" s="28">
        <f>+('Detalle por mes'!E421/'Detalle por mes'!E250)-1</f>
        <v>-0.2678034102306921</v>
      </c>
      <c r="F250" s="28">
        <f>+('Detalle por mes'!F421/'Detalle por mes'!F250)-1</f>
        <v>-3.0718871962734484E-2</v>
      </c>
      <c r="G250" s="28">
        <f>+('Detalle por mes'!G421/'Detalle por mes'!G250)-1</f>
        <v>-7.9625292740046816E-2</v>
      </c>
      <c r="H250" s="28">
        <f>+('Detalle por mes'!H421/'Detalle por mes'!H250)-1</f>
        <v>-4.9498097378925299E-2</v>
      </c>
      <c r="I250" s="28">
        <f>+('Detalle por mes'!I421/'Detalle por mes'!I250)-1</f>
        <v>5.2574720921858109E-2</v>
      </c>
      <c r="J250" s="28">
        <f>+('Detalle por mes'!J421/'Detalle por mes'!J250)-1</f>
        <v>-2.0224727817145904E-2</v>
      </c>
      <c r="K250" s="28">
        <f>+('Detalle por mes'!K421/'Detalle por mes'!K250)-1</f>
        <v>-4.8387096774193505E-2</v>
      </c>
      <c r="L250" s="28">
        <f>+('Detalle por mes'!L421/'Detalle por mes'!L250)-1</f>
        <v>-3.209663747823277E-3</v>
      </c>
      <c r="M250" s="28">
        <f>+('Detalle por mes'!M421/'Detalle por mes'!M250)-1</f>
        <v>-3.2490974729241895E-2</v>
      </c>
      <c r="N250" s="28">
        <f>+('Detalle por mes'!N421/'Detalle por mes'!N250)-1</f>
        <v>2.6686393165435529E-2</v>
      </c>
      <c r="O250" s="28">
        <f>+('Detalle por mes'!O421/'Detalle por mes'!O250)-1</f>
        <v>-4.3148084225060446E-2</v>
      </c>
      <c r="P250" s="28">
        <f>+('Detalle por mes'!P421/'Detalle por mes'!P250)-1</f>
        <v>9.9302203415696511E-7</v>
      </c>
      <c r="Q250" s="28">
        <f>+('Detalle por mes'!Q421/'Detalle por mes'!Q250)-1</f>
        <v>-3.1723646030896946E-2</v>
      </c>
      <c r="R250" s="28">
        <f>+('Detalle por mes'!R421/'Detalle por mes'!R250)-1</f>
        <v>2.3457491720884294E-2</v>
      </c>
      <c r="S250" s="28">
        <f>+('Detalle por mes'!S421/'Detalle por mes'!S250)-1</f>
        <v>2.345749172088496E-2</v>
      </c>
    </row>
    <row r="251" spans="2:19" hidden="1" outlineLevel="1" x14ac:dyDescent="0.25">
      <c r="B251" s="20" t="s">
        <v>39</v>
      </c>
      <c r="C251" s="28">
        <f>+('Detalle por mes'!C422/'Detalle por mes'!C251)-1</f>
        <v>-0.13400161622765205</v>
      </c>
      <c r="D251" s="28">
        <f>+('Detalle por mes'!D422/'Detalle por mes'!D251)-1</f>
        <v>-4.6474510455814189E-2</v>
      </c>
      <c r="E251" s="28">
        <f>+('Detalle por mes'!E422/'Detalle por mes'!E251)-1</f>
        <v>-0.17023346303501941</v>
      </c>
      <c r="F251" s="28">
        <f>+('Detalle por mes'!F422/'Detalle por mes'!F251)-1</f>
        <v>-0.15306544007859191</v>
      </c>
      <c r="G251" s="28">
        <f>+('Detalle por mes'!G422/'Detalle por mes'!G251)-1</f>
        <v>-0.10618014464168313</v>
      </c>
      <c r="H251" s="28">
        <f>+('Detalle por mes'!H422/'Detalle por mes'!H251)-1</f>
        <v>-9.5440729483282638E-2</v>
      </c>
      <c r="I251" s="28">
        <f>+('Detalle por mes'!I422/'Detalle por mes'!I251)-1</f>
        <v>-0.14645279081898799</v>
      </c>
      <c r="J251" s="28">
        <f>+('Detalle por mes'!J422/'Detalle por mes'!J251)-1</f>
        <v>-0.13482302080809139</v>
      </c>
      <c r="K251" s="28">
        <f>+('Detalle por mes'!K422/'Detalle por mes'!K251)-1</f>
        <v>-0.18392370572207084</v>
      </c>
      <c r="L251" s="28">
        <f>+('Detalle por mes'!L422/'Detalle por mes'!L251)-1</f>
        <v>-0.16866398972229302</v>
      </c>
      <c r="M251" s="28">
        <f>+('Detalle por mes'!M422/'Detalle por mes'!M251)-1</f>
        <v>-0.11195928753180662</v>
      </c>
      <c r="N251" s="28">
        <f>+('Detalle por mes'!N422/'Detalle por mes'!N251)-1</f>
        <v>-8.758489253248225E-2</v>
      </c>
      <c r="O251" s="28">
        <f>+('Detalle por mes'!O422/'Detalle por mes'!O251)-1</f>
        <v>-9.6389115444502127E-2</v>
      </c>
      <c r="P251" s="28">
        <f>+('Detalle por mes'!P422/'Detalle por mes'!P251)-1</f>
        <v>-6.5956635835899502E-2</v>
      </c>
      <c r="Q251" s="28">
        <f>+('Detalle por mes'!Q422/'Detalle por mes'!Q251)-1</f>
        <v>-0.1308627965530692</v>
      </c>
      <c r="R251" s="28">
        <f>+('Detalle por mes'!R422/'Detalle por mes'!R251)-1</f>
        <v>-6.2607502192354891E-2</v>
      </c>
      <c r="S251" s="28">
        <f>+('Detalle por mes'!S422/'Detalle por mes'!S251)-1</f>
        <v>-6.2607502192353226E-2</v>
      </c>
    </row>
    <row r="252" spans="2:19" hidden="1" outlineLevel="1" x14ac:dyDescent="0.25">
      <c r="B252" s="20" t="s">
        <v>40</v>
      </c>
      <c r="C252" s="28">
        <f>+('Detalle por mes'!C423/'Detalle por mes'!C252)-1</f>
        <v>-0.10016009129959269</v>
      </c>
      <c r="D252" s="28">
        <f>+('Detalle por mes'!D423/'Detalle por mes'!D252)-1</f>
        <v>1.5639637739628398E-3</v>
      </c>
      <c r="E252" s="28">
        <f>+('Detalle por mes'!E423/'Detalle por mes'!E252)-1</f>
        <v>-0.42650103519668736</v>
      </c>
      <c r="F252" s="28">
        <f>+('Detalle por mes'!F423/'Detalle por mes'!F252)-1</f>
        <v>-0.36194398254001248</v>
      </c>
      <c r="G252" s="28">
        <f>+('Detalle por mes'!G423/'Detalle por mes'!G252)-1</f>
        <v>-7.2273324572930342E-2</v>
      </c>
      <c r="H252" s="28">
        <f>+('Detalle por mes'!H423/'Detalle por mes'!H252)-1</f>
        <v>-3.6799226207947511E-2</v>
      </c>
      <c r="I252" s="28">
        <f>+('Detalle por mes'!I423/'Detalle por mes'!I252)-1</f>
        <v>-8.4247787610619462E-2</v>
      </c>
      <c r="J252" s="28">
        <f>+('Detalle por mes'!J423/'Detalle por mes'!J252)-1</f>
        <v>-8.502703428242997E-2</v>
      </c>
      <c r="K252" s="28">
        <f>+('Detalle por mes'!K423/'Detalle por mes'!K252)-1</f>
        <v>-0.19477611940298512</v>
      </c>
      <c r="L252" s="28">
        <f>+('Detalle por mes'!L423/'Detalle por mes'!L252)-1</f>
        <v>-0.15545664714906116</v>
      </c>
      <c r="M252" s="28">
        <f>+('Detalle por mes'!M423/'Detalle por mes'!M252)-1</f>
        <v>-0.14074074074074072</v>
      </c>
      <c r="N252" s="28">
        <f>+('Detalle por mes'!N423/'Detalle por mes'!N252)-1</f>
        <v>-0.12005606412334102</v>
      </c>
      <c r="O252" s="28">
        <f>+('Detalle por mes'!O423/'Detalle por mes'!O252)-1</f>
        <v>-3.3529048207663781E-2</v>
      </c>
      <c r="P252" s="28">
        <f>+('Detalle por mes'!P423/'Detalle por mes'!P252)-1</f>
        <v>8.4550307307365014E-3</v>
      </c>
      <c r="Q252" s="28">
        <f>+('Detalle por mes'!Q423/'Detalle por mes'!Q252)-1</f>
        <v>-9.6897960248998438E-2</v>
      </c>
      <c r="R252" s="28">
        <f>+('Detalle por mes'!R423/'Detalle por mes'!R252)-1</f>
        <v>-8.0782391302651746E-3</v>
      </c>
      <c r="S252" s="28">
        <f>+('Detalle por mes'!S423/'Detalle por mes'!S252)-1</f>
        <v>-8.0782391302655077E-3</v>
      </c>
    </row>
    <row r="253" spans="2:19" hidden="1" outlineLevel="1" x14ac:dyDescent="0.25">
      <c r="B253" s="20" t="s">
        <v>41</v>
      </c>
      <c r="C253" s="28">
        <f>+('Detalle por mes'!C424/'Detalle por mes'!C253)-1</f>
        <v>-2.6025358780991326E-2</v>
      </c>
      <c r="D253" s="28">
        <f>+('Detalle por mes'!D424/'Detalle por mes'!D253)-1</f>
        <v>8.572699613109025E-2</v>
      </c>
      <c r="E253" s="28">
        <f>+('Detalle por mes'!E424/'Detalle por mes'!E253)-1</f>
        <v>-4.6862589356632234E-2</v>
      </c>
      <c r="F253" s="28">
        <f>+('Detalle por mes'!F424/'Detalle por mes'!F253)-1</f>
        <v>4.8712409396350687E-2</v>
      </c>
      <c r="G253" s="28">
        <f>+('Detalle por mes'!G424/'Detalle por mes'!G253)-1</f>
        <v>-6.5331855341554612E-2</v>
      </c>
      <c r="H253" s="28">
        <f>+('Detalle por mes'!H424/'Detalle por mes'!H253)-1</f>
        <v>-5.0185375196328708E-2</v>
      </c>
      <c r="I253" s="28">
        <f>+('Detalle por mes'!I424/'Detalle por mes'!I253)-1</f>
        <v>8.6576338686628063E-4</v>
      </c>
      <c r="J253" s="28">
        <f>+('Detalle por mes'!J424/'Detalle por mes'!J253)-1</f>
        <v>0.17267169232301205</v>
      </c>
      <c r="K253" s="28">
        <f>+('Detalle por mes'!K424/'Detalle por mes'!K253)-1</f>
        <v>-0.14002222575011902</v>
      </c>
      <c r="L253" s="28">
        <f>+('Detalle por mes'!L424/'Detalle por mes'!L253)-1</f>
        <v>-0.1056201970144599</v>
      </c>
      <c r="M253" s="28">
        <f>+('Detalle por mes'!M424/'Detalle por mes'!M253)-1</f>
        <v>-1.2259194395796813E-2</v>
      </c>
      <c r="N253" s="28">
        <f>+('Detalle por mes'!N424/'Detalle por mes'!N253)-1</f>
        <v>3.0520049397831928E-2</v>
      </c>
      <c r="O253" s="28">
        <f>+('Detalle por mes'!O424/'Detalle por mes'!O253)-1</f>
        <v>-0.11489533214096781</v>
      </c>
      <c r="P253" s="28">
        <f>+('Detalle por mes'!P424/'Detalle por mes'!P253)-1</f>
        <v>-5.6343602128582138E-2</v>
      </c>
      <c r="Q253" s="28">
        <f>+('Detalle por mes'!Q424/'Detalle por mes'!Q253)-1</f>
        <v>-3.7691288832453984E-2</v>
      </c>
      <c r="R253" s="28">
        <f>+('Detalle por mes'!R424/'Detalle por mes'!R253)-1</f>
        <v>4.1536093963988829E-2</v>
      </c>
      <c r="S253" s="28">
        <f>+('Detalle por mes'!S424/'Detalle por mes'!S253)-1</f>
        <v>4.1536093963988163E-2</v>
      </c>
    </row>
    <row r="254" spans="2:19" hidden="1" outlineLevel="1" x14ac:dyDescent="0.25">
      <c r="B254" s="20" t="s">
        <v>42</v>
      </c>
      <c r="C254" s="28">
        <f>+('Detalle por mes'!C425/'Detalle por mes'!C254)-1</f>
        <v>-3.4033272469060627E-2</v>
      </c>
      <c r="D254" s="28">
        <f>+('Detalle por mes'!D425/'Detalle por mes'!D254)-1</f>
        <v>0.30655828299704413</v>
      </c>
      <c r="E254" s="28">
        <f>+('Detalle por mes'!E425/'Detalle por mes'!E254)-1</f>
        <v>-9.4989561586638849E-2</v>
      </c>
      <c r="F254" s="28">
        <f>+('Detalle por mes'!F425/'Detalle por mes'!F254)-1</f>
        <v>0.25155556262830414</v>
      </c>
      <c r="G254" s="28">
        <f>+('Detalle por mes'!G425/'Detalle por mes'!G254)-1</f>
        <v>-0.16794674859190983</v>
      </c>
      <c r="H254" s="28">
        <f>+('Detalle por mes'!H425/'Detalle por mes'!H254)-1</f>
        <v>6.4704549020975444E-2</v>
      </c>
      <c r="I254" s="28">
        <f>+('Detalle por mes'!I425/'Detalle por mes'!I254)-1</f>
        <v>6.9021518473406651E-3</v>
      </c>
      <c r="J254" s="28">
        <f>+('Detalle por mes'!J425/'Detalle por mes'!J254)-1</f>
        <v>0.29246875613426693</v>
      </c>
      <c r="K254" s="28">
        <f>+('Detalle por mes'!K425/'Detalle por mes'!K254)-1</f>
        <v>6.5217391304347894E-2</v>
      </c>
      <c r="L254" s="28">
        <f>+('Detalle por mes'!L425/'Detalle por mes'!L254)-1</f>
        <v>0.35561510353227765</v>
      </c>
      <c r="M254" s="28">
        <f>+('Detalle por mes'!M425/'Detalle por mes'!M254)-1</f>
        <v>-0.1216216216216216</v>
      </c>
      <c r="N254" s="28">
        <f>+('Detalle por mes'!N425/'Detalle por mes'!N254)-1</f>
        <v>0.13213394307921678</v>
      </c>
      <c r="O254" s="28">
        <f>+('Detalle por mes'!O425/'Detalle por mes'!O254)-1</f>
        <v>6.611761083743839E-2</v>
      </c>
      <c r="P254" s="28">
        <f>+('Detalle por mes'!P425/'Detalle por mes'!P254)-1</f>
        <v>0.36597239147543581</v>
      </c>
      <c r="Q254" s="28">
        <f>+('Detalle por mes'!Q425/'Detalle por mes'!Q254)-1</f>
        <v>-1.44553783508653E-2</v>
      </c>
      <c r="R254" s="28">
        <f>+('Detalle por mes'!R425/'Detalle por mes'!R254)-1</f>
        <v>0.32326108933355435</v>
      </c>
      <c r="S254" s="28">
        <f>+('Detalle por mes'!S425/'Detalle por mes'!S254)-1</f>
        <v>0.32326108933355324</v>
      </c>
    </row>
    <row r="255" spans="2:19" hidden="1" outlineLevel="1" x14ac:dyDescent="0.25">
      <c r="B255" s="20" t="s">
        <v>43</v>
      </c>
      <c r="C255" s="28">
        <f>+('Detalle por mes'!C426/'Detalle por mes'!C255)-1</f>
        <v>-5.1835754665369937E-2</v>
      </c>
      <c r="D255" s="28">
        <f>+('Detalle por mes'!D426/'Detalle por mes'!D255)-1</f>
        <v>4.1631371740421974E-2</v>
      </c>
      <c r="E255" s="28">
        <f>+('Detalle por mes'!E426/'Detalle por mes'!E255)-1</f>
        <v>0.33567839195979898</v>
      </c>
      <c r="F255" s="28">
        <f>+('Detalle por mes'!F426/'Detalle por mes'!F255)-1</f>
        <v>0.62867949704348947</v>
      </c>
      <c r="G255" s="28">
        <f>+('Detalle por mes'!G426/'Detalle por mes'!G255)-1</f>
        <v>-1.5427769985974726E-2</v>
      </c>
      <c r="H255" s="28">
        <f>+('Detalle por mes'!H426/'Detalle por mes'!H255)-1</f>
        <v>-7.26170929464931E-3</v>
      </c>
      <c r="I255" s="28">
        <f>+('Detalle por mes'!I426/'Detalle por mes'!I255)-1</f>
        <v>-0.14064602960969042</v>
      </c>
      <c r="J255" s="28">
        <f>+('Detalle por mes'!J426/'Detalle por mes'!J255)-1</f>
        <v>-9.3179450787050255E-2</v>
      </c>
      <c r="K255" s="28">
        <f>+('Detalle por mes'!K426/'Detalle por mes'!K255)-1</f>
        <v>0.37999999999999989</v>
      </c>
      <c r="L255" s="28">
        <f>+('Detalle por mes'!L426/'Detalle por mes'!L255)-1</f>
        <v>0.4241192714165265</v>
      </c>
      <c r="M255" s="28">
        <f>+('Detalle por mes'!M426/'Detalle por mes'!M255)-1</f>
        <v>-0.30472103004291851</v>
      </c>
      <c r="N255" s="28">
        <f>+('Detalle por mes'!N426/'Detalle por mes'!N255)-1</f>
        <v>-0.30020988933107995</v>
      </c>
      <c r="O255" s="28">
        <f>+('Detalle por mes'!O426/'Detalle por mes'!O255)-1</f>
        <v>-0.13295077433628322</v>
      </c>
      <c r="P255" s="28">
        <f>+('Detalle por mes'!P426/'Detalle por mes'!P255)-1</f>
        <v>-0.16849648763526992</v>
      </c>
      <c r="Q255" s="28">
        <f>+('Detalle por mes'!Q426/'Detalle por mes'!Q255)-1</f>
        <v>-6.8843399750934009E-2</v>
      </c>
      <c r="R255" s="28">
        <f>+('Detalle por mes'!R426/'Detalle por mes'!R255)-1</f>
        <v>-7.5357830482834842E-2</v>
      </c>
      <c r="S255" s="28">
        <f>+('Detalle por mes'!S426/'Detalle por mes'!S255)-1</f>
        <v>-7.5357830482835619E-2</v>
      </c>
    </row>
    <row r="256" spans="2:19" hidden="1" outlineLevel="1" x14ac:dyDescent="0.25">
      <c r="B256" s="20" t="s">
        <v>44</v>
      </c>
      <c r="C256" s="28">
        <f>+('Detalle por mes'!C427/'Detalle por mes'!C256)-1</f>
        <v>-0.13717667430809044</v>
      </c>
      <c r="D256" s="28">
        <f>+('Detalle por mes'!D427/'Detalle por mes'!D256)-1</f>
        <v>3.463804670787618E-2</v>
      </c>
      <c r="E256" s="28">
        <f>+('Detalle por mes'!E427/'Detalle por mes'!E256)-1</f>
        <v>-0.18281622911694506</v>
      </c>
      <c r="F256" s="28">
        <f>+('Detalle por mes'!F427/'Detalle por mes'!F256)-1</f>
        <v>1.2348055890555321E-2</v>
      </c>
      <c r="G256" s="28">
        <f>+('Detalle por mes'!G427/'Detalle por mes'!G256)-1</f>
        <v>-0.10097864768683273</v>
      </c>
      <c r="H256" s="28">
        <f>+('Detalle por mes'!H427/'Detalle por mes'!H256)-1</f>
        <v>-7.1130286957666766E-2</v>
      </c>
      <c r="I256" s="28">
        <f>+('Detalle por mes'!I427/'Detalle por mes'!I256)-1</f>
        <v>-3.2071191764090012E-2</v>
      </c>
      <c r="J256" s="28">
        <f>+('Detalle por mes'!J427/'Detalle por mes'!J256)-1</f>
        <v>6.352924383991887E-2</v>
      </c>
      <c r="K256" s="28">
        <f>+('Detalle por mes'!K427/'Detalle por mes'!K256)-1</f>
        <v>8.7424344317417191E-3</v>
      </c>
      <c r="L256" s="28">
        <f>+('Detalle por mes'!L427/'Detalle por mes'!L256)-1</f>
        <v>2.9371823324436663E-2</v>
      </c>
      <c r="M256" s="28">
        <f>+('Detalle por mes'!M427/'Detalle por mes'!M256)-1</f>
        <v>-0.21951219512195119</v>
      </c>
      <c r="N256" s="28">
        <f>+('Detalle por mes'!N427/'Detalle por mes'!N256)-1</f>
        <v>-0.20616836686052054</v>
      </c>
      <c r="O256" s="28">
        <f>+('Detalle por mes'!O427/'Detalle por mes'!O256)-1</f>
        <v>-6.9729286300246107E-2</v>
      </c>
      <c r="P256" s="28">
        <f>+('Detalle por mes'!P427/'Detalle por mes'!P256)-1</f>
        <v>-2.9279328589674192E-3</v>
      </c>
      <c r="Q256" s="28">
        <f>+('Detalle por mes'!Q427/'Detalle por mes'!Q256)-1</f>
        <v>-0.1312646809182606</v>
      </c>
      <c r="R256" s="28">
        <f>+('Detalle por mes'!R427/'Detalle por mes'!R256)-1</f>
        <v>3.1366861963287196E-2</v>
      </c>
      <c r="S256" s="28">
        <f>+('Detalle por mes'!S427/'Detalle por mes'!S256)-1</f>
        <v>3.1366861963288972E-2</v>
      </c>
    </row>
    <row r="257" spans="2:19" hidden="1" outlineLevel="1" x14ac:dyDescent="0.25">
      <c r="B257" s="20" t="s">
        <v>45</v>
      </c>
      <c r="C257" s="28">
        <f>+('Detalle por mes'!C428/'Detalle por mes'!C257)-1</f>
        <v>0.12687427912341409</v>
      </c>
      <c r="D257" s="28">
        <f>+('Detalle por mes'!D428/'Detalle por mes'!D257)-1</f>
        <v>0.25876275371653512</v>
      </c>
      <c r="E257" s="28">
        <f>+('Detalle por mes'!E428/'Detalle por mes'!E257)-1</f>
        <v>-2.4154589371980784E-3</v>
      </c>
      <c r="F257" s="28">
        <f>+('Detalle por mes'!F428/'Detalle por mes'!F257)-1</f>
        <v>0.11592826288531555</v>
      </c>
      <c r="G257" s="28">
        <f>+('Detalle por mes'!G428/'Detalle por mes'!G257)-1</f>
        <v>-0.18762475049900196</v>
      </c>
      <c r="H257" s="28">
        <f>+('Detalle por mes'!H428/'Detalle por mes'!H257)-1</f>
        <v>-0.16783088716217986</v>
      </c>
      <c r="I257" s="28">
        <f>+('Detalle por mes'!I428/'Detalle por mes'!I257)-1</f>
        <v>4.9628761234857377E-2</v>
      </c>
      <c r="J257" s="28">
        <f>+('Detalle por mes'!J428/'Detalle por mes'!J257)-1</f>
        <v>9.1010557234408429E-2</v>
      </c>
      <c r="K257" s="28">
        <f>+('Detalle por mes'!K428/'Detalle por mes'!K257)-1</f>
        <v>-7.1232876712328808E-2</v>
      </c>
      <c r="L257" s="28">
        <f>+('Detalle por mes'!L428/'Detalle por mes'!L257)-1</f>
        <v>-6.1742362217227176E-2</v>
      </c>
      <c r="M257" s="28">
        <f>+('Detalle por mes'!M428/'Detalle por mes'!M257)-1</f>
        <v>0.35294117647058831</v>
      </c>
      <c r="N257" s="28">
        <f>+('Detalle por mes'!N428/'Detalle por mes'!N257)-1</f>
        <v>0.34715025906735741</v>
      </c>
      <c r="O257" s="28">
        <f>+('Detalle por mes'!O428/'Detalle por mes'!O257)-1</f>
        <v>-0.19093406593406592</v>
      </c>
      <c r="P257" s="28">
        <f>+('Detalle por mes'!P428/'Detalle por mes'!P257)-1</f>
        <v>-0.14863922248491668</v>
      </c>
      <c r="Q257" s="28">
        <f>+('Detalle por mes'!Q428/'Detalle por mes'!Q257)-1</f>
        <v>6.7856291378582956E-3</v>
      </c>
      <c r="R257" s="28">
        <f>+('Detalle por mes'!R428/'Detalle por mes'!R257)-1</f>
        <v>-3.4338364502053409E-3</v>
      </c>
      <c r="S257" s="28">
        <f>+('Detalle por mes'!S428/'Detalle por mes'!S257)-1</f>
        <v>-3.4338364502044527E-3</v>
      </c>
    </row>
    <row r="258" spans="2:19" hidden="1" outlineLevel="1" x14ac:dyDescent="0.25">
      <c r="B258" s="20" t="s">
        <v>46</v>
      </c>
      <c r="C258" s="28">
        <f>+('Detalle por mes'!C429/'Detalle por mes'!C258)-1</f>
        <v>-3.2098496404445398E-2</v>
      </c>
      <c r="D258" s="28">
        <f>+('Detalle por mes'!D429/'Detalle por mes'!D258)-1</f>
        <v>8.1421390572826491E-2</v>
      </c>
      <c r="E258" s="28">
        <f>+('Detalle por mes'!E429/'Detalle por mes'!E258)-1</f>
        <v>-0.23542600896860988</v>
      </c>
      <c r="F258" s="28">
        <f>+('Detalle por mes'!F429/'Detalle por mes'!F258)-1</f>
        <v>-0.13943047183537727</v>
      </c>
      <c r="G258" s="28">
        <f>+('Detalle por mes'!G429/'Detalle por mes'!G258)-1</f>
        <v>-0.19847833278200466</v>
      </c>
      <c r="H258" s="28">
        <f>+('Detalle por mes'!H429/'Detalle por mes'!H258)-1</f>
        <v>-0.17705420966669638</v>
      </c>
      <c r="I258" s="28">
        <f>+('Detalle por mes'!I429/'Detalle por mes'!I258)-1</f>
        <v>-3.4482758620689613E-2</v>
      </c>
      <c r="J258" s="28">
        <f>+('Detalle por mes'!J429/'Detalle por mes'!J258)-1</f>
        <v>-1.6362189734882682E-2</v>
      </c>
      <c r="K258" s="28">
        <f>+('Detalle por mes'!K429/'Detalle por mes'!K258)-1</f>
        <v>0.11423039690222647</v>
      </c>
      <c r="L258" s="28">
        <f>+('Detalle por mes'!L429/'Detalle por mes'!L258)-1</f>
        <v>0.12662887944208268</v>
      </c>
      <c r="M258" s="28">
        <f>+('Detalle por mes'!M429/'Detalle por mes'!M258)-1</f>
        <v>-0.1606425702811245</v>
      </c>
      <c r="N258" s="28">
        <f>+('Detalle por mes'!N429/'Detalle por mes'!N258)-1</f>
        <v>-0.13918806959403485</v>
      </c>
      <c r="O258" s="28">
        <f>+('Detalle por mes'!O429/'Detalle por mes'!O258)-1</f>
        <v>-3.3406593406593355E-2</v>
      </c>
      <c r="P258" s="28">
        <f>+('Detalle por mes'!P429/'Detalle por mes'!P258)-1</f>
        <v>1.2484700122399106E-2</v>
      </c>
      <c r="Q258" s="28">
        <f>+('Detalle por mes'!Q429/'Detalle por mes'!Q258)-1</f>
        <v>-3.9010674019273273E-2</v>
      </c>
      <c r="R258" s="28">
        <f>+('Detalle por mes'!R429/'Detalle por mes'!R258)-1</f>
        <v>2.994890744993528E-2</v>
      </c>
      <c r="S258" s="28">
        <f>+('Detalle por mes'!S429/'Detalle por mes'!S258)-1</f>
        <v>2.9948907449936613E-2</v>
      </c>
    </row>
    <row r="259" spans="2:19" hidden="1" outlineLevel="1" x14ac:dyDescent="0.25">
      <c r="B259" s="20" t="s">
        <v>13</v>
      </c>
      <c r="C259" s="28">
        <f>+('Detalle por mes'!C430/'Detalle por mes'!C259)-1</f>
        <v>8.4697942022571304E-2</v>
      </c>
      <c r="D259" s="28">
        <f>+('Detalle por mes'!D430/'Detalle por mes'!D259)-1</f>
        <v>0.19639289235514634</v>
      </c>
      <c r="E259" s="28">
        <f>+('Detalle por mes'!E430/'Detalle por mes'!E259)-1</f>
        <v>6.8376068376068355E-2</v>
      </c>
      <c r="F259" s="28">
        <f>+('Detalle por mes'!F430/'Detalle por mes'!F259)-1</f>
        <v>0.16380647162204065</v>
      </c>
      <c r="G259" s="28">
        <f>+('Detalle por mes'!G430/'Detalle por mes'!G259)-1</f>
        <v>-7.8926598263617809E-4</v>
      </c>
      <c r="H259" s="28">
        <f>+('Detalle por mes'!H430/'Detalle por mes'!H259)-1</f>
        <v>1.2003956565460161E-2</v>
      </c>
      <c r="I259" s="28">
        <f>+('Detalle por mes'!I430/'Detalle por mes'!I259)-1</f>
        <v>0.12356321839080464</v>
      </c>
      <c r="J259" s="28">
        <f>+('Detalle por mes'!J430/'Detalle por mes'!J259)-1</f>
        <v>0.16198950104594845</v>
      </c>
      <c r="K259" s="28">
        <f>+('Detalle por mes'!K430/'Detalle por mes'!K259)-1</f>
        <v>-0.26603325415676959</v>
      </c>
      <c r="L259" s="28">
        <f>+('Detalle por mes'!L430/'Detalle por mes'!L259)-1</f>
        <v>-0.27111346625157318</v>
      </c>
      <c r="M259" s="28">
        <f>+('Detalle por mes'!M430/'Detalle por mes'!M259)-1</f>
        <v>-0.21238938053097345</v>
      </c>
      <c r="N259" s="28">
        <f>+('Detalle por mes'!N430/'Detalle por mes'!N259)-1</f>
        <v>-0.18201002374043784</v>
      </c>
      <c r="O259" s="28">
        <f>+('Detalle por mes'!O430/'Detalle por mes'!O259)-1</f>
        <v>-0.1700358799334909</v>
      </c>
      <c r="P259" s="28">
        <f>+('Detalle por mes'!P430/'Detalle por mes'!P259)-1</f>
        <v>-0.1286532916487515</v>
      </c>
      <c r="Q259" s="28">
        <f>+('Detalle por mes'!Q430/'Detalle por mes'!Q259)-1</f>
        <v>-2.2139768789672165E-2</v>
      </c>
      <c r="R259" s="28">
        <f>+('Detalle por mes'!R430/'Detalle por mes'!R259)-1</f>
        <v>-2.906861213984957E-2</v>
      </c>
      <c r="S259" s="28">
        <f>+('Detalle por mes'!S430/'Detalle por mes'!S259)-1</f>
        <v>-2.9068612139850014E-2</v>
      </c>
    </row>
    <row r="260" spans="2:19" hidden="1" outlineLevel="1" x14ac:dyDescent="0.25">
      <c r="B260" s="20" t="s">
        <v>47</v>
      </c>
      <c r="C260" s="28">
        <f>+('Detalle por mes'!C431/'Detalle por mes'!C260)-1</f>
        <v>-1.5950686324351815E-2</v>
      </c>
      <c r="D260" s="28">
        <f>+('Detalle por mes'!D431/'Detalle por mes'!D260)-1</f>
        <v>9.5438646868274635E-2</v>
      </c>
      <c r="E260" s="28">
        <f>+('Detalle por mes'!E431/'Detalle por mes'!E260)-1</f>
        <v>-2.7088036117381531E-2</v>
      </c>
      <c r="F260" s="28">
        <f>+('Detalle por mes'!F431/'Detalle por mes'!F260)-1</f>
        <v>-4.8348958765452532E-2</v>
      </c>
      <c r="G260" s="28">
        <f>+('Detalle por mes'!G431/'Detalle por mes'!G260)-1</f>
        <v>-3.4124629080118707E-2</v>
      </c>
      <c r="H260" s="28">
        <f>+('Detalle por mes'!H431/'Detalle por mes'!H260)-1</f>
        <v>1.5304742951209871E-2</v>
      </c>
      <c r="I260" s="28">
        <f>+('Detalle por mes'!I431/'Detalle por mes'!I260)-1</f>
        <v>-8.1337894336754091E-2</v>
      </c>
      <c r="J260" s="28">
        <f>+('Detalle por mes'!J431/'Detalle por mes'!J260)-1</f>
        <v>-9.9956730594552456E-2</v>
      </c>
      <c r="K260" s="28">
        <f>+('Detalle por mes'!K431/'Detalle por mes'!K260)-1</f>
        <v>-4.0274207369323078E-2</v>
      </c>
      <c r="L260" s="28">
        <f>+('Detalle por mes'!L431/'Detalle por mes'!L260)-1</f>
        <v>-9.0569237291401317E-3</v>
      </c>
      <c r="M260" s="28">
        <f>+('Detalle por mes'!M431/'Detalle por mes'!M260)-1</f>
        <v>-0.13856812933025409</v>
      </c>
      <c r="N260" s="28">
        <f>+('Detalle por mes'!N431/'Detalle por mes'!N260)-1</f>
        <v>-0.11159370725034201</v>
      </c>
      <c r="O260" s="28">
        <f>+('Detalle por mes'!O431/'Detalle por mes'!O260)-1</f>
        <v>-7.3570202086910563E-2</v>
      </c>
      <c r="P260" s="28">
        <f>+('Detalle por mes'!P431/'Detalle por mes'!P260)-1</f>
        <v>-3.7005054544568039E-2</v>
      </c>
      <c r="Q260" s="28">
        <f>+('Detalle por mes'!Q431/'Detalle por mes'!Q260)-1</f>
        <v>-2.7693891224765288E-2</v>
      </c>
      <c r="R260" s="28">
        <f>+('Detalle por mes'!R431/'Detalle por mes'!R260)-1</f>
        <v>3.3208846276709503E-2</v>
      </c>
      <c r="S260" s="28">
        <f>+('Detalle por mes'!S431/'Detalle por mes'!S260)-1</f>
        <v>3.3208846276709503E-2</v>
      </c>
    </row>
    <row r="261" spans="2:19" hidden="1" outlineLevel="1" x14ac:dyDescent="0.25">
      <c r="B261" s="20" t="s">
        <v>48</v>
      </c>
      <c r="C261" s="28">
        <f>+('Detalle por mes'!C432/'Detalle por mes'!C261)-1</f>
        <v>-5.2301485731720776E-2</v>
      </c>
      <c r="D261" s="28">
        <f>+('Detalle por mes'!D432/'Detalle por mes'!D261)-1</f>
        <v>5.3964802443002835E-2</v>
      </c>
      <c r="E261" s="28">
        <f>+('Detalle por mes'!E432/'Detalle por mes'!E261)-1</f>
        <v>-2.7317073170731732E-2</v>
      </c>
      <c r="F261" s="28">
        <f>+('Detalle por mes'!F432/'Detalle por mes'!F261)-1</f>
        <v>5.9948479671610322E-2</v>
      </c>
      <c r="G261" s="28">
        <f>+('Detalle por mes'!G432/'Detalle por mes'!G261)-1</f>
        <v>-0.11828437395286495</v>
      </c>
      <c r="H261" s="28">
        <f>+('Detalle por mes'!H432/'Detalle por mes'!H261)-1</f>
        <v>-9.6401494242343788E-2</v>
      </c>
      <c r="I261" s="28">
        <f>+('Detalle por mes'!I432/'Detalle por mes'!I261)-1</f>
        <v>-7.2069761477301819E-2</v>
      </c>
      <c r="J261" s="28">
        <f>+('Detalle por mes'!J432/'Detalle por mes'!J261)-1</f>
        <v>-4.7741249715283596E-2</v>
      </c>
      <c r="K261" s="28">
        <f>+('Detalle por mes'!K432/'Detalle por mes'!K261)-1</f>
        <v>-0.10344827586206895</v>
      </c>
      <c r="L261" s="28">
        <f>+('Detalle por mes'!L432/'Detalle por mes'!L261)-1</f>
        <v>-5.5761348087553175E-2</v>
      </c>
      <c r="M261" s="28">
        <f>+('Detalle por mes'!M432/'Detalle por mes'!M261)-1</f>
        <v>-0.29487179487179482</v>
      </c>
      <c r="N261" s="28">
        <f>+('Detalle por mes'!N432/'Detalle por mes'!N261)-1</f>
        <v>-0.27401018710226477</v>
      </c>
      <c r="O261" s="28">
        <f>+('Detalle por mes'!O432/'Detalle por mes'!O261)-1</f>
        <v>-8.8068181818181768E-2</v>
      </c>
      <c r="P261" s="28">
        <f>+('Detalle por mes'!P432/'Detalle por mes'!P261)-1</f>
        <v>-7.2141022687519762E-2</v>
      </c>
      <c r="Q261" s="28">
        <f>+('Detalle por mes'!Q432/'Detalle por mes'!Q261)-1</f>
        <v>-5.6151373011928407E-2</v>
      </c>
      <c r="R261" s="28">
        <f>+('Detalle por mes'!R432/'Detalle por mes'!R261)-1</f>
        <v>3.7278931206319532E-2</v>
      </c>
      <c r="S261" s="28">
        <f>+('Detalle por mes'!S432/'Detalle por mes'!S261)-1</f>
        <v>3.7278931206318866E-2</v>
      </c>
    </row>
    <row r="262" spans="2:19" collapsed="1" x14ac:dyDescent="0.25">
      <c r="B262" s="8" t="s">
        <v>79</v>
      </c>
      <c r="C262" s="29">
        <f>+('Detalle por mes'!C433/'Detalle por mes'!C262)-1</f>
        <v>-7.8075901734709019E-2</v>
      </c>
      <c r="D262" s="29">
        <f>+('Detalle por mes'!D433/'Detalle por mes'!D262)-1</f>
        <v>5.8867302215353412E-2</v>
      </c>
      <c r="E262" s="29">
        <f>+('Detalle por mes'!E433/'Detalle por mes'!E262)-1</f>
        <v>-8.2799224921746961E-2</v>
      </c>
      <c r="F262" s="29">
        <f>+('Detalle por mes'!F433/'Detalle por mes'!F262)-1</f>
        <v>4.051963228563471E-2</v>
      </c>
      <c r="G262" s="29">
        <f>+('Detalle por mes'!G433/'Detalle por mes'!G262)-1</f>
        <v>-9.4463150018705533E-2</v>
      </c>
      <c r="H262" s="29">
        <f>+('Detalle por mes'!H433/'Detalle por mes'!H262)-1</f>
        <v>-6.6171391320823503E-2</v>
      </c>
      <c r="I262" s="29">
        <f>+('Detalle por mes'!I433/'Detalle por mes'!I262)-1</f>
        <v>-3.6901248581157731E-2</v>
      </c>
      <c r="J262" s="29">
        <f>+('Detalle por mes'!J433/'Detalle por mes'!J262)-1</f>
        <v>4.3248199967105938E-2</v>
      </c>
      <c r="K262" s="29">
        <f>+('Detalle por mes'!K433/'Detalle por mes'!K262)-1</f>
        <v>-7.4624940893263991E-2</v>
      </c>
      <c r="L262" s="29">
        <f>+('Detalle por mes'!L433/'Detalle por mes'!L262)-1</f>
        <v>-4.0638658866524957E-2</v>
      </c>
      <c r="M262" s="29">
        <f>+('Detalle por mes'!M433/'Detalle por mes'!M262)-1</f>
        <v>-0.14060031595576616</v>
      </c>
      <c r="N262" s="29">
        <f>+('Detalle por mes'!N433/'Detalle por mes'!N262)-1</f>
        <v>-0.10350006608432361</v>
      </c>
      <c r="O262" s="29">
        <f>+('Detalle por mes'!O433/'Detalle por mes'!O262)-1</f>
        <v>-8.617267027136799E-2</v>
      </c>
      <c r="P262" s="29">
        <f>+('Detalle por mes'!P433/'Detalle por mes'!P262)-1</f>
        <v>-3.8282255265900789E-2</v>
      </c>
      <c r="Q262" s="29">
        <f>+('Detalle por mes'!Q433/'Detalle por mes'!Q262)-1</f>
        <v>-7.7701659154270075E-2</v>
      </c>
      <c r="R262" s="29">
        <f>+('Detalle por mes'!R433/'Detalle por mes'!R262)-1</f>
        <v>2.5372161552294381E-2</v>
      </c>
      <c r="S262" s="29">
        <f>+('Detalle por mes'!S433/'Detalle por mes'!S262)-1</f>
        <v>2.5372161552294603E-2</v>
      </c>
    </row>
    <row r="263" spans="2:19" hidden="1" outlineLevel="1" x14ac:dyDescent="0.25">
      <c r="B263" s="20" t="s">
        <v>37</v>
      </c>
      <c r="C263" s="28">
        <f>+('Detalle por mes'!C434/'Detalle por mes'!C263)-1</f>
        <v>-4.5592441709283227E-2</v>
      </c>
      <c r="D263" s="28">
        <f>+('Detalle por mes'!D434/'Detalle por mes'!D263)-1</f>
        <v>5.9777510318683502E-2</v>
      </c>
      <c r="E263" s="28">
        <f>+('Detalle por mes'!E434/'Detalle por mes'!E263)-1</f>
        <v>-4.0609137055837574E-2</v>
      </c>
      <c r="F263" s="28">
        <f>+('Detalle por mes'!F434/'Detalle por mes'!F263)-1</f>
        <v>2.0526268197847974E-2</v>
      </c>
      <c r="G263" s="28">
        <f>+('Detalle por mes'!G434/'Detalle por mes'!G263)-1</f>
        <v>-3.3700137551581855E-2</v>
      </c>
      <c r="H263" s="28">
        <f>+('Detalle por mes'!H434/'Detalle por mes'!H263)-1</f>
        <v>1.124217982649256E-2</v>
      </c>
      <c r="I263" s="28">
        <f>+('Detalle por mes'!I434/'Detalle por mes'!I263)-1</f>
        <v>-3.2972209138012465E-3</v>
      </c>
      <c r="J263" s="28">
        <f>+('Detalle por mes'!J434/'Detalle por mes'!J263)-1</f>
        <v>2.3778303507600906E-2</v>
      </c>
      <c r="K263" s="28">
        <f>+('Detalle por mes'!K434/'Detalle por mes'!K263)-1</f>
        <v>1.3400335008375119E-2</v>
      </c>
      <c r="L263" s="28">
        <f>+('Detalle por mes'!L434/'Detalle por mes'!L263)-1</f>
        <v>4.537686018329401E-2</v>
      </c>
      <c r="M263" s="28">
        <f>+('Detalle por mes'!M434/'Detalle por mes'!M263)-1</f>
        <v>-3.2258064516129004E-2</v>
      </c>
      <c r="N263" s="28">
        <f>+('Detalle por mes'!N434/'Detalle por mes'!N263)-1</f>
        <v>-6.7372167667715255E-3</v>
      </c>
      <c r="O263" s="28">
        <f>+('Detalle por mes'!O434/'Detalle por mes'!O263)-1</f>
        <v>-3.7556229731143476E-2</v>
      </c>
      <c r="P263" s="28">
        <f>+('Detalle por mes'!P434/'Detalle por mes'!P263)-1</f>
        <v>1.0093172978030696E-2</v>
      </c>
      <c r="Q263" s="28">
        <f>+('Detalle por mes'!Q434/'Detalle por mes'!Q263)-1</f>
        <v>-4.1024483345988849E-2</v>
      </c>
      <c r="R263" s="28">
        <f>+('Detalle por mes'!R434/'Detalle por mes'!R263)-1</f>
        <v>3.486858357737499E-2</v>
      </c>
      <c r="S263" s="28">
        <f>+('Detalle por mes'!S434/'Detalle por mes'!S263)-1</f>
        <v>3.4868583577375434E-2</v>
      </c>
    </row>
    <row r="264" spans="2:19" hidden="1" outlineLevel="1" x14ac:dyDescent="0.25">
      <c r="B264" s="20" t="s">
        <v>38</v>
      </c>
      <c r="C264" s="28">
        <f>+('Detalle por mes'!C435/'Detalle por mes'!C264)-1</f>
        <v>-6.2013335198396025E-2</v>
      </c>
      <c r="D264" s="28">
        <f>+('Detalle por mes'!D435/'Detalle por mes'!D264)-1</f>
        <v>3.2151668022006197E-2</v>
      </c>
      <c r="E264" s="28">
        <f>+('Detalle por mes'!E435/'Detalle por mes'!E264)-1</f>
        <v>-0.15847665847665848</v>
      </c>
      <c r="F264" s="28">
        <f>+('Detalle por mes'!F435/'Detalle por mes'!F264)-1</f>
        <v>-5.4164011944331403E-2</v>
      </c>
      <c r="G264" s="28">
        <f>+('Detalle por mes'!G435/'Detalle por mes'!G264)-1</f>
        <v>-6.7123958843704035E-2</v>
      </c>
      <c r="H264" s="28">
        <f>+('Detalle por mes'!H435/'Detalle por mes'!H264)-1</f>
        <v>-2.268644964444777E-2</v>
      </c>
      <c r="I264" s="28">
        <f>+('Detalle por mes'!I435/'Detalle por mes'!I264)-1</f>
        <v>4.2253521126760507E-2</v>
      </c>
      <c r="J264" s="28">
        <f>+('Detalle por mes'!J435/'Detalle por mes'!J264)-1</f>
        <v>-9.9082930230770527E-2</v>
      </c>
      <c r="K264" s="28">
        <f>+('Detalle por mes'!K435/'Detalle por mes'!K264)-1</f>
        <v>0.20413122721749688</v>
      </c>
      <c r="L264" s="28">
        <f>+('Detalle por mes'!L435/'Detalle por mes'!L264)-1</f>
        <v>0.23029198391035766</v>
      </c>
      <c r="M264" s="28">
        <f>+('Detalle por mes'!M435/'Detalle por mes'!M264)-1</f>
        <v>-8.4677419354838745E-2</v>
      </c>
      <c r="N264" s="28">
        <f>+('Detalle por mes'!N435/'Detalle por mes'!N264)-1</f>
        <v>-6.8887807626315523E-3</v>
      </c>
      <c r="O264" s="28">
        <f>+('Detalle por mes'!O435/'Detalle por mes'!O264)-1</f>
        <v>-1.7718790002021145E-2</v>
      </c>
      <c r="P264" s="28">
        <f>+('Detalle por mes'!P435/'Detalle por mes'!P264)-1</f>
        <v>2.3790091547119863E-2</v>
      </c>
      <c r="Q264" s="28">
        <f>+('Detalle por mes'!Q435/'Detalle por mes'!Q264)-1</f>
        <v>-4.5203952055006713E-2</v>
      </c>
      <c r="R264" s="28">
        <f>+('Detalle por mes'!R435/'Detalle por mes'!R264)-1</f>
        <v>2.2161685784571228E-2</v>
      </c>
      <c r="S264" s="28">
        <f>+('Detalle por mes'!S435/'Detalle por mes'!S264)-1</f>
        <v>2.2161685784571894E-2</v>
      </c>
    </row>
    <row r="265" spans="2:19" hidden="1" outlineLevel="1" x14ac:dyDescent="0.25">
      <c r="B265" s="20" t="s">
        <v>39</v>
      </c>
      <c r="C265" s="28">
        <f>+('Detalle por mes'!C436/'Detalle por mes'!C265)-1</f>
        <v>-0.16768223535993465</v>
      </c>
      <c r="D265" s="28">
        <f>+('Detalle por mes'!D436/'Detalle por mes'!D265)-1</f>
        <v>-8.5291568621504776E-2</v>
      </c>
      <c r="E265" s="28">
        <f>+('Detalle por mes'!E436/'Detalle por mes'!E265)-1</f>
        <v>-0.31229235880398676</v>
      </c>
      <c r="F265" s="28">
        <f>+('Detalle por mes'!F436/'Detalle por mes'!F265)-1</f>
        <v>-0.30334295007552203</v>
      </c>
      <c r="G265" s="28">
        <f>+('Detalle por mes'!G436/'Detalle por mes'!G265)-1</f>
        <v>-4.2305560687234456E-2</v>
      </c>
      <c r="H265" s="28">
        <f>+('Detalle por mes'!H436/'Detalle por mes'!H265)-1</f>
        <v>-3.0311311830139465E-2</v>
      </c>
      <c r="I265" s="28">
        <f>+('Detalle por mes'!I436/'Detalle por mes'!I265)-1</f>
        <v>-0.12363455809334656</v>
      </c>
      <c r="J265" s="28">
        <f>+('Detalle por mes'!J436/'Detalle por mes'!J265)-1</f>
        <v>-0.10466703660185817</v>
      </c>
      <c r="K265" s="28">
        <f>+('Detalle por mes'!K436/'Detalle por mes'!K265)-1</f>
        <v>-6.2840178129638824E-2</v>
      </c>
      <c r="L265" s="28">
        <f>+('Detalle por mes'!L436/'Detalle por mes'!L265)-1</f>
        <v>-3.377505043305995E-2</v>
      </c>
      <c r="M265" s="28">
        <f>+('Detalle por mes'!M436/'Detalle por mes'!M265)-1</f>
        <v>-0.16467065868263475</v>
      </c>
      <c r="N265" s="28">
        <f>+('Detalle por mes'!N436/'Detalle por mes'!N265)-1</f>
        <v>-0.13700625177607273</v>
      </c>
      <c r="O265" s="28">
        <f>+('Detalle por mes'!O436/'Detalle por mes'!O265)-1</f>
        <v>-6.1828781834918689E-2</v>
      </c>
      <c r="P265" s="28">
        <f>+('Detalle por mes'!P436/'Detalle por mes'!P265)-1</f>
        <v>-1.8078725389628514E-2</v>
      </c>
      <c r="Q265" s="28">
        <f>+('Detalle por mes'!Q436/'Detalle por mes'!Q265)-1</f>
        <v>-0.15257672264041688</v>
      </c>
      <c r="R265" s="28">
        <f>+('Detalle por mes'!R436/'Detalle por mes'!R265)-1</f>
        <v>-7.1127207794558167E-2</v>
      </c>
      <c r="S265" s="28">
        <f>+('Detalle por mes'!S436/'Detalle por mes'!S265)-1</f>
        <v>-7.1127207794558056E-2</v>
      </c>
    </row>
    <row r="266" spans="2:19" hidden="1" outlineLevel="1" x14ac:dyDescent="0.25">
      <c r="B266" s="20" t="s">
        <v>40</v>
      </c>
      <c r="C266" s="28">
        <f>+('Detalle por mes'!C437/'Detalle por mes'!C266)-1</f>
        <v>-0.12674918928467782</v>
      </c>
      <c r="D266" s="28">
        <f>+('Detalle por mes'!D437/'Detalle por mes'!D266)-1</f>
        <v>-2.5991893193605509E-2</v>
      </c>
      <c r="E266" s="28">
        <f>+('Detalle por mes'!E437/'Detalle por mes'!E266)-1</f>
        <v>-0.33045356371490275</v>
      </c>
      <c r="F266" s="28">
        <f>+('Detalle por mes'!F437/'Detalle por mes'!F266)-1</f>
        <v>-0.24743553260972673</v>
      </c>
      <c r="G266" s="28">
        <f>+('Detalle por mes'!G437/'Detalle por mes'!G266)-1</f>
        <v>-2.8749401054144474E-3</v>
      </c>
      <c r="H266" s="28">
        <f>+('Detalle por mes'!H437/'Detalle por mes'!H266)-1</f>
        <v>3.6946203191604798E-2</v>
      </c>
      <c r="I266" s="28">
        <f>+('Detalle por mes'!I437/'Detalle por mes'!I266)-1</f>
        <v>-2.6051358392259027E-2</v>
      </c>
      <c r="J266" s="28">
        <f>+('Detalle por mes'!J437/'Detalle por mes'!J266)-1</f>
        <v>-1.6529860060792045E-2</v>
      </c>
      <c r="K266" s="28">
        <f>+('Detalle por mes'!K437/'Detalle por mes'!K266)-1</f>
        <v>8.0253431890179527E-2</v>
      </c>
      <c r="L266" s="28">
        <f>+('Detalle por mes'!L437/'Detalle por mes'!L266)-1</f>
        <v>0.10004702124165932</v>
      </c>
      <c r="M266" s="28">
        <f>+('Detalle por mes'!M437/'Detalle por mes'!M266)-1</f>
        <v>2.6666666666666616E-2</v>
      </c>
      <c r="N266" s="28">
        <f>+('Detalle por mes'!N437/'Detalle por mes'!N266)-1</f>
        <v>5.6338028169014009E-2</v>
      </c>
      <c r="O266" s="28">
        <f>+('Detalle por mes'!O437/'Detalle por mes'!O266)-1</f>
        <v>-4.7090273493728185E-2</v>
      </c>
      <c r="P266" s="28">
        <f>+('Detalle por mes'!P437/'Detalle por mes'!P266)-1</f>
        <v>6.949675975487235E-4</v>
      </c>
      <c r="Q266" s="28">
        <f>+('Detalle por mes'!Q437/'Detalle por mes'!Q266)-1</f>
        <v>-0.11523748452149296</v>
      </c>
      <c r="R266" s="28">
        <f>+('Detalle por mes'!R437/'Detalle por mes'!R266)-1</f>
        <v>-1.8184293049886668E-2</v>
      </c>
      <c r="S266" s="28">
        <f>+('Detalle por mes'!S437/'Detalle por mes'!S266)-1</f>
        <v>-1.8184293049885225E-2</v>
      </c>
    </row>
    <row r="267" spans="2:19" hidden="1" outlineLevel="1" x14ac:dyDescent="0.25">
      <c r="B267" s="20" t="s">
        <v>41</v>
      </c>
      <c r="C267" s="28">
        <f>+('Detalle por mes'!C438/'Detalle por mes'!C267)-1</f>
        <v>-6.9894386705149913E-2</v>
      </c>
      <c r="D267" s="28">
        <f>+('Detalle por mes'!D438/'Detalle por mes'!D267)-1</f>
        <v>3.2662570594656826E-2</v>
      </c>
      <c r="E267" s="28">
        <f>+('Detalle por mes'!E438/'Detalle por mes'!E267)-1</f>
        <v>-0.12033941887374644</v>
      </c>
      <c r="F267" s="28">
        <f>+('Detalle por mes'!F438/'Detalle por mes'!F267)-1</f>
        <v>-1.4150680512795444E-2</v>
      </c>
      <c r="G267" s="28">
        <f>+('Detalle por mes'!G438/'Detalle por mes'!G267)-1</f>
        <v>-8.5929911081222832E-3</v>
      </c>
      <c r="H267" s="28">
        <f>+('Detalle por mes'!H438/'Detalle por mes'!H267)-1</f>
        <v>1.7738882636985975E-2</v>
      </c>
      <c r="I267" s="28">
        <f>+('Detalle por mes'!I438/'Detalle por mes'!I267)-1</f>
        <v>1.0326063670251573E-2</v>
      </c>
      <c r="J267" s="28">
        <f>+('Detalle por mes'!J438/'Detalle por mes'!J267)-1</f>
        <v>0.19227718862664522</v>
      </c>
      <c r="K267" s="28">
        <f>+('Detalle por mes'!K438/'Detalle por mes'!K267)-1</f>
        <v>7.4664107485604703E-2</v>
      </c>
      <c r="L267" s="28">
        <f>+('Detalle por mes'!L438/'Detalle por mes'!L267)-1</f>
        <v>0.11200612908837204</v>
      </c>
      <c r="M267" s="28">
        <f>+('Detalle por mes'!M438/'Detalle por mes'!M267)-1</f>
        <v>-0.11111111111111116</v>
      </c>
      <c r="N267" s="28">
        <f>+('Detalle por mes'!N438/'Detalle por mes'!N267)-1</f>
        <v>-8.3734541139962593E-2</v>
      </c>
      <c r="O267" s="28">
        <f>+('Detalle por mes'!O438/'Detalle por mes'!O267)-1</f>
        <v>-0.10422296836185951</v>
      </c>
      <c r="P267" s="28">
        <f>+('Detalle por mes'!P438/'Detalle por mes'!P267)-1</f>
        <v>-2.815216106283025E-2</v>
      </c>
      <c r="Q267" s="28">
        <f>+('Detalle por mes'!Q438/'Detalle por mes'!Q267)-1</f>
        <v>-6.4867815564194409E-2</v>
      </c>
      <c r="R267" s="28">
        <f>+('Detalle por mes'!R438/'Detalle por mes'!R267)-1</f>
        <v>2.7720963803516074E-2</v>
      </c>
      <c r="S267" s="28">
        <f>+('Detalle por mes'!S438/'Detalle por mes'!S267)-1</f>
        <v>2.7720963803517629E-2</v>
      </c>
    </row>
    <row r="268" spans="2:19" hidden="1" outlineLevel="1" x14ac:dyDescent="0.25">
      <c r="B268" s="20" t="s">
        <v>42</v>
      </c>
      <c r="C268" s="28">
        <f>+('Detalle por mes'!C439/'Detalle por mes'!C268)-1</f>
        <v>-5.6946009739086034E-2</v>
      </c>
      <c r="D268" s="28">
        <f>+('Detalle por mes'!D439/'Detalle por mes'!D268)-1</f>
        <v>0.27637695038774179</v>
      </c>
      <c r="E268" s="28">
        <f>+('Detalle por mes'!E439/'Detalle por mes'!E268)-1</f>
        <v>-0.21421520236920044</v>
      </c>
      <c r="F268" s="28">
        <f>+('Detalle por mes'!F439/'Detalle por mes'!F268)-1</f>
        <v>8.824279138114588E-2</v>
      </c>
      <c r="G268" s="28">
        <f>+('Detalle por mes'!G439/'Detalle por mes'!G268)-1</f>
        <v>-2.6486168334314275E-2</v>
      </c>
      <c r="H268" s="28">
        <f>+('Detalle por mes'!H439/'Detalle por mes'!H268)-1</f>
        <v>0.24294734199460244</v>
      </c>
      <c r="I268" s="28">
        <f>+('Detalle por mes'!I439/'Detalle por mes'!I268)-1</f>
        <v>1.9164430816405176E-3</v>
      </c>
      <c r="J268" s="28">
        <f>+('Detalle por mes'!J439/'Detalle por mes'!J268)-1</f>
        <v>0.29493681742809774</v>
      </c>
      <c r="K268" s="28">
        <f>+('Detalle por mes'!K439/'Detalle por mes'!K268)-1</f>
        <v>9.1009988901220806E-2</v>
      </c>
      <c r="L268" s="28">
        <f>+('Detalle por mes'!L439/'Detalle por mes'!L268)-1</f>
        <v>0.36477808745230389</v>
      </c>
      <c r="M268" s="28">
        <f>+('Detalle por mes'!M439/'Detalle por mes'!M268)-1</f>
        <v>-9.0909090909090939E-2</v>
      </c>
      <c r="N268" s="28">
        <f>+('Detalle por mes'!N439/'Detalle por mes'!N268)-1</f>
        <v>0.17201093711160831</v>
      </c>
      <c r="O268" s="28">
        <f>+('Detalle por mes'!O439/'Detalle por mes'!O268)-1</f>
        <v>1.3526863743445583E-2</v>
      </c>
      <c r="P268" s="28">
        <f>+('Detalle por mes'!P439/'Detalle por mes'!P268)-1</f>
        <v>0.30386744547225208</v>
      </c>
      <c r="Q268" s="28">
        <f>+('Detalle por mes'!Q439/'Detalle por mes'!Q268)-1</f>
        <v>-4.0440127895281952E-2</v>
      </c>
      <c r="R268" s="28">
        <f>+('Detalle por mes'!R439/'Detalle por mes'!R268)-1</f>
        <v>0.28666070164468782</v>
      </c>
      <c r="S268" s="28">
        <f>+('Detalle por mes'!S439/'Detalle por mes'!S268)-1</f>
        <v>0.28666070164468804</v>
      </c>
    </row>
    <row r="269" spans="2:19" hidden="1" outlineLevel="1" x14ac:dyDescent="0.25">
      <c r="B269" s="20" t="s">
        <v>43</v>
      </c>
      <c r="C269" s="28">
        <f>+('Detalle por mes'!C440/'Detalle por mes'!C269)-1</f>
        <v>-0.21650698429617876</v>
      </c>
      <c r="D269" s="28">
        <f>+('Detalle por mes'!D440/'Detalle por mes'!D269)-1</f>
        <v>-0.14229505809100151</v>
      </c>
      <c r="E269" s="28">
        <f>+('Detalle por mes'!E440/'Detalle por mes'!E269)-1</f>
        <v>7.4829931972789199E-2</v>
      </c>
      <c r="F269" s="28">
        <f>+('Detalle por mes'!F440/'Detalle por mes'!F269)-1</f>
        <v>7.7511866597082424E-2</v>
      </c>
      <c r="G269" s="28">
        <f>+('Detalle por mes'!G440/'Detalle por mes'!G269)-1</f>
        <v>-0.17796274276654778</v>
      </c>
      <c r="H269" s="28">
        <f>+('Detalle por mes'!H440/'Detalle por mes'!H269)-1</f>
        <v>-0.17438474022365003</v>
      </c>
      <c r="I269" s="28">
        <f>+('Detalle por mes'!I440/'Detalle por mes'!I269)-1</f>
        <v>-0.22172567892746653</v>
      </c>
      <c r="J269" s="28">
        <f>+('Detalle por mes'!J440/'Detalle por mes'!J269)-1</f>
        <v>-0.1502298350605501</v>
      </c>
      <c r="K269" s="28">
        <f>+('Detalle por mes'!K440/'Detalle por mes'!K269)-1</f>
        <v>-0.26158599382080328</v>
      </c>
      <c r="L269" s="28">
        <f>+('Detalle por mes'!L440/'Detalle por mes'!L269)-1</f>
        <v>-0.27972919155714859</v>
      </c>
      <c r="M269" s="28">
        <f>+('Detalle por mes'!M440/'Detalle por mes'!M269)-1</f>
        <v>-0.34453781512605042</v>
      </c>
      <c r="N269" s="28">
        <f>+('Detalle por mes'!N440/'Detalle por mes'!N269)-1</f>
        <v>-0.38374717832957106</v>
      </c>
      <c r="O269" s="28">
        <f>+('Detalle por mes'!O440/'Detalle por mes'!O269)-1</f>
        <v>-0.28714275828662372</v>
      </c>
      <c r="P269" s="28">
        <f>+('Detalle por mes'!P440/'Detalle por mes'!P269)-1</f>
        <v>-0.30241734420257638</v>
      </c>
      <c r="Q269" s="28">
        <f>+('Detalle por mes'!Q440/'Detalle por mes'!Q269)-1</f>
        <v>-0.23129472167023446</v>
      </c>
      <c r="R269" s="28">
        <f>+('Detalle por mes'!R440/'Detalle por mes'!R269)-1</f>
        <v>-0.22389135653092107</v>
      </c>
      <c r="S269" s="28">
        <f>+('Detalle por mes'!S440/'Detalle por mes'!S269)-1</f>
        <v>-0.2238913565309214</v>
      </c>
    </row>
    <row r="270" spans="2:19" hidden="1" outlineLevel="1" x14ac:dyDescent="0.25">
      <c r="B270" s="20" t="s">
        <v>44</v>
      </c>
      <c r="C270" s="28">
        <f>+('Detalle por mes'!C441/'Detalle por mes'!C270)-1</f>
        <v>-0.16353134166936045</v>
      </c>
      <c r="D270" s="28">
        <f>+('Detalle por mes'!D441/'Detalle por mes'!D270)-1</f>
        <v>-1.5939095710725493E-2</v>
      </c>
      <c r="E270" s="28">
        <f>+('Detalle por mes'!E441/'Detalle por mes'!E270)-1</f>
        <v>-0.22820390662220102</v>
      </c>
      <c r="F270" s="28">
        <f>+('Detalle por mes'!F441/'Detalle por mes'!F270)-1</f>
        <v>-8.9029832402621412E-2</v>
      </c>
      <c r="G270" s="28">
        <f>+('Detalle por mes'!G441/'Detalle por mes'!G270)-1</f>
        <v>1.635975008220969E-2</v>
      </c>
      <c r="H270" s="28">
        <f>+('Detalle por mes'!H441/'Detalle por mes'!H270)-1</f>
        <v>3.802240640958221E-2</v>
      </c>
      <c r="I270" s="28">
        <f>+('Detalle por mes'!I441/'Detalle por mes'!I270)-1</f>
        <v>1.4998920940939575E-2</v>
      </c>
      <c r="J270" s="28">
        <f>+('Detalle por mes'!J441/'Detalle por mes'!J270)-1</f>
        <v>9.3125144683513073E-2</v>
      </c>
      <c r="K270" s="28">
        <f>+('Detalle por mes'!K441/'Detalle por mes'!K270)-1</f>
        <v>-6.2240663900414717E-3</v>
      </c>
      <c r="L270" s="28">
        <f>+('Detalle por mes'!L441/'Detalle por mes'!L270)-1</f>
        <v>3.3968168800772913E-2</v>
      </c>
      <c r="M270" s="28">
        <f>+('Detalle por mes'!M441/'Detalle por mes'!M270)-1</f>
        <v>-1.2738853503184711E-2</v>
      </c>
      <c r="N270" s="28">
        <f>+('Detalle por mes'!N441/'Detalle por mes'!N270)-1</f>
        <v>-2.8114914764290067E-3</v>
      </c>
      <c r="O270" s="28">
        <f>+('Detalle por mes'!O441/'Detalle por mes'!O270)-1</f>
        <v>0.10186915887850456</v>
      </c>
      <c r="P270" s="28">
        <f>+('Detalle por mes'!P441/'Detalle por mes'!P270)-1</f>
        <v>0.135407641117266</v>
      </c>
      <c r="Q270" s="28">
        <f>+('Detalle por mes'!Q441/'Detalle por mes'!Q270)-1</f>
        <v>-0.15251698625147703</v>
      </c>
      <c r="R270" s="28">
        <f>+('Detalle por mes'!R441/'Detalle por mes'!R270)-1</f>
        <v>-7.7700332620549428E-3</v>
      </c>
      <c r="S270" s="28">
        <f>+('Detalle por mes'!S441/'Detalle por mes'!S270)-1</f>
        <v>-7.7700332620550538E-3</v>
      </c>
    </row>
    <row r="271" spans="2:19" hidden="1" outlineLevel="1" x14ac:dyDescent="0.25">
      <c r="B271" s="20" t="s">
        <v>45</v>
      </c>
      <c r="C271" s="28">
        <f>+('Detalle por mes'!C442/'Detalle por mes'!C271)-1</f>
        <v>2.3374374759522976E-2</v>
      </c>
      <c r="D271" s="28">
        <f>+('Detalle por mes'!D442/'Detalle por mes'!D271)-1</f>
        <v>0.14106427569228797</v>
      </c>
      <c r="E271" s="28">
        <f>+('Detalle por mes'!E442/'Detalle por mes'!E271)-1</f>
        <v>0.12087912087912089</v>
      </c>
      <c r="F271" s="28">
        <f>+('Detalle por mes'!F442/'Detalle por mes'!F271)-1</f>
        <v>0.25051245997729921</v>
      </c>
      <c r="G271" s="28">
        <f>+('Detalle por mes'!G442/'Detalle por mes'!G271)-1</f>
        <v>-0.172561629153269</v>
      </c>
      <c r="H271" s="28">
        <f>+('Detalle por mes'!H442/'Detalle por mes'!H271)-1</f>
        <v>-0.14929410928303355</v>
      </c>
      <c r="I271" s="28">
        <f>+('Detalle por mes'!I442/'Detalle por mes'!I271)-1</f>
        <v>8.052708638360162E-3</v>
      </c>
      <c r="J271" s="28">
        <f>+('Detalle por mes'!J442/'Detalle por mes'!J271)-1</f>
        <v>3.348085941415091E-2</v>
      </c>
      <c r="K271" s="28">
        <f>+('Detalle por mes'!K442/'Detalle por mes'!K271)-1</f>
        <v>-8.2402234636871463E-2</v>
      </c>
      <c r="L271" s="28">
        <f>+('Detalle por mes'!L442/'Detalle por mes'!L271)-1</f>
        <v>-7.429160643341659E-2</v>
      </c>
      <c r="M271" s="28">
        <f>+('Detalle por mes'!M442/'Detalle por mes'!M271)-1</f>
        <v>0.19852941176470584</v>
      </c>
      <c r="N271" s="28">
        <f>+('Detalle por mes'!N442/'Detalle por mes'!N271)-1</f>
        <v>0.17998244073748904</v>
      </c>
      <c r="O271" s="28">
        <f>+('Detalle por mes'!O442/'Detalle por mes'!O271)-1</f>
        <v>-0.13085462786572943</v>
      </c>
      <c r="P271" s="28">
        <f>+('Detalle por mes'!P442/'Detalle por mes'!P271)-1</f>
        <v>-8.2345806130972421E-2</v>
      </c>
      <c r="Q271" s="28">
        <f>+('Detalle por mes'!Q442/'Detalle por mes'!Q271)-1</f>
        <v>-2.0887561680586364E-2</v>
      </c>
      <c r="R271" s="28">
        <f>+('Detalle por mes'!R442/'Detalle por mes'!R271)-1</f>
        <v>1.6111586520675569E-2</v>
      </c>
      <c r="S271" s="28">
        <f>+('Detalle por mes'!S442/'Detalle por mes'!S271)-1</f>
        <v>1.6111586520676013E-2</v>
      </c>
    </row>
    <row r="272" spans="2:19" hidden="1" outlineLevel="1" x14ac:dyDescent="0.25">
      <c r="B272" s="20" t="s">
        <v>46</v>
      </c>
      <c r="C272" s="28">
        <f>+('Detalle por mes'!C443/'Detalle por mes'!C272)-1</f>
        <v>-0.12437491318238647</v>
      </c>
      <c r="D272" s="28">
        <f>+('Detalle por mes'!D443/'Detalle por mes'!D272)-1</f>
        <v>-2.2793387751076533E-2</v>
      </c>
      <c r="E272" s="28">
        <f>+('Detalle por mes'!E443/'Detalle por mes'!E272)-1</f>
        <v>-0.15109890109890112</v>
      </c>
      <c r="F272" s="28">
        <f>+('Detalle por mes'!F443/'Detalle por mes'!F272)-1</f>
        <v>-5.990500092640938E-2</v>
      </c>
      <c r="G272" s="28">
        <f>+('Detalle por mes'!G443/'Detalle por mes'!G272)-1</f>
        <v>-0.14325177584846094</v>
      </c>
      <c r="H272" s="28">
        <f>+('Detalle por mes'!H443/'Detalle por mes'!H272)-1</f>
        <v>-0.12492906940399517</v>
      </c>
      <c r="I272" s="28">
        <f>+('Detalle por mes'!I443/'Detalle por mes'!I272)-1</f>
        <v>-4.1484716157205281E-2</v>
      </c>
      <c r="J272" s="28">
        <f>+('Detalle por mes'!J443/'Detalle por mes'!J272)-1</f>
        <v>-3.3889140631176984E-2</v>
      </c>
      <c r="K272" s="28">
        <f>+('Detalle por mes'!K443/'Detalle por mes'!K272)-1</f>
        <v>6.0024009603841577E-2</v>
      </c>
      <c r="L272" s="28">
        <f>+('Detalle por mes'!L443/'Detalle por mes'!L272)-1</f>
        <v>6.7595872544022439E-2</v>
      </c>
      <c r="M272" s="28">
        <f>+('Detalle por mes'!M443/'Detalle por mes'!M272)-1</f>
        <v>-0.16017316017316019</v>
      </c>
      <c r="N272" s="28">
        <f>+('Detalle por mes'!N443/'Detalle por mes'!N272)-1</f>
        <v>-0.13678134439154255</v>
      </c>
      <c r="O272" s="28">
        <f>+('Detalle por mes'!O443/'Detalle por mes'!O272)-1</f>
        <v>-0.19166426305162965</v>
      </c>
      <c r="P272" s="28">
        <f>+('Detalle por mes'!P443/'Detalle por mes'!P272)-1</f>
        <v>-0.14675401265560495</v>
      </c>
      <c r="Q272" s="28">
        <f>+('Detalle por mes'!Q443/'Detalle por mes'!Q272)-1</f>
        <v>-0.1376320204144319</v>
      </c>
      <c r="R272" s="28">
        <f>+('Detalle por mes'!R443/'Detalle por mes'!R272)-1</f>
        <v>-8.6862394699168899E-2</v>
      </c>
      <c r="S272" s="28">
        <f>+('Detalle por mes'!S443/'Detalle por mes'!S272)-1</f>
        <v>-8.6862394699168455E-2</v>
      </c>
    </row>
    <row r="273" spans="2:19" hidden="1" outlineLevel="1" x14ac:dyDescent="0.25">
      <c r="B273" s="20" t="s">
        <v>13</v>
      </c>
      <c r="C273" s="28">
        <f>+('Detalle por mes'!C444/'Detalle por mes'!C273)-1</f>
        <v>-3.6994525869680328E-2</v>
      </c>
      <c r="D273" s="28">
        <f>+('Detalle por mes'!D444/'Detalle por mes'!D273)-1</f>
        <v>6.2529262610141023E-2</v>
      </c>
      <c r="E273" s="28">
        <f>+('Detalle por mes'!E444/'Detalle por mes'!E273)-1</f>
        <v>-0.19871794871794868</v>
      </c>
      <c r="F273" s="28">
        <f>+('Detalle por mes'!F444/'Detalle por mes'!F273)-1</f>
        <v>-0.1155686274509804</v>
      </c>
      <c r="G273" s="28">
        <f>+('Detalle por mes'!G444/'Detalle por mes'!G273)-1</f>
        <v>0.14784205693296593</v>
      </c>
      <c r="H273" s="28">
        <f>+('Detalle por mes'!H444/'Detalle por mes'!H273)-1</f>
        <v>0.18187618832780128</v>
      </c>
      <c r="I273" s="28">
        <f>+('Detalle por mes'!I444/'Detalle por mes'!I273)-1</f>
        <v>0.11176470588235299</v>
      </c>
      <c r="J273" s="28">
        <f>+('Detalle por mes'!J444/'Detalle por mes'!J273)-1</f>
        <v>0.15723658087036907</v>
      </c>
      <c r="K273" s="28">
        <f>+('Detalle por mes'!K444/'Detalle por mes'!K273)-1</f>
        <v>-0.18235294117647061</v>
      </c>
      <c r="L273" s="28">
        <f>+('Detalle por mes'!L444/'Detalle por mes'!L273)-1</f>
        <v>-0.18730747212605292</v>
      </c>
      <c r="M273" s="28">
        <f>+('Detalle por mes'!M444/'Detalle por mes'!M273)-1</f>
        <v>-0.1328125</v>
      </c>
      <c r="N273" s="28">
        <f>+('Detalle por mes'!N444/'Detalle por mes'!N273)-1</f>
        <v>-8.9366515837104088E-2</v>
      </c>
      <c r="O273" s="28">
        <f>+('Detalle por mes'!O444/'Detalle por mes'!O273)-1</f>
        <v>-2.5355818681975895E-2</v>
      </c>
      <c r="P273" s="28">
        <f>+('Detalle por mes'!P444/'Detalle por mes'!P273)-1</f>
        <v>1.4977169190337758E-2</v>
      </c>
      <c r="Q273" s="28">
        <f>+('Detalle por mes'!Q444/'Detalle por mes'!Q273)-1</f>
        <v>-3.2151958750666787E-2</v>
      </c>
      <c r="R273" s="28">
        <f>+('Detalle por mes'!R444/'Detalle por mes'!R273)-1</f>
        <v>3.4323649910112497E-2</v>
      </c>
      <c r="S273" s="28">
        <f>+('Detalle por mes'!S444/'Detalle por mes'!S273)-1</f>
        <v>3.4323649910113385E-2</v>
      </c>
    </row>
    <row r="274" spans="2:19" hidden="1" outlineLevel="1" x14ac:dyDescent="0.25">
      <c r="B274" s="20" t="s">
        <v>47</v>
      </c>
      <c r="C274" s="28">
        <f>+('Detalle por mes'!C445/'Detalle por mes'!C274)-1</f>
        <v>-4.1240961045019842E-2</v>
      </c>
      <c r="D274" s="28">
        <f>+('Detalle por mes'!D445/'Detalle por mes'!D274)-1</f>
        <v>5.3737469536707883E-2</v>
      </c>
      <c r="E274" s="28">
        <f>+('Detalle por mes'!E445/'Detalle por mes'!E274)-1</f>
        <v>4.4444444444444509E-2</v>
      </c>
      <c r="F274" s="28">
        <f>+('Detalle por mes'!F445/'Detalle por mes'!F274)-1</f>
        <v>-1.0571776155717805E-2</v>
      </c>
      <c r="G274" s="28">
        <f>+('Detalle por mes'!G445/'Detalle por mes'!G274)-1</f>
        <v>-1.8206157965194092E-2</v>
      </c>
      <c r="H274" s="28">
        <f>+('Detalle por mes'!H445/'Detalle por mes'!H274)-1</f>
        <v>1.5843399295781158E-2</v>
      </c>
      <c r="I274" s="28">
        <f>+('Detalle por mes'!I445/'Detalle por mes'!I274)-1</f>
        <v>-2.6427962489343537E-2</v>
      </c>
      <c r="J274" s="28">
        <f>+('Detalle por mes'!J445/'Detalle por mes'!J274)-1</f>
        <v>-5.470560688791215E-2</v>
      </c>
      <c r="K274" s="28">
        <f>+('Detalle por mes'!K445/'Detalle por mes'!K274)-1</f>
        <v>0.13271028037383181</v>
      </c>
      <c r="L274" s="28">
        <f>+('Detalle por mes'!L445/'Detalle por mes'!L274)-1</f>
        <v>0.15777565917725567</v>
      </c>
      <c r="M274" s="28">
        <f>+('Detalle por mes'!M445/'Detalle por mes'!M274)-1</f>
        <v>-7.3710073710073765E-2</v>
      </c>
      <c r="N274" s="28">
        <f>+('Detalle por mes'!N445/'Detalle por mes'!N274)-1</f>
        <v>-4.8087288407190565E-2</v>
      </c>
      <c r="O274" s="28">
        <f>+('Detalle por mes'!O445/'Detalle por mes'!O274)-1</f>
        <v>5.1775715271918488E-2</v>
      </c>
      <c r="P274" s="28">
        <f>+('Detalle por mes'!P445/'Detalle por mes'!P274)-1</f>
        <v>0.10544022987344026</v>
      </c>
      <c r="Q274" s="28">
        <f>+('Detalle por mes'!Q445/'Detalle por mes'!Q274)-1</f>
        <v>-2.6534135983946938E-2</v>
      </c>
      <c r="R274" s="28">
        <f>+('Detalle por mes'!R445/'Detalle por mes'!R274)-1</f>
        <v>6.6744837573250448E-2</v>
      </c>
      <c r="S274" s="28">
        <f>+('Detalle por mes'!S445/'Detalle por mes'!S274)-1</f>
        <v>6.6744837573250893E-2</v>
      </c>
    </row>
    <row r="275" spans="2:19" hidden="1" outlineLevel="1" x14ac:dyDescent="0.25">
      <c r="B275" s="20" t="s">
        <v>48</v>
      </c>
      <c r="C275" s="28">
        <f>+('Detalle por mes'!C446/'Detalle por mes'!C275)-1</f>
        <v>-0.10982865756869498</v>
      </c>
      <c r="D275" s="28">
        <f>+('Detalle por mes'!D446/'Detalle por mes'!D275)-1</f>
        <v>-1.0705130767929893E-2</v>
      </c>
      <c r="E275" s="28">
        <f>+('Detalle por mes'!E446/'Detalle por mes'!E275)-1</f>
        <v>-9.6137339055794024E-2</v>
      </c>
      <c r="F275" s="28">
        <f>+('Detalle por mes'!F446/'Detalle por mes'!F275)-1</f>
        <v>-6.7760389529670784E-3</v>
      </c>
      <c r="G275" s="28">
        <f>+('Detalle por mes'!G446/'Detalle por mes'!G275)-1</f>
        <v>-8.8452683872530802E-3</v>
      </c>
      <c r="H275" s="28">
        <f>+('Detalle por mes'!H446/'Detalle por mes'!H275)-1</f>
        <v>1.9647416309817034E-2</v>
      </c>
      <c r="I275" s="28">
        <f>+('Detalle por mes'!I446/'Detalle por mes'!I275)-1</f>
        <v>-4.8894668400520147E-2</v>
      </c>
      <c r="J275" s="28">
        <f>+('Detalle por mes'!J446/'Detalle por mes'!J275)-1</f>
        <v>-2.2229462561359048E-2</v>
      </c>
      <c r="K275" s="28">
        <f>+('Detalle por mes'!K446/'Detalle por mes'!K275)-1</f>
        <v>-2.8659611992945311E-2</v>
      </c>
      <c r="L275" s="28">
        <f>+('Detalle por mes'!L446/'Detalle por mes'!L275)-1</f>
        <v>-2.3022931589827378E-2</v>
      </c>
      <c r="M275" s="28">
        <f>+('Detalle por mes'!M446/'Detalle por mes'!M275)-1</f>
        <v>-0.16791979949874691</v>
      </c>
      <c r="N275" s="28">
        <f>+('Detalle por mes'!N446/'Detalle por mes'!N275)-1</f>
        <v>-0.1472297789472119</v>
      </c>
      <c r="O275" s="28">
        <f>+('Detalle por mes'!O446/'Detalle por mes'!O275)-1</f>
        <v>-6.6153846153846119E-2</v>
      </c>
      <c r="P275" s="28">
        <f>+('Detalle por mes'!P446/'Detalle por mes'!P275)-1</f>
        <v>-6.2221615803277674E-2</v>
      </c>
      <c r="Q275" s="28">
        <f>+('Detalle por mes'!Q446/'Detalle por mes'!Q275)-1</f>
        <v>-0.10494019356010487</v>
      </c>
      <c r="R275" s="28">
        <f>+('Detalle por mes'!R446/'Detalle por mes'!R275)-1</f>
        <v>-1.056917722941586E-2</v>
      </c>
      <c r="S275" s="28">
        <f>+('Detalle por mes'!S446/'Detalle por mes'!S275)-1</f>
        <v>-1.056917722941364E-2</v>
      </c>
    </row>
    <row r="276" spans="2:19" collapsed="1" x14ac:dyDescent="0.25">
      <c r="B276" s="8" t="s">
        <v>83</v>
      </c>
      <c r="C276" s="29">
        <f>+('Detalle por mes'!C447/'Detalle por mes'!C276)-1</f>
        <v>-0.12141378345414167</v>
      </c>
      <c r="D276" s="29">
        <f>+('Detalle por mes'!D447/'Detalle por mes'!D276)-1</f>
        <v>-5.2131768647079024E-4</v>
      </c>
      <c r="E276" s="29">
        <f>+('Detalle por mes'!E447/'Detalle por mes'!E276)-1</f>
        <v>-0.13790815950468049</v>
      </c>
      <c r="F276" s="29">
        <f>+('Detalle por mes'!F447/'Detalle por mes'!F276)-1</f>
        <v>-4.6016485097352344E-2</v>
      </c>
      <c r="G276" s="29">
        <f>+('Detalle por mes'!G447/'Detalle por mes'!G276)-1</f>
        <v>-2.5686372143335467E-2</v>
      </c>
      <c r="H276" s="29">
        <f>+('Detalle por mes'!H447/'Detalle por mes'!H276)-1</f>
        <v>6.0424094905269232E-3</v>
      </c>
      <c r="I276" s="29">
        <f>+('Detalle por mes'!I447/'Detalle por mes'!I276)-1</f>
        <v>-1.5996083521187643E-2</v>
      </c>
      <c r="J276" s="29">
        <f>+('Detalle por mes'!J447/'Detalle por mes'!J276)-1</f>
        <v>5.8861712542390476E-2</v>
      </c>
      <c r="K276" s="29">
        <f>+('Detalle por mes'!K447/'Detalle por mes'!K276)-1</f>
        <v>1.0163303567023441E-2</v>
      </c>
      <c r="L276" s="29">
        <f>+('Detalle por mes'!L447/'Detalle por mes'!L276)-1</f>
        <v>4.3071563970205951E-2</v>
      </c>
      <c r="M276" s="29">
        <f>+('Detalle por mes'!M447/'Detalle por mes'!M276)-1</f>
        <v>-0.10422615648201028</v>
      </c>
      <c r="N276" s="29">
        <f>+('Detalle por mes'!N447/'Detalle por mes'!N276)-1</f>
        <v>-6.9896838741199674E-2</v>
      </c>
      <c r="O276" s="29">
        <f>+('Detalle por mes'!O447/'Detalle por mes'!O276)-1</f>
        <v>-0.10573005140503389</v>
      </c>
      <c r="P276" s="29">
        <f>+('Detalle por mes'!P447/'Detalle por mes'!P276)-1</f>
        <v>-4.651415529836167E-2</v>
      </c>
      <c r="Q276" s="29">
        <f>+('Detalle por mes'!Q447/'Detalle por mes'!Q276)-1</f>
        <v>-0.11243979316710861</v>
      </c>
      <c r="R276" s="29">
        <f>+('Detalle por mes'!R447/'Detalle por mes'!R276)-1</f>
        <v>-7.4930556321227693E-3</v>
      </c>
      <c r="S276" s="29">
        <f>+('Detalle por mes'!S447/'Detalle por mes'!S276)-1</f>
        <v>-7.4930556321219921E-3</v>
      </c>
    </row>
    <row r="277" spans="2:19" hidden="1" outlineLevel="1" x14ac:dyDescent="0.25">
      <c r="B277" s="20" t="s">
        <v>37</v>
      </c>
      <c r="C277" s="28">
        <f>+('Detalle por mes'!C448/'Detalle por mes'!C277)-1</f>
        <v>-2.9132962588473199E-2</v>
      </c>
      <c r="D277" s="28">
        <f>+('Detalle por mes'!D448/'Detalle por mes'!D277)-1</f>
        <v>7.9575611395186208E-2</v>
      </c>
      <c r="E277" s="28">
        <f>+('Detalle por mes'!E448/'Detalle por mes'!E277)-1</f>
        <v>0.10185185185185186</v>
      </c>
      <c r="F277" s="28">
        <f>+('Detalle por mes'!F448/'Detalle por mes'!F277)-1</f>
        <v>0.2110794110478702</v>
      </c>
      <c r="G277" s="28">
        <f>+('Detalle por mes'!G448/'Detalle por mes'!G277)-1</f>
        <v>-9.0519877675841021E-2</v>
      </c>
      <c r="H277" s="28">
        <f>+('Detalle por mes'!H448/'Detalle por mes'!H277)-1</f>
        <v>-3.5328336074520572E-2</v>
      </c>
      <c r="I277" s="28">
        <f>+('Detalle por mes'!I448/'Detalle por mes'!I277)-1</f>
        <v>-6.5502183406113579E-2</v>
      </c>
      <c r="J277" s="28">
        <f>+('Detalle por mes'!J448/'Detalle por mes'!J277)-1</f>
        <v>-2.3216799292822277E-3</v>
      </c>
      <c r="K277" s="28">
        <f>+('Detalle por mes'!K448/'Detalle por mes'!K277)-1</f>
        <v>-1.3062409288824406E-2</v>
      </c>
      <c r="L277" s="28">
        <f>+('Detalle por mes'!L448/'Detalle por mes'!L277)-1</f>
        <v>4.8589488105617029E-2</v>
      </c>
      <c r="M277" s="28">
        <f>+('Detalle por mes'!M448/'Detalle por mes'!M277)-1</f>
        <v>-2.3041474654377891E-2</v>
      </c>
      <c r="N277" s="28">
        <f>+('Detalle por mes'!N448/'Detalle por mes'!N277)-1</f>
        <v>3.433639875931882E-2</v>
      </c>
      <c r="O277" s="28">
        <f>+('Detalle por mes'!O448/'Detalle por mes'!O277)-1</f>
        <v>0.1822620016273393</v>
      </c>
      <c r="P277" s="28">
        <f>+('Detalle por mes'!P448/'Detalle por mes'!P277)-1</f>
        <v>0.2461021864517261</v>
      </c>
      <c r="Q277" s="28">
        <f>+('Detalle por mes'!Q448/'Detalle por mes'!Q277)-1</f>
        <v>1.2465880026651277E-2</v>
      </c>
      <c r="R277" s="28">
        <f>+('Detalle por mes'!R448/'Detalle por mes'!R277)-1</f>
        <v>0.14495963909494036</v>
      </c>
      <c r="S277" s="28">
        <f>+('Detalle por mes'!S448/'Detalle por mes'!S277)-1</f>
        <v>0.14495963909494081</v>
      </c>
    </row>
    <row r="278" spans="2:19" hidden="1" outlineLevel="1" x14ac:dyDescent="0.25">
      <c r="B278" s="20" t="s">
        <v>38</v>
      </c>
      <c r="C278" s="28">
        <f>+('Detalle por mes'!C449/'Detalle por mes'!C278)-1</f>
        <v>-2.5613881071032019E-2</v>
      </c>
      <c r="D278" s="28">
        <f>+('Detalle por mes'!D449/'Detalle por mes'!D278)-1</f>
        <v>7.4609754196279132E-2</v>
      </c>
      <c r="E278" s="28">
        <f>+('Detalle por mes'!E449/'Detalle por mes'!E278)-1</f>
        <v>0.21004566210045672</v>
      </c>
      <c r="F278" s="28">
        <f>+('Detalle por mes'!F449/'Detalle por mes'!F278)-1</f>
        <v>0.33187807477670783</v>
      </c>
      <c r="G278" s="28">
        <f>+('Detalle por mes'!G449/'Detalle por mes'!G278)-1</f>
        <v>-0.12298479963150621</v>
      </c>
      <c r="H278" s="28">
        <f>+('Detalle por mes'!H449/'Detalle por mes'!H278)-1</f>
        <v>-7.3993832220790923E-2</v>
      </c>
      <c r="I278" s="28">
        <f>+('Detalle por mes'!I449/'Detalle por mes'!I278)-1</f>
        <v>-3.7169872839908691E-2</v>
      </c>
      <c r="J278" s="28">
        <f>+('Detalle por mes'!J449/'Detalle por mes'!J278)-1</f>
        <v>-0.12664567517272907</v>
      </c>
      <c r="K278" s="28">
        <f>+('Detalle por mes'!K449/'Detalle por mes'!K278)-1</f>
        <v>0.12803532008830021</v>
      </c>
      <c r="L278" s="28">
        <f>+('Detalle por mes'!L449/'Detalle por mes'!L278)-1</f>
        <v>0.16173178407359923</v>
      </c>
      <c r="M278" s="28">
        <f>+('Detalle por mes'!M449/'Detalle por mes'!M278)-1</f>
        <v>6.0085836909871349E-2</v>
      </c>
      <c r="N278" s="28">
        <f>+('Detalle por mes'!N449/'Detalle por mes'!N278)-1</f>
        <v>0.1557783584875474</v>
      </c>
      <c r="O278" s="28">
        <f>+('Detalle por mes'!O449/'Detalle por mes'!O278)-1</f>
        <v>0.15549042036030891</v>
      </c>
      <c r="P278" s="28">
        <f>+('Detalle por mes'!P449/'Detalle por mes'!P278)-1</f>
        <v>0.22520969569825833</v>
      </c>
      <c r="Q278" s="28">
        <f>+('Detalle por mes'!Q449/'Detalle por mes'!Q278)-1</f>
        <v>1.7907650081170123E-2</v>
      </c>
      <c r="R278" s="28">
        <f>+('Detalle por mes'!R449/'Detalle por mes'!R278)-1</f>
        <v>0.13494978894934517</v>
      </c>
      <c r="S278" s="28">
        <f>+('Detalle por mes'!S449/'Detalle por mes'!S278)-1</f>
        <v>0.13494978894934473</v>
      </c>
    </row>
    <row r="279" spans="2:19" hidden="1" outlineLevel="1" x14ac:dyDescent="0.25">
      <c r="B279" s="20" t="s">
        <v>39</v>
      </c>
      <c r="C279" s="28">
        <f>+('Detalle por mes'!C450/'Detalle por mes'!C279)-1</f>
        <v>-0.14796573693656911</v>
      </c>
      <c r="D279" s="28">
        <f>+('Detalle por mes'!D450/'Detalle por mes'!D279)-1</f>
        <v>-6.2085198308358569E-2</v>
      </c>
      <c r="E279" s="28">
        <f>+('Detalle por mes'!E450/'Detalle por mes'!E279)-1</f>
        <v>-0.34080370942812988</v>
      </c>
      <c r="F279" s="28">
        <f>+('Detalle por mes'!F450/'Detalle por mes'!F279)-1</f>
        <v>-0.33280495130976484</v>
      </c>
      <c r="G279" s="28">
        <f>+('Detalle por mes'!G450/'Detalle por mes'!G279)-1</f>
        <v>-0.11304789304450835</v>
      </c>
      <c r="H279" s="28">
        <f>+('Detalle por mes'!H450/'Detalle por mes'!H279)-1</f>
        <v>-7.234522840067803E-2</v>
      </c>
      <c r="I279" s="28">
        <f>+('Detalle por mes'!I450/'Detalle por mes'!I279)-1</f>
        <v>-0.18904840553932156</v>
      </c>
      <c r="J279" s="28">
        <f>+('Detalle por mes'!J450/'Detalle por mes'!J279)-1</f>
        <v>-0.14699638162024142</v>
      </c>
      <c r="K279" s="28">
        <f>+('Detalle por mes'!K450/'Detalle por mes'!K279)-1</f>
        <v>-0.16674517192651905</v>
      </c>
      <c r="L279" s="28">
        <f>+('Detalle por mes'!L450/'Detalle por mes'!L279)-1</f>
        <v>-0.12529358193931839</v>
      </c>
      <c r="M279" s="28">
        <f>+('Detalle por mes'!M450/'Detalle por mes'!M279)-1</f>
        <v>-4.3927648578811374E-2</v>
      </c>
      <c r="N279" s="28">
        <f>+('Detalle por mes'!N450/'Detalle por mes'!N279)-1</f>
        <v>1.4487875774497061E-2</v>
      </c>
      <c r="O279" s="28">
        <f>+('Detalle por mes'!O450/'Detalle por mes'!O279)-1</f>
        <v>-0.13474957357729878</v>
      </c>
      <c r="P279" s="28">
        <f>+('Detalle por mes'!P450/'Detalle por mes'!P279)-1</f>
        <v>-7.4416011204848753E-2</v>
      </c>
      <c r="Q279" s="28">
        <f>+('Detalle por mes'!Q450/'Detalle por mes'!Q279)-1</f>
        <v>-0.14928770695000781</v>
      </c>
      <c r="R279" s="28">
        <f>+('Detalle por mes'!R450/'Detalle por mes'!R279)-1</f>
        <v>-7.339148097105519E-2</v>
      </c>
      <c r="S279" s="28">
        <f>+('Detalle por mes'!S450/'Detalle por mes'!S279)-1</f>
        <v>-7.3391480971055301E-2</v>
      </c>
    </row>
    <row r="280" spans="2:19" hidden="1" outlineLevel="1" x14ac:dyDescent="0.25">
      <c r="B280" s="20" t="s">
        <v>40</v>
      </c>
      <c r="C280" s="28">
        <f>+('Detalle por mes'!C451/'Detalle por mes'!C280)-1</f>
        <v>-7.4962724036150119E-2</v>
      </c>
      <c r="D280" s="28">
        <f>+('Detalle por mes'!D451/'Detalle por mes'!D280)-1</f>
        <v>3.1195682287096238E-2</v>
      </c>
      <c r="E280" s="28">
        <f>+('Detalle por mes'!E451/'Detalle por mes'!E280)-1</f>
        <v>-0.4576271186440678</v>
      </c>
      <c r="F280" s="28">
        <f>+('Detalle por mes'!F451/'Detalle por mes'!F280)-1</f>
        <v>-0.36707577115153533</v>
      </c>
      <c r="G280" s="28">
        <f>+('Detalle por mes'!G451/'Detalle por mes'!G280)-1</f>
        <v>-5.8773058773058828E-2</v>
      </c>
      <c r="H280" s="28">
        <f>+('Detalle por mes'!H451/'Detalle por mes'!H280)-1</f>
        <v>6.5598504354100751E-3</v>
      </c>
      <c r="I280" s="28">
        <f>+('Detalle por mes'!I451/'Detalle por mes'!I280)-1</f>
        <v>-6.5543071161048738E-2</v>
      </c>
      <c r="J280" s="28">
        <f>+('Detalle por mes'!J451/'Detalle por mes'!J280)-1</f>
        <v>-1.7518347685805402E-3</v>
      </c>
      <c r="K280" s="28">
        <f>+('Detalle por mes'!K451/'Detalle por mes'!K280)-1</f>
        <v>0.12440191387559807</v>
      </c>
      <c r="L280" s="28">
        <f>+('Detalle por mes'!L451/'Detalle por mes'!L280)-1</f>
        <v>0.20351238252040882</v>
      </c>
      <c r="M280" s="28">
        <f>+('Detalle por mes'!M451/'Detalle por mes'!M280)-1</f>
        <v>0.11627906976744184</v>
      </c>
      <c r="N280" s="28">
        <f>+('Detalle por mes'!N451/'Detalle por mes'!N280)-1</f>
        <v>0.17903211051138967</v>
      </c>
      <c r="O280" s="28">
        <f>+('Detalle por mes'!O451/'Detalle por mes'!O280)-1</f>
        <v>-8.3508036338225011E-2</v>
      </c>
      <c r="P280" s="28">
        <f>+('Detalle por mes'!P451/'Detalle por mes'!P280)-1</f>
        <v>-2.9245907069133104E-2</v>
      </c>
      <c r="Q280" s="28">
        <f>+('Detalle por mes'!Q451/'Detalle por mes'!Q280)-1</f>
        <v>-7.4112962085611467E-2</v>
      </c>
      <c r="R280" s="28">
        <f>+('Detalle por mes'!R451/'Detalle por mes'!R280)-1</f>
        <v>1.8483295044661618E-2</v>
      </c>
      <c r="S280" s="28">
        <f>+('Detalle por mes'!S451/'Detalle por mes'!S280)-1</f>
        <v>1.8483295044662507E-2</v>
      </c>
    </row>
    <row r="281" spans="2:19" hidden="1" outlineLevel="1" x14ac:dyDescent="0.25">
      <c r="B281" s="20" t="s">
        <v>41</v>
      </c>
      <c r="C281" s="28">
        <f>+('Detalle por mes'!C452/'Detalle por mes'!C281)-1</f>
        <v>-7.9130477521186848E-2</v>
      </c>
      <c r="D281" s="28">
        <f>+('Detalle por mes'!D452/'Detalle por mes'!D281)-1</f>
        <v>2.3711512690355319E-2</v>
      </c>
      <c r="E281" s="28">
        <f>+('Detalle por mes'!E452/'Detalle por mes'!E281)-1</f>
        <v>-0.21726954492415407</v>
      </c>
      <c r="F281" s="28">
        <f>+('Detalle por mes'!F452/'Detalle por mes'!F281)-1</f>
        <v>-0.1079627300877477</v>
      </c>
      <c r="G281" s="28">
        <f>+('Detalle por mes'!G452/'Detalle por mes'!G281)-1</f>
        <v>-7.914545845580323E-2</v>
      </c>
      <c r="H281" s="28">
        <f>+('Detalle por mes'!H452/'Detalle por mes'!H281)-1</f>
        <v>-2.2251684000088034E-2</v>
      </c>
      <c r="I281" s="28">
        <f>+('Detalle por mes'!I452/'Detalle por mes'!I281)-1</f>
        <v>-8.2929297187908424E-2</v>
      </c>
      <c r="J281" s="28">
        <f>+('Detalle por mes'!J452/'Detalle por mes'!J281)-1</f>
        <v>0.10958692619669819</v>
      </c>
      <c r="K281" s="28">
        <f>+('Detalle por mes'!K452/'Detalle por mes'!K281)-1</f>
        <v>5.2708106143220634E-2</v>
      </c>
      <c r="L281" s="28">
        <f>+('Detalle por mes'!L452/'Detalle por mes'!L281)-1</f>
        <v>0.11933168886052581</v>
      </c>
      <c r="M281" s="28">
        <f>+('Detalle por mes'!M452/'Detalle por mes'!M281)-1</f>
        <v>8.4684684684684708E-2</v>
      </c>
      <c r="N281" s="28">
        <f>+('Detalle por mes'!N452/'Detalle por mes'!N281)-1</f>
        <v>0.15336827800427111</v>
      </c>
      <c r="O281" s="28">
        <f>+('Detalle por mes'!O452/'Detalle por mes'!O281)-1</f>
        <v>-0.12487175333441336</v>
      </c>
      <c r="P281" s="28">
        <f>+('Detalle por mes'!P452/'Detalle por mes'!P281)-1</f>
        <v>-9.8489094523631193E-2</v>
      </c>
      <c r="Q281" s="28">
        <f>+('Detalle por mes'!Q452/'Detalle por mes'!Q281)-1</f>
        <v>-8.3348202458001452E-2</v>
      </c>
      <c r="R281" s="28">
        <f>+('Detalle por mes'!R452/'Detalle por mes'!R281)-1</f>
        <v>-2.8177258741591826E-3</v>
      </c>
      <c r="S281" s="28">
        <f>+('Detalle por mes'!S452/'Detalle por mes'!S281)-1</f>
        <v>-2.8177258741598488E-3</v>
      </c>
    </row>
    <row r="282" spans="2:19" hidden="1" outlineLevel="1" x14ac:dyDescent="0.25">
      <c r="B282" s="20" t="s">
        <v>42</v>
      </c>
      <c r="C282" s="28">
        <f>+('Detalle por mes'!C453/'Detalle por mes'!C282)-1</f>
        <v>8.1016252202859018E-3</v>
      </c>
      <c r="D282" s="28">
        <f>+('Detalle por mes'!D453/'Detalle por mes'!D282)-1</f>
        <v>0.36569123645643198</v>
      </c>
      <c r="E282" s="28">
        <f>+('Detalle por mes'!E453/'Detalle por mes'!E282)-1</f>
        <v>-0.21903787103377692</v>
      </c>
      <c r="F282" s="28">
        <f>+('Detalle por mes'!F453/'Detalle por mes'!F282)-1</f>
        <v>8.7937894983225462E-2</v>
      </c>
      <c r="G282" s="28">
        <f>+('Detalle por mes'!G453/'Detalle por mes'!G282)-1</f>
        <v>-9.5860566448801698E-2</v>
      </c>
      <c r="H282" s="28">
        <f>+('Detalle por mes'!H453/'Detalle por mes'!H282)-1</f>
        <v>0.1918763657033169</v>
      </c>
      <c r="I282" s="28">
        <f>+('Detalle por mes'!I453/'Detalle por mes'!I282)-1</f>
        <v>-9.3530787217459554E-3</v>
      </c>
      <c r="J282" s="28">
        <f>+('Detalle por mes'!J453/'Detalle por mes'!J282)-1</f>
        <v>0.32109846854644886</v>
      </c>
      <c r="K282" s="28">
        <f>+('Detalle por mes'!K453/'Detalle por mes'!K282)-1</f>
        <v>0.16122233930453111</v>
      </c>
      <c r="L282" s="28">
        <f>+('Detalle por mes'!L453/'Detalle por mes'!L282)-1</f>
        <v>0.52606476010399428</v>
      </c>
      <c r="M282" s="28">
        <f>+('Detalle por mes'!M453/'Detalle por mes'!M282)-1</f>
        <v>9.6446700507614169E-2</v>
      </c>
      <c r="N282" s="28">
        <f>+('Detalle por mes'!N453/'Detalle por mes'!N282)-1</f>
        <v>0.4459711620016964</v>
      </c>
      <c r="O282" s="28">
        <f>+('Detalle por mes'!O453/'Detalle por mes'!O282)-1</f>
        <v>7.9148471615720473E-2</v>
      </c>
      <c r="P282" s="28">
        <f>+('Detalle por mes'!P453/'Detalle por mes'!P282)-1</f>
        <v>0.4205883900923999</v>
      </c>
      <c r="Q282" s="28">
        <f>+('Detalle por mes'!Q453/'Detalle por mes'!Q282)-1</f>
        <v>1.8337347396395698E-2</v>
      </c>
      <c r="R282" s="28">
        <f>+('Detalle por mes'!R453/'Detalle por mes'!R282)-1</f>
        <v>0.38224423842942246</v>
      </c>
      <c r="S282" s="28">
        <f>+('Detalle por mes'!S453/'Detalle por mes'!S282)-1</f>
        <v>0.38224423842942223</v>
      </c>
    </row>
    <row r="283" spans="2:19" hidden="1" outlineLevel="1" x14ac:dyDescent="0.25">
      <c r="B283" s="20" t="s">
        <v>43</v>
      </c>
      <c r="C283" s="28">
        <f>+('Detalle por mes'!C454/'Detalle por mes'!C283)-1</f>
        <v>-0.12329239685387061</v>
      </c>
      <c r="D283" s="28">
        <f>+('Detalle por mes'!D454/'Detalle por mes'!D283)-1</f>
        <v>-4.2313054244480397E-2</v>
      </c>
      <c r="E283" s="28">
        <f>+('Detalle por mes'!E454/'Detalle por mes'!E283)-1</f>
        <v>0.1246707638279192</v>
      </c>
      <c r="F283" s="28">
        <f>+('Detalle por mes'!F454/'Detalle por mes'!F283)-1</f>
        <v>0.1859783913565427</v>
      </c>
      <c r="G283" s="28">
        <f>+('Detalle por mes'!G454/'Detalle por mes'!G283)-1</f>
        <v>1.4417744916820796E-2</v>
      </c>
      <c r="H283" s="28">
        <f>+('Detalle por mes'!H454/'Detalle por mes'!H283)-1</f>
        <v>5.3805825417332365E-2</v>
      </c>
      <c r="I283" s="28">
        <f>+('Detalle por mes'!I454/'Detalle por mes'!I283)-1</f>
        <v>-0.13807245386192757</v>
      </c>
      <c r="J283" s="28">
        <f>+('Detalle por mes'!J454/'Detalle por mes'!J283)-1</f>
        <v>1.0969875453344269E-2</v>
      </c>
      <c r="K283" s="28">
        <f>+('Detalle por mes'!K454/'Detalle por mes'!K283)-1</f>
        <v>0.16525934861278646</v>
      </c>
      <c r="L283" s="28">
        <f>+('Detalle por mes'!L454/'Detalle por mes'!L283)-1</f>
        <v>0.16893822164028083</v>
      </c>
      <c r="M283" s="28">
        <f>+('Detalle por mes'!M454/'Detalle por mes'!M283)-1</f>
        <v>-2.010050251256279E-2</v>
      </c>
      <c r="N283" s="28">
        <f>+('Detalle por mes'!N454/'Detalle por mes'!N283)-1</f>
        <v>-1.2912482065997155E-2</v>
      </c>
      <c r="O283" s="28">
        <f>+('Detalle por mes'!O454/'Detalle por mes'!O283)-1</f>
        <v>-0.15656461886172179</v>
      </c>
      <c r="P283" s="28">
        <f>+('Detalle por mes'!P454/'Detalle por mes'!P283)-1</f>
        <v>-0.16000804970694038</v>
      </c>
      <c r="Q283" s="28">
        <f>+('Detalle por mes'!Q454/'Detalle por mes'!Q283)-1</f>
        <v>-0.12420754544624102</v>
      </c>
      <c r="R283" s="28">
        <f>+('Detalle por mes'!R454/'Detalle por mes'!R283)-1</f>
        <v>-9.7632115993777746E-2</v>
      </c>
      <c r="S283" s="28">
        <f>+('Detalle por mes'!S454/'Detalle por mes'!S283)-1</f>
        <v>-9.7632115993778301E-2</v>
      </c>
    </row>
    <row r="284" spans="2:19" hidden="1" outlineLevel="1" x14ac:dyDescent="0.25">
      <c r="B284" s="20" t="s">
        <v>44</v>
      </c>
      <c r="C284" s="28">
        <f>+('Detalle por mes'!C455/'Detalle por mes'!C284)-1</f>
        <v>-0.188776541803095</v>
      </c>
      <c r="D284" s="28">
        <f>+('Detalle por mes'!D455/'Detalle por mes'!D284)-1</f>
        <v>-2.7351665495456534E-2</v>
      </c>
      <c r="E284" s="28">
        <f>+('Detalle por mes'!E455/'Detalle por mes'!E284)-1</f>
        <v>-0.21668971876440757</v>
      </c>
      <c r="F284" s="28">
        <f>+('Detalle por mes'!F455/'Detalle por mes'!F284)-1</f>
        <v>-1.8081402867463847E-2</v>
      </c>
      <c r="G284" s="28">
        <f>+('Detalle por mes'!G455/'Detalle por mes'!G284)-1</f>
        <v>-6.2136655341638369E-2</v>
      </c>
      <c r="H284" s="28">
        <f>+('Detalle por mes'!H455/'Detalle por mes'!H284)-1</f>
        <v>-6.4672109586682014E-3</v>
      </c>
      <c r="I284" s="28">
        <f>+('Detalle por mes'!I455/'Detalle por mes'!I284)-1</f>
        <v>-6.4509283819628616E-2</v>
      </c>
      <c r="J284" s="28">
        <f>+('Detalle por mes'!J455/'Detalle por mes'!J284)-1</f>
        <v>1.4024409416389272E-2</v>
      </c>
      <c r="K284" s="28">
        <f>+('Detalle por mes'!K455/'Detalle por mes'!K284)-1</f>
        <v>0.15713796644984601</v>
      </c>
      <c r="L284" s="28">
        <f>+('Detalle por mes'!L455/'Detalle por mes'!L284)-1</f>
        <v>0.24098446872985768</v>
      </c>
      <c r="M284" s="28">
        <f>+('Detalle por mes'!M455/'Detalle por mes'!M284)-1</f>
        <v>0.18411552346570392</v>
      </c>
      <c r="N284" s="28">
        <f>+('Detalle por mes'!N455/'Detalle por mes'!N284)-1</f>
        <v>0.28907432029709779</v>
      </c>
      <c r="O284" s="28">
        <f>+('Detalle por mes'!O455/'Detalle por mes'!O284)-1</f>
        <v>7.4806534823731674E-2</v>
      </c>
      <c r="P284" s="28">
        <f>+('Detalle por mes'!P455/'Detalle por mes'!P284)-1</f>
        <v>9.4738420026982517E-2</v>
      </c>
      <c r="Q284" s="28">
        <f>+('Detalle por mes'!Q455/'Detalle por mes'!Q284)-1</f>
        <v>-0.17922813543560046</v>
      </c>
      <c r="R284" s="28">
        <f>+('Detalle por mes'!R455/'Detalle por mes'!R284)-1</f>
        <v>-2.1193497214343937E-2</v>
      </c>
      <c r="S284" s="28">
        <f>+('Detalle por mes'!S455/'Detalle por mes'!S284)-1</f>
        <v>-2.1193497214342161E-2</v>
      </c>
    </row>
    <row r="285" spans="2:19" hidden="1" outlineLevel="1" x14ac:dyDescent="0.25">
      <c r="B285" s="20" t="s">
        <v>45</v>
      </c>
      <c r="C285" s="28">
        <f>+('Detalle por mes'!C456/'Detalle por mes'!C285)-1</f>
        <v>1.5706390967503037E-2</v>
      </c>
      <c r="D285" s="28">
        <f>+('Detalle por mes'!D456/'Detalle por mes'!D285)-1</f>
        <v>0.13144343415235293</v>
      </c>
      <c r="E285" s="28">
        <f>+('Detalle por mes'!E456/'Detalle por mes'!E285)-1</f>
        <v>-0.14225941422594146</v>
      </c>
      <c r="F285" s="28">
        <f>+('Detalle por mes'!F456/'Detalle por mes'!F285)-1</f>
        <v>-4.4667856073135503E-2</v>
      </c>
      <c r="G285" s="28">
        <f>+('Detalle por mes'!G456/'Detalle por mes'!G285)-1</f>
        <v>-0.14839034205231383</v>
      </c>
      <c r="H285" s="28">
        <f>+('Detalle por mes'!H456/'Detalle por mes'!H285)-1</f>
        <v>-8.9364420312999071E-2</v>
      </c>
      <c r="I285" s="28">
        <f>+('Detalle por mes'!I456/'Detalle por mes'!I285)-1</f>
        <v>-2.1466905187835783E-3</v>
      </c>
      <c r="J285" s="28">
        <f>+('Detalle por mes'!J456/'Detalle por mes'!J285)-1</f>
        <v>6.8541358985617196E-2</v>
      </c>
      <c r="K285" s="28">
        <f>+('Detalle por mes'!K456/'Detalle por mes'!K285)-1</f>
        <v>4.4897959183673564E-2</v>
      </c>
      <c r="L285" s="28">
        <f>+('Detalle por mes'!L456/'Detalle por mes'!L285)-1</f>
        <v>0.11250888803806824</v>
      </c>
      <c r="M285" s="28">
        <f>+('Detalle por mes'!M456/'Detalle por mes'!M285)-1</f>
        <v>0.19718309859154926</v>
      </c>
      <c r="N285" s="28">
        <f>+('Detalle por mes'!N456/'Detalle por mes'!N285)-1</f>
        <v>0.23591945637220157</v>
      </c>
      <c r="O285" s="28">
        <f>+('Detalle por mes'!O456/'Detalle por mes'!O285)-1</f>
        <v>-5.4437390247197071E-2</v>
      </c>
      <c r="P285" s="28">
        <f>+('Detalle por mes'!P456/'Detalle por mes'!P285)-1</f>
        <v>7.6451806311321757E-3</v>
      </c>
      <c r="Q285" s="28">
        <f>+('Detalle por mes'!Q456/'Detalle por mes'!Q285)-1</f>
        <v>-8.8491057297959141E-3</v>
      </c>
      <c r="R285" s="28">
        <f>+('Detalle por mes'!R456/'Detalle por mes'!R285)-1</f>
        <v>5.8186440796748062E-2</v>
      </c>
      <c r="S285" s="28">
        <f>+('Detalle por mes'!S456/'Detalle por mes'!S285)-1</f>
        <v>5.8186440796748506E-2</v>
      </c>
    </row>
    <row r="286" spans="2:19" hidden="1" outlineLevel="1" x14ac:dyDescent="0.25">
      <c r="B286" s="20" t="s">
        <v>46</v>
      </c>
      <c r="C286" s="28">
        <f>+('Detalle por mes'!C457/'Detalle por mes'!C286)-1</f>
        <v>-0.11871058437628135</v>
      </c>
      <c r="D286" s="28">
        <f>+('Detalle por mes'!D457/'Detalle por mes'!D286)-1</f>
        <v>-1.6493655373971183E-2</v>
      </c>
      <c r="E286" s="28">
        <f>+('Detalle por mes'!E457/'Detalle por mes'!E286)-1</f>
        <v>-0.30555555555555558</v>
      </c>
      <c r="F286" s="28">
        <f>+('Detalle por mes'!F457/'Detalle por mes'!F286)-1</f>
        <v>-0.22071319423617952</v>
      </c>
      <c r="G286" s="28">
        <f>+('Detalle por mes'!G457/'Detalle por mes'!G286)-1</f>
        <v>-6.5779169929522263E-2</v>
      </c>
      <c r="H286" s="28">
        <f>+('Detalle por mes'!H457/'Detalle por mes'!H286)-1</f>
        <v>-9.4568731202856471E-3</v>
      </c>
      <c r="I286" s="28">
        <f>+('Detalle por mes'!I457/'Detalle por mes'!I286)-1</f>
        <v>-6.7909454061251706E-2</v>
      </c>
      <c r="J286" s="28">
        <f>+('Detalle por mes'!J457/'Detalle por mes'!J286)-1</f>
        <v>-9.0093709335126171E-3</v>
      </c>
      <c r="K286" s="28">
        <f>+('Detalle por mes'!K457/'Detalle por mes'!K286)-1</f>
        <v>0.28683035714285721</v>
      </c>
      <c r="L286" s="28">
        <f>+('Detalle por mes'!L457/'Detalle por mes'!L286)-1</f>
        <v>0.3675334680525808</v>
      </c>
      <c r="M286" s="28">
        <f>+('Detalle por mes'!M457/'Detalle por mes'!M286)-1</f>
        <v>-5.9322033898305038E-2</v>
      </c>
      <c r="N286" s="28">
        <f>+('Detalle por mes'!N457/'Detalle por mes'!N286)-1</f>
        <v>5.2722753634104613E-4</v>
      </c>
      <c r="O286" s="28">
        <f>+('Detalle por mes'!O457/'Detalle por mes'!O286)-1</f>
        <v>-4.9674407883363081E-2</v>
      </c>
      <c r="P286" s="28">
        <f>+('Detalle por mes'!P457/'Detalle por mes'!P286)-1</f>
        <v>8.8310254791563736E-3</v>
      </c>
      <c r="Q286" s="28">
        <f>+('Detalle por mes'!Q457/'Detalle por mes'!Q286)-1</f>
        <v>-9.5435075592799623E-2</v>
      </c>
      <c r="R286" s="28">
        <f>+('Detalle por mes'!R457/'Detalle por mes'!R286)-1</f>
        <v>1.6374270920360701E-4</v>
      </c>
      <c r="S286" s="28">
        <f>+('Detalle por mes'!S457/'Detalle por mes'!S286)-1</f>
        <v>1.6374270920582745E-4</v>
      </c>
    </row>
    <row r="287" spans="2:19" hidden="1" outlineLevel="1" x14ac:dyDescent="0.25">
      <c r="B287" s="20" t="s">
        <v>13</v>
      </c>
      <c r="C287" s="28">
        <f>+('Detalle por mes'!C458/'Detalle por mes'!C287)-1</f>
        <v>-5.0539146741678365E-2</v>
      </c>
      <c r="D287" s="28">
        <f>+('Detalle por mes'!D458/'Detalle por mes'!D287)-1</f>
        <v>4.2753766231265145E-2</v>
      </c>
      <c r="E287" s="28">
        <f>+('Detalle por mes'!E458/'Detalle por mes'!E287)-1</f>
        <v>0.25961538461538458</v>
      </c>
      <c r="F287" s="28">
        <f>+('Detalle por mes'!F458/'Detalle por mes'!F287)-1</f>
        <v>0.40969553650605972</v>
      </c>
      <c r="G287" s="28">
        <f>+('Detalle por mes'!G458/'Detalle por mes'!G287)-1</f>
        <v>3.3064516129032162E-2</v>
      </c>
      <c r="H287" s="28">
        <f>+('Detalle por mes'!H458/'Detalle por mes'!H287)-1</f>
        <v>9.3488257861262358E-2</v>
      </c>
      <c r="I287" s="28">
        <f>+('Detalle por mes'!I458/'Detalle por mes'!I287)-1</f>
        <v>0.13529411764705879</v>
      </c>
      <c r="J287" s="28">
        <f>+('Detalle por mes'!J458/'Detalle por mes'!J287)-1</f>
        <v>0.23641346074343561</v>
      </c>
      <c r="K287" s="28">
        <f>+('Detalle por mes'!K458/'Detalle por mes'!K287)-1</f>
        <v>6.7307692307692291E-2</v>
      </c>
      <c r="L287" s="28">
        <f>+('Detalle por mes'!L458/'Detalle por mes'!L287)-1</f>
        <v>0.11275619142597781</v>
      </c>
      <c r="M287" s="28">
        <f>+('Detalle por mes'!M458/'Detalle por mes'!M287)-1</f>
        <v>-3.9215686274509776E-2</v>
      </c>
      <c r="N287" s="28">
        <f>+('Detalle por mes'!N458/'Detalle por mes'!N287)-1</f>
        <v>2.5276645311590018E-2</v>
      </c>
      <c r="O287" s="28">
        <f>+('Detalle por mes'!O458/'Detalle por mes'!O287)-1</f>
        <v>2.2992299229922963E-2</v>
      </c>
      <c r="P287" s="28">
        <f>+('Detalle por mes'!P458/'Detalle por mes'!P287)-1</f>
        <v>7.65047885290564E-2</v>
      </c>
      <c r="Q287" s="28">
        <f>+('Detalle por mes'!Q458/'Detalle por mes'!Q287)-1</f>
        <v>-2.1306174257306076E-2</v>
      </c>
      <c r="R287" s="28">
        <f>+('Detalle por mes'!R458/'Detalle por mes'!R287)-1</f>
        <v>6.6943454199465124E-2</v>
      </c>
      <c r="S287" s="28">
        <f>+('Detalle por mes'!S458/'Detalle por mes'!S287)-1</f>
        <v>6.6943454199466457E-2</v>
      </c>
    </row>
    <row r="288" spans="2:19" hidden="1" outlineLevel="1" x14ac:dyDescent="0.25">
      <c r="B288" s="20" t="s">
        <v>47</v>
      </c>
      <c r="C288" s="28">
        <f>+('Detalle por mes'!C459/'Detalle por mes'!C288)-1</f>
        <v>-2.344760465622564E-2</v>
      </c>
      <c r="D288" s="28">
        <f>+('Detalle por mes'!D459/'Detalle por mes'!D288)-1</f>
        <v>8.2096669978810821E-2</v>
      </c>
      <c r="E288" s="28">
        <f>+('Detalle por mes'!E459/'Detalle por mes'!E288)-1</f>
        <v>7.587064676616917E-2</v>
      </c>
      <c r="F288" s="28">
        <f>+('Detalle por mes'!F459/'Detalle por mes'!F288)-1</f>
        <v>0.23648937941533266</v>
      </c>
      <c r="G288" s="28">
        <f>+('Detalle por mes'!G459/'Detalle por mes'!G288)-1</f>
        <v>4.6355841371918505E-2</v>
      </c>
      <c r="H288" s="28">
        <f>+('Detalle por mes'!H459/'Detalle por mes'!H288)-1</f>
        <v>0.11770674320606211</v>
      </c>
      <c r="I288" s="28">
        <f>+('Detalle por mes'!I459/'Detalle por mes'!I288)-1</f>
        <v>-4.3234587670136104E-2</v>
      </c>
      <c r="J288" s="28">
        <f>+('Detalle por mes'!J459/'Detalle por mes'!J288)-1</f>
        <v>-3.4070356329492513E-2</v>
      </c>
      <c r="K288" s="28">
        <f>+('Detalle por mes'!K459/'Detalle por mes'!K288)-1</f>
        <v>0.1109185441941074</v>
      </c>
      <c r="L288" s="28">
        <f>+('Detalle por mes'!L459/'Detalle por mes'!L288)-1</f>
        <v>0.18743895621013218</v>
      </c>
      <c r="M288" s="28">
        <f>+('Detalle por mes'!M459/'Detalle por mes'!M288)-1</f>
        <v>0.25</v>
      </c>
      <c r="N288" s="28">
        <f>+('Detalle por mes'!N459/'Detalle por mes'!N288)-1</f>
        <v>0.32589094031773302</v>
      </c>
      <c r="O288" s="28">
        <f>+('Detalle por mes'!O459/'Detalle por mes'!O288)-1</f>
        <v>-0.11647067107950149</v>
      </c>
      <c r="P288" s="28">
        <f>+('Detalle por mes'!P459/'Detalle por mes'!P288)-1</f>
        <v>-6.2495237815623605E-2</v>
      </c>
      <c r="Q288" s="28">
        <f>+('Detalle por mes'!Q459/'Detalle por mes'!Q288)-1</f>
        <v>-3.1115518096182404E-2</v>
      </c>
      <c r="R288" s="28">
        <f>+('Detalle por mes'!R459/'Detalle por mes'!R288)-1</f>
        <v>3.267365925301724E-2</v>
      </c>
      <c r="S288" s="28">
        <f>+('Detalle por mes'!S459/'Detalle por mes'!S288)-1</f>
        <v>3.2673659253015908E-2</v>
      </c>
    </row>
    <row r="289" spans="2:19" hidden="1" outlineLevel="1" x14ac:dyDescent="0.25">
      <c r="B289" s="20" t="s">
        <v>48</v>
      </c>
      <c r="C289" s="28">
        <f>+('Detalle por mes'!C460/'Detalle por mes'!C289)-1</f>
        <v>-0.12419408803660104</v>
      </c>
      <c r="D289" s="28">
        <f>+('Detalle por mes'!D460/'Detalle por mes'!D289)-1</f>
        <v>-2.6451657614798063E-2</v>
      </c>
      <c r="E289" s="28">
        <f>+('Detalle por mes'!E460/'Detalle por mes'!E289)-1</f>
        <v>-6.4680851063829814E-2</v>
      </c>
      <c r="F289" s="28">
        <f>+('Detalle por mes'!F460/'Detalle por mes'!F289)-1</f>
        <v>3.8081977754513163E-2</v>
      </c>
      <c r="G289" s="28">
        <f>+('Detalle por mes'!G460/'Detalle por mes'!G289)-1</f>
        <v>-0.1348422059292318</v>
      </c>
      <c r="H289" s="28">
        <f>+('Detalle por mes'!H460/'Detalle por mes'!H289)-1</f>
        <v>-8.2838679864051024E-2</v>
      </c>
      <c r="I289" s="28">
        <f>+('Detalle por mes'!I460/'Detalle por mes'!I289)-1</f>
        <v>-9.7147364269751568E-2</v>
      </c>
      <c r="J289" s="28">
        <f>+('Detalle por mes'!J460/'Detalle por mes'!J289)-1</f>
        <v>-3.4515176479486209E-2</v>
      </c>
      <c r="K289" s="28">
        <f>+('Detalle por mes'!K460/'Detalle por mes'!K289)-1</f>
        <v>5.4163298302344343E-2</v>
      </c>
      <c r="L289" s="28">
        <f>+('Detalle por mes'!L460/'Detalle por mes'!L289)-1</f>
        <v>7.1424753454312206E-2</v>
      </c>
      <c r="M289" s="28">
        <f>+('Detalle por mes'!M460/'Detalle por mes'!M289)-1</f>
        <v>-5.5137844611528819E-2</v>
      </c>
      <c r="N289" s="28">
        <f>+('Detalle por mes'!N460/'Detalle por mes'!N289)-1</f>
        <v>-8.2681299826946608E-3</v>
      </c>
      <c r="O289" s="28">
        <f>+('Detalle por mes'!O460/'Detalle por mes'!O289)-1</f>
        <v>3.6127167630057855E-2</v>
      </c>
      <c r="P289" s="28">
        <f>+('Detalle por mes'!P460/'Detalle por mes'!P289)-1</f>
        <v>4.3815284519785447E-2</v>
      </c>
      <c r="Q289" s="28">
        <f>+('Detalle por mes'!Q460/'Detalle por mes'!Q289)-1</f>
        <v>-0.1215696359131363</v>
      </c>
      <c r="R289" s="28">
        <f>+('Detalle por mes'!R460/'Detalle por mes'!R289)-1</f>
        <v>-2.7668792169334377E-2</v>
      </c>
      <c r="S289" s="28">
        <f>+('Detalle por mes'!S460/'Detalle por mes'!S289)-1</f>
        <v>-2.7668792169333489E-2</v>
      </c>
    </row>
    <row r="290" spans="2:19" collapsed="1" x14ac:dyDescent="0.25">
      <c r="B290" s="8" t="s">
        <v>84</v>
      </c>
      <c r="C290" s="29">
        <f>+('Detalle por mes'!C461/'Detalle por mes'!C290)-1</f>
        <v>-0.12454931700278105</v>
      </c>
      <c r="D290" s="29">
        <f>+('Detalle por mes'!D461/'Detalle por mes'!D290)-1</f>
        <v>3.9126135297051778E-3</v>
      </c>
      <c r="E290" s="29">
        <f>+('Detalle por mes'!E461/'Detalle por mes'!E290)-1</f>
        <v>-0.15195042951696947</v>
      </c>
      <c r="F290" s="29">
        <f>+('Detalle por mes'!F461/'Detalle por mes'!F290)-1</f>
        <v>-3.777845729052598E-2</v>
      </c>
      <c r="G290" s="29">
        <f>+('Detalle por mes'!G461/'Detalle por mes'!G290)-1</f>
        <v>-7.6579593659299006E-2</v>
      </c>
      <c r="H290" s="29">
        <f>+('Detalle por mes'!H461/'Detalle por mes'!H290)-1</f>
        <v>-1.6850125881209932E-2</v>
      </c>
      <c r="I290" s="29">
        <f>+('Detalle por mes'!I461/'Detalle por mes'!I290)-1</f>
        <v>-7.9953193739662698E-2</v>
      </c>
      <c r="J290" s="29">
        <f>+('Detalle por mes'!J461/'Detalle por mes'!J290)-1</f>
        <v>1.9110388780205101E-2</v>
      </c>
      <c r="K290" s="29">
        <f>+('Detalle por mes'!K461/'Detalle por mes'!K290)-1</f>
        <v>7.2666824982189571E-2</v>
      </c>
      <c r="L290" s="29">
        <f>+('Detalle por mes'!L461/'Detalle por mes'!L290)-1</f>
        <v>0.14269964554031289</v>
      </c>
      <c r="M290" s="29">
        <f>+('Detalle por mes'!M461/'Detalle por mes'!M290)-1</f>
        <v>5.6922196796338698E-2</v>
      </c>
      <c r="N290" s="29">
        <f>+('Detalle por mes'!N461/'Detalle por mes'!N290)-1</f>
        <v>0.13283794779434177</v>
      </c>
      <c r="O290" s="29">
        <f>+('Detalle por mes'!O461/'Detalle por mes'!O290)-1</f>
        <v>-5.2748432702686032E-2</v>
      </c>
      <c r="P290" s="29">
        <f>+('Detalle por mes'!P461/'Detalle por mes'!P290)-1</f>
        <v>9.5079583290855751E-3</v>
      </c>
      <c r="Q290" s="29">
        <f>+('Detalle por mes'!Q461/'Detalle por mes'!Q290)-1</f>
        <v>-0.11309502404605942</v>
      </c>
      <c r="R290" s="29">
        <f>+('Detalle por mes'!R461/'Detalle por mes'!R290)-1</f>
        <v>7.0836582030990858E-3</v>
      </c>
      <c r="S290" s="29">
        <f>+('Detalle por mes'!S461/'Detalle por mes'!S290)-1</f>
        <v>7.0836582030997519E-3</v>
      </c>
    </row>
    <row r="291" spans="2:19" hidden="1" outlineLevel="1" x14ac:dyDescent="0.25">
      <c r="B291" s="20" t="s">
        <v>37</v>
      </c>
      <c r="C291" s="28">
        <f>+('Detalle por mes'!C462/'Detalle por mes'!C291)-1</f>
        <v>-1.8611684648268678E-3</v>
      </c>
      <c r="D291" s="28">
        <f>+('Detalle por mes'!D462/'Detalle por mes'!D291)-1</f>
        <v>0.11183984596717744</v>
      </c>
      <c r="E291" s="28">
        <f>+('Detalle por mes'!E462/'Detalle por mes'!E291)-1</f>
        <v>-3.5587188612099641E-2</v>
      </c>
      <c r="F291" s="28">
        <f>+('Detalle por mes'!F462/'Detalle por mes'!F291)-1</f>
        <v>5.4581002552544389E-2</v>
      </c>
      <c r="G291" s="28">
        <f>+('Detalle por mes'!G462/'Detalle por mes'!G291)-1</f>
        <v>-9.7623635195889569E-2</v>
      </c>
      <c r="H291" s="28">
        <f>+('Detalle por mes'!H462/'Detalle por mes'!H291)-1</f>
        <v>-3.5820634675234775E-2</v>
      </c>
      <c r="I291" s="28">
        <f>+('Detalle por mes'!I462/'Detalle por mes'!I291)-1</f>
        <v>-3.2751091703056789E-2</v>
      </c>
      <c r="J291" s="28">
        <f>+('Detalle por mes'!J462/'Detalle por mes'!J291)-1</f>
        <v>3.0510393317606299E-2</v>
      </c>
      <c r="K291" s="28">
        <f>+('Detalle por mes'!K462/'Detalle por mes'!K291)-1</f>
        <v>-0.17437252311756934</v>
      </c>
      <c r="L291" s="28">
        <f>+('Detalle por mes'!L462/'Detalle por mes'!L291)-1</f>
        <v>-0.13225737275414207</v>
      </c>
      <c r="M291" s="28">
        <f>+('Detalle por mes'!M462/'Detalle por mes'!M291)-1</f>
        <v>0.19999999999999996</v>
      </c>
      <c r="N291" s="28">
        <f>+('Detalle por mes'!N462/'Detalle por mes'!N291)-1</f>
        <v>0.2704818743167785</v>
      </c>
      <c r="O291" s="28">
        <f>+('Detalle por mes'!O462/'Detalle por mes'!O291)-1</f>
        <v>4.484397602810497E-2</v>
      </c>
      <c r="P291" s="28">
        <f>+('Detalle por mes'!P462/'Detalle por mes'!P291)-1</f>
        <v>0.10873770391017623</v>
      </c>
      <c r="Q291" s="28">
        <f>+('Detalle por mes'!Q462/'Detalle por mes'!Q291)-1</f>
        <v>8.3418107833166388E-4</v>
      </c>
      <c r="R291" s="28">
        <f>+('Detalle por mes'!R462/'Detalle por mes'!R291)-1</f>
        <v>9.7875166771642652E-2</v>
      </c>
      <c r="S291" s="28">
        <f>+('Detalle por mes'!S462/'Detalle por mes'!S291)-1</f>
        <v>9.7875166771641098E-2</v>
      </c>
    </row>
    <row r="292" spans="2:19" hidden="1" outlineLevel="1" x14ac:dyDescent="0.25">
      <c r="B292" s="20" t="s">
        <v>38</v>
      </c>
      <c r="C292" s="28">
        <f>+('Detalle por mes'!C463/'Detalle por mes'!C292)-1</f>
        <v>2.895458701615361E-2</v>
      </c>
      <c r="D292" s="28">
        <f>+('Detalle por mes'!D463/'Detalle por mes'!D292)-1</f>
        <v>0.13475085323453562</v>
      </c>
      <c r="E292" s="28">
        <f>+('Detalle por mes'!E463/'Detalle por mes'!E292)-1</f>
        <v>-7.3414905450500556E-2</v>
      </c>
      <c r="F292" s="28">
        <f>+('Detalle por mes'!F463/'Detalle por mes'!F292)-1</f>
        <v>1.8784175195860842E-2</v>
      </c>
      <c r="G292" s="28">
        <f>+('Detalle por mes'!G463/'Detalle por mes'!G292)-1</f>
        <v>-0.10072267389340561</v>
      </c>
      <c r="H292" s="28">
        <f>+('Detalle por mes'!H463/'Detalle por mes'!H292)-1</f>
        <v>-5.7543934000559793E-2</v>
      </c>
      <c r="I292" s="28">
        <f>+('Detalle por mes'!I463/'Detalle por mes'!I292)-1</f>
        <v>-1.6331658291457329E-2</v>
      </c>
      <c r="J292" s="28">
        <f>+('Detalle por mes'!J463/'Detalle por mes'!J292)-1</f>
        <v>-0.12099222428007383</v>
      </c>
      <c r="K292" s="28">
        <f>+('Detalle por mes'!K463/'Detalle por mes'!K292)-1</f>
        <v>0.18659217877094969</v>
      </c>
      <c r="L292" s="28">
        <f>+('Detalle por mes'!L463/'Detalle por mes'!L292)-1</f>
        <v>0.24623721388317898</v>
      </c>
      <c r="M292" s="28">
        <f>+('Detalle por mes'!M463/'Detalle por mes'!M292)-1</f>
        <v>0.17256637168141586</v>
      </c>
      <c r="N292" s="28">
        <f>+('Detalle por mes'!N463/'Detalle por mes'!N292)-1</f>
        <v>0.30784034808802607</v>
      </c>
      <c r="O292" s="28">
        <f>+('Detalle por mes'!O463/'Detalle por mes'!O292)-1</f>
        <v>4.5732732530767706E-3</v>
      </c>
      <c r="P292" s="28">
        <f>+('Detalle por mes'!P463/'Detalle por mes'!P292)-1</f>
        <v>5.8425411030009311E-2</v>
      </c>
      <c r="Q292" s="28">
        <f>+('Detalle por mes'!Q463/'Detalle por mes'!Q292)-1</f>
        <v>1.7402163512220348E-2</v>
      </c>
      <c r="R292" s="28">
        <f>+('Detalle por mes'!R463/'Detalle por mes'!R292)-1</f>
        <v>7.7808965234786864E-2</v>
      </c>
      <c r="S292" s="28">
        <f>+('Detalle por mes'!S463/'Detalle por mes'!S292)-1</f>
        <v>7.7808965234786642E-2</v>
      </c>
    </row>
    <row r="293" spans="2:19" hidden="1" outlineLevel="1" x14ac:dyDescent="0.25">
      <c r="B293" s="20" t="s">
        <v>39</v>
      </c>
      <c r="C293" s="28">
        <f>+('Detalle por mes'!C464/'Detalle por mes'!C293)-1</f>
        <v>-0.12003597448781733</v>
      </c>
      <c r="D293" s="28">
        <f>+('Detalle por mes'!D464/'Detalle por mes'!D293)-1</f>
        <v>-2.9982959803004694E-2</v>
      </c>
      <c r="E293" s="28">
        <f>+('Detalle por mes'!E464/'Detalle por mes'!E293)-1</f>
        <v>-0.19147286821705423</v>
      </c>
      <c r="F293" s="28">
        <f>+('Detalle por mes'!F464/'Detalle por mes'!F293)-1</f>
        <v>-0.15398505619644742</v>
      </c>
      <c r="G293" s="28">
        <f>+('Detalle por mes'!G464/'Detalle por mes'!G293)-1</f>
        <v>-0.10808567159222982</v>
      </c>
      <c r="H293" s="28">
        <f>+('Detalle por mes'!H464/'Detalle por mes'!H293)-1</f>
        <v>-7.3773630485510777E-2</v>
      </c>
      <c r="I293" s="28">
        <f>+('Detalle por mes'!I464/'Detalle por mes'!I293)-1</f>
        <v>-0.14202049780380677</v>
      </c>
      <c r="J293" s="28">
        <f>+('Detalle por mes'!J464/'Detalle por mes'!J293)-1</f>
        <v>-0.10230141640426083</v>
      </c>
      <c r="K293" s="28">
        <f>+('Detalle por mes'!K464/'Detalle por mes'!K293)-1</f>
        <v>-0.21905651564689399</v>
      </c>
      <c r="L293" s="28">
        <f>+('Detalle por mes'!L464/'Detalle por mes'!L293)-1</f>
        <v>-0.16647858801887483</v>
      </c>
      <c r="M293" s="28">
        <f>+('Detalle por mes'!M464/'Detalle por mes'!M293)-1</f>
        <v>-0.20131291028446385</v>
      </c>
      <c r="N293" s="28">
        <f>+('Detalle por mes'!N464/'Detalle por mes'!N293)-1</f>
        <v>-0.15298798564518645</v>
      </c>
      <c r="O293" s="28">
        <f>+('Detalle por mes'!O464/'Detalle por mes'!O293)-1</f>
        <v>-0.10174040338321411</v>
      </c>
      <c r="P293" s="28">
        <f>+('Detalle por mes'!P464/'Detalle por mes'!P293)-1</f>
        <v>-7.494731071530214E-2</v>
      </c>
      <c r="Q293" s="28">
        <f>+('Detalle por mes'!Q464/'Detalle por mes'!Q293)-1</f>
        <v>-0.12151715039577837</v>
      </c>
      <c r="R293" s="28">
        <f>+('Detalle por mes'!R464/'Detalle por mes'!R293)-1</f>
        <v>-5.0116822453374676E-2</v>
      </c>
      <c r="S293" s="28">
        <f>+('Detalle por mes'!S464/'Detalle por mes'!S293)-1</f>
        <v>-5.0116822453375454E-2</v>
      </c>
    </row>
    <row r="294" spans="2:19" hidden="1" outlineLevel="1" x14ac:dyDescent="0.25">
      <c r="B294" s="20" t="s">
        <v>40</v>
      </c>
      <c r="C294" s="28">
        <f>+('Detalle por mes'!C465/'Detalle por mes'!C294)-1</f>
        <v>-2.5963499804125489E-2</v>
      </c>
      <c r="D294" s="28">
        <f>+('Detalle por mes'!D465/'Detalle por mes'!D294)-1</f>
        <v>8.5459390003082669E-2</v>
      </c>
      <c r="E294" s="28">
        <f>+('Detalle por mes'!E465/'Detalle por mes'!E294)-1</f>
        <v>-0.25188916876574308</v>
      </c>
      <c r="F294" s="28">
        <f>+('Detalle por mes'!F465/'Detalle por mes'!F294)-1</f>
        <v>-0.10784457162528505</v>
      </c>
      <c r="G294" s="28">
        <f>+('Detalle por mes'!G465/'Detalle por mes'!G294)-1</f>
        <v>-1.610017889087656E-2</v>
      </c>
      <c r="H294" s="28">
        <f>+('Detalle por mes'!H465/'Detalle por mes'!H294)-1</f>
        <v>4.6351725789347764E-2</v>
      </c>
      <c r="I294" s="28">
        <f>+('Detalle por mes'!I465/'Detalle por mes'!I294)-1</f>
        <v>-6.7357512953367893E-2</v>
      </c>
      <c r="J294" s="28">
        <f>+('Detalle por mes'!J465/'Detalle por mes'!J294)-1</f>
        <v>-1.122789306890204E-2</v>
      </c>
      <c r="K294" s="28">
        <f>+('Detalle por mes'!K465/'Detalle por mes'!K294)-1</f>
        <v>-4.8216007714561027E-3</v>
      </c>
      <c r="L294" s="28">
        <f>+('Detalle por mes'!L465/'Detalle por mes'!L294)-1</f>
        <v>6.0892629816320154E-2</v>
      </c>
      <c r="M294" s="28">
        <f>+('Detalle por mes'!M465/'Detalle por mes'!M294)-1</f>
        <v>0.67256637168141586</v>
      </c>
      <c r="N294" s="28">
        <f>+('Detalle por mes'!N465/'Detalle por mes'!N294)-1</f>
        <v>0.77386088603598857</v>
      </c>
      <c r="O294" s="28">
        <f>+('Detalle por mes'!O465/'Detalle por mes'!O294)-1</f>
        <v>1.2212643678160884E-2</v>
      </c>
      <c r="P294" s="28">
        <f>+('Detalle por mes'!P465/'Detalle por mes'!P294)-1</f>
        <v>6.6676961711624738E-2</v>
      </c>
      <c r="Q294" s="28">
        <f>+('Detalle por mes'!Q465/'Detalle por mes'!Q294)-1</f>
        <v>-2.4016025859910362E-2</v>
      </c>
      <c r="R294" s="28">
        <f>+('Detalle por mes'!R465/'Detalle por mes'!R294)-1</f>
        <v>7.6353525572661951E-2</v>
      </c>
      <c r="S294" s="28">
        <f>+('Detalle por mes'!S465/'Detalle por mes'!S294)-1</f>
        <v>7.6353525572662617E-2</v>
      </c>
    </row>
    <row r="295" spans="2:19" hidden="1" outlineLevel="1" x14ac:dyDescent="0.25">
      <c r="B295" s="20" t="s">
        <v>41</v>
      </c>
      <c r="C295" s="28">
        <f>+('Detalle por mes'!C466/'Detalle por mes'!C295)-1</f>
        <v>-3.4790118845953732E-2</v>
      </c>
      <c r="D295" s="28">
        <f>+('Detalle por mes'!D466/'Detalle por mes'!D295)-1</f>
        <v>7.5955136654378252E-2</v>
      </c>
      <c r="E295" s="28">
        <f>+('Detalle por mes'!E466/'Detalle por mes'!E295)-1</f>
        <v>-0.20290492957746475</v>
      </c>
      <c r="F295" s="28">
        <f>+('Detalle por mes'!F466/'Detalle por mes'!F295)-1</f>
        <v>-9.3410110162808535E-2</v>
      </c>
      <c r="G295" s="28">
        <f>+('Detalle por mes'!G466/'Detalle por mes'!G295)-1</f>
        <v>-9.7155574101119635E-2</v>
      </c>
      <c r="H295" s="28">
        <f>+('Detalle por mes'!H466/'Detalle por mes'!H295)-1</f>
        <v>-4.1561626314015054E-2</v>
      </c>
      <c r="I295" s="28">
        <f>+('Detalle por mes'!I466/'Detalle por mes'!I295)-1</f>
        <v>-3.9407455907026212E-2</v>
      </c>
      <c r="J295" s="28">
        <f>+('Detalle por mes'!J466/'Detalle por mes'!J295)-1</f>
        <v>0.12473812421147334</v>
      </c>
      <c r="K295" s="28">
        <f>+('Detalle por mes'!K466/'Detalle por mes'!K295)-1</f>
        <v>-7.4616334450520405E-2</v>
      </c>
      <c r="L295" s="28">
        <f>+('Detalle por mes'!L466/'Detalle por mes'!L295)-1</f>
        <v>-4.2538949672811244E-2</v>
      </c>
      <c r="M295" s="28">
        <f>+('Detalle por mes'!M466/'Detalle por mes'!M295)-1</f>
        <v>-4.7619047619047672E-2</v>
      </c>
      <c r="N295" s="28">
        <f>+('Detalle por mes'!N466/'Detalle por mes'!N295)-1</f>
        <v>9.2852840795021319E-3</v>
      </c>
      <c r="O295" s="28">
        <f>+('Detalle por mes'!O466/'Detalle por mes'!O295)-1</f>
        <v>-0.13309785251734108</v>
      </c>
      <c r="P295" s="28">
        <f>+('Detalle por mes'!P466/'Detalle por mes'!P295)-1</f>
        <v>-0.11216433830591843</v>
      </c>
      <c r="Q295" s="28">
        <f>+('Detalle por mes'!Q466/'Detalle por mes'!Q295)-1</f>
        <v>-4.9838434149052202E-2</v>
      </c>
      <c r="R295" s="28">
        <f>+('Detalle por mes'!R466/'Detalle por mes'!R295)-1</f>
        <v>2.2025100844269119E-2</v>
      </c>
      <c r="S295" s="28">
        <f>+('Detalle por mes'!S466/'Detalle por mes'!S295)-1</f>
        <v>2.2025100844269785E-2</v>
      </c>
    </row>
    <row r="296" spans="2:19" hidden="1" outlineLevel="1" x14ac:dyDescent="0.25">
      <c r="B296" s="20" t="s">
        <v>42</v>
      </c>
      <c r="C296" s="28">
        <f>+('Detalle por mes'!C467/'Detalle por mes'!C296)-1</f>
        <v>4.0857673476278888E-2</v>
      </c>
      <c r="D296" s="28">
        <f>+('Detalle por mes'!D467/'Detalle por mes'!D296)-1</f>
        <v>0.40901023702648254</v>
      </c>
      <c r="E296" s="28">
        <f>+('Detalle por mes'!E467/'Detalle por mes'!E296)-1</f>
        <v>-0.15533980582524276</v>
      </c>
      <c r="F296" s="28">
        <f>+('Detalle por mes'!F467/'Detalle por mes'!F296)-1</f>
        <v>0.1697840727118507</v>
      </c>
      <c r="G296" s="28">
        <f>+('Detalle por mes'!G467/'Detalle por mes'!G296)-1</f>
        <v>-0.15187046342825239</v>
      </c>
      <c r="H296" s="28">
        <f>+('Detalle por mes'!H467/'Detalle por mes'!H296)-1</f>
        <v>0.11837482013356726</v>
      </c>
      <c r="I296" s="28">
        <f>+('Detalle por mes'!I467/'Detalle por mes'!I296)-1</f>
        <v>-1.384730538922152E-2</v>
      </c>
      <c r="J296" s="28">
        <f>+('Detalle por mes'!J467/'Detalle por mes'!J296)-1</f>
        <v>0.31325734222814483</v>
      </c>
      <c r="K296" s="28">
        <f>+('Detalle por mes'!K467/'Detalle por mes'!K296)-1</f>
        <v>0.2424942263279446</v>
      </c>
      <c r="L296" s="28">
        <f>+('Detalle por mes'!L467/'Detalle por mes'!L296)-1</f>
        <v>0.63718129404228052</v>
      </c>
      <c r="M296" s="28">
        <f>+('Detalle por mes'!M467/'Detalle por mes'!M296)-1</f>
        <v>0.17777777777777781</v>
      </c>
      <c r="N296" s="28">
        <f>+('Detalle por mes'!N467/'Detalle por mes'!N296)-1</f>
        <v>0.56609035136642505</v>
      </c>
      <c r="O296" s="28">
        <f>+('Detalle por mes'!O467/'Detalle por mes'!O296)-1</f>
        <v>3.9890301670406414E-2</v>
      </c>
      <c r="P296" s="28">
        <f>+('Detalle por mes'!P467/'Detalle por mes'!P296)-1</f>
        <v>0.36481474261202163</v>
      </c>
      <c r="Q296" s="28">
        <f>+('Detalle por mes'!Q467/'Detalle por mes'!Q296)-1</f>
        <v>3.2432162310729096E-2</v>
      </c>
      <c r="R296" s="28">
        <f>+('Detalle por mes'!R467/'Detalle por mes'!R296)-1</f>
        <v>0.37777524645040961</v>
      </c>
      <c r="S296" s="28">
        <f>+('Detalle por mes'!S467/'Detalle por mes'!S296)-1</f>
        <v>0.37777524645041161</v>
      </c>
    </row>
    <row r="297" spans="2:19" hidden="1" outlineLevel="1" x14ac:dyDescent="0.25">
      <c r="B297" s="20" t="s">
        <v>43</v>
      </c>
      <c r="C297" s="28">
        <f>+('Detalle por mes'!C468/'Detalle por mes'!C297)-1</f>
        <v>1.605286688275398E-2</v>
      </c>
      <c r="D297" s="28">
        <f>+('Detalle por mes'!D468/'Detalle por mes'!D297)-1</f>
        <v>0.11833952453156726</v>
      </c>
      <c r="E297" s="28">
        <f>+('Detalle por mes'!E468/'Detalle por mes'!E297)-1</f>
        <v>1.7041053446940291E-2</v>
      </c>
      <c r="F297" s="28">
        <f>+('Detalle por mes'!F468/'Detalle por mes'!F297)-1</f>
        <v>6.4538131140892574E-2</v>
      </c>
      <c r="G297" s="28">
        <f>+('Detalle por mes'!G468/'Detalle por mes'!G297)-1</f>
        <v>-3.7654115294901702E-2</v>
      </c>
      <c r="H297" s="28">
        <f>+('Detalle por mes'!H468/'Detalle por mes'!H297)-1</f>
        <v>1.002470070995809E-2</v>
      </c>
      <c r="I297" s="28">
        <f>+('Detalle por mes'!I468/'Detalle por mes'!I297)-1</f>
        <v>-0.10190886699507384</v>
      </c>
      <c r="J297" s="28">
        <f>+('Detalle por mes'!J468/'Detalle por mes'!J297)-1</f>
        <v>1.8622837726919972E-2</v>
      </c>
      <c r="K297" s="28">
        <f>+('Detalle por mes'!K468/'Detalle por mes'!K297)-1</f>
        <v>8.6433260393873113E-2</v>
      </c>
      <c r="L297" s="28">
        <f>+('Detalle por mes'!L468/'Detalle por mes'!L297)-1</f>
        <v>0.15974782753701056</v>
      </c>
      <c r="M297" s="28">
        <f>+('Detalle por mes'!M468/'Detalle por mes'!M297)-1</f>
        <v>-7.2463768115942351E-3</v>
      </c>
      <c r="N297" s="28">
        <f>+('Detalle por mes'!N468/'Detalle por mes'!N297)-1</f>
        <v>1.6946833017813523E-2</v>
      </c>
      <c r="O297" s="28">
        <f>+('Detalle por mes'!O468/'Detalle por mes'!O297)-1</f>
        <v>-0.1107831347254109</v>
      </c>
      <c r="P297" s="28">
        <f>+('Detalle por mes'!P468/'Detalle por mes'!P297)-1</f>
        <v>-2.6200507069654155E-2</v>
      </c>
      <c r="Q297" s="28">
        <f>+('Detalle por mes'!Q468/'Detalle por mes'!Q297)-1</f>
        <v>-2.0752317929965569E-2</v>
      </c>
      <c r="R297" s="28">
        <f>+('Detalle por mes'!R468/'Detalle por mes'!R297)-1</f>
        <v>3.9886993927951586E-2</v>
      </c>
      <c r="S297" s="28">
        <f>+('Detalle por mes'!S468/'Detalle por mes'!S297)-1</f>
        <v>3.9886993927950476E-2</v>
      </c>
    </row>
    <row r="298" spans="2:19" hidden="1" outlineLevel="1" x14ac:dyDescent="0.25">
      <c r="B298" s="20" t="s">
        <v>44</v>
      </c>
      <c r="C298" s="28">
        <f>+('Detalle por mes'!C469/'Detalle por mes'!C298)-1</f>
        <v>-0.14166427132178705</v>
      </c>
      <c r="D298" s="28">
        <f>+('Detalle por mes'!D469/'Detalle por mes'!D298)-1</f>
        <v>3.0327176388281751E-2</v>
      </c>
      <c r="E298" s="28">
        <f>+('Detalle por mes'!E469/'Detalle por mes'!E298)-1</f>
        <v>-0.29643591501028099</v>
      </c>
      <c r="F298" s="28">
        <f>+('Detalle por mes'!F469/'Detalle por mes'!F298)-1</f>
        <v>-0.15545170703834454</v>
      </c>
      <c r="G298" s="28">
        <f>+('Detalle por mes'!G469/'Detalle por mes'!G298)-1</f>
        <v>-2.7594698341421031E-2</v>
      </c>
      <c r="H298" s="28">
        <f>+('Detalle por mes'!H469/'Detalle por mes'!H298)-1</f>
        <v>2.5030893539927268E-2</v>
      </c>
      <c r="I298" s="28">
        <f>+('Detalle por mes'!I469/'Detalle por mes'!I298)-1</f>
        <v>-3.3182655282102846E-2</v>
      </c>
      <c r="J298" s="28">
        <f>+('Detalle por mes'!J469/'Detalle por mes'!J298)-1</f>
        <v>4.8172203029139382E-2</v>
      </c>
      <c r="K298" s="28">
        <f>+('Detalle por mes'!K469/'Detalle por mes'!K298)-1</f>
        <v>5.2393857271906041E-2</v>
      </c>
      <c r="L298" s="28">
        <f>+('Detalle por mes'!L469/'Detalle por mes'!L298)-1</f>
        <v>0.12349406267464835</v>
      </c>
      <c r="M298" s="28">
        <f>+('Detalle por mes'!M469/'Detalle por mes'!M298)-1</f>
        <v>0.14893617021276606</v>
      </c>
      <c r="N298" s="28">
        <f>+('Detalle por mes'!N469/'Detalle por mes'!N298)-1</f>
        <v>0.26930394799429203</v>
      </c>
      <c r="O298" s="28">
        <f>+('Detalle por mes'!O469/'Detalle por mes'!O298)-1</f>
        <v>-8.0999242997728982E-2</v>
      </c>
      <c r="P298" s="28">
        <f>+('Detalle por mes'!P469/'Detalle por mes'!P298)-1</f>
        <v>-5.5398102936516147E-2</v>
      </c>
      <c r="Q298" s="28">
        <f>+('Detalle por mes'!Q469/'Detalle por mes'!Q298)-1</f>
        <v>-0.13476081264300765</v>
      </c>
      <c r="R298" s="28">
        <f>+('Detalle por mes'!R469/'Detalle por mes'!R298)-1</f>
        <v>3.0816004264968999E-2</v>
      </c>
      <c r="S298" s="28">
        <f>+('Detalle por mes'!S469/'Detalle por mes'!S298)-1</f>
        <v>3.0816004264969443E-2</v>
      </c>
    </row>
    <row r="299" spans="2:19" hidden="1" outlineLevel="1" x14ac:dyDescent="0.25">
      <c r="B299" s="20" t="s">
        <v>45</v>
      </c>
      <c r="C299" s="28">
        <f>+('Detalle por mes'!C470/'Detalle por mes'!C299)-1</f>
        <v>0.10438974756528907</v>
      </c>
      <c r="D299" s="28">
        <f>+('Detalle por mes'!D470/'Detalle por mes'!D299)-1</f>
        <v>0.23260455666514623</v>
      </c>
      <c r="E299" s="28">
        <f>+('Detalle por mes'!E470/'Detalle por mes'!E299)-1</f>
        <v>-7.4468085106383031E-2</v>
      </c>
      <c r="F299" s="28">
        <f>+('Detalle por mes'!F470/'Detalle por mes'!F299)-1</f>
        <v>2.6731490210694764E-2</v>
      </c>
      <c r="G299" s="28">
        <f>+('Detalle por mes'!G470/'Detalle por mes'!G299)-1</f>
        <v>-0.1068010075566751</v>
      </c>
      <c r="H299" s="28">
        <f>+('Detalle por mes'!H470/'Detalle por mes'!H299)-1</f>
        <v>-5.056354450058298E-2</v>
      </c>
      <c r="I299" s="28">
        <f>+('Detalle por mes'!I470/'Detalle por mes'!I299)-1</f>
        <v>-4.166666666666663E-2</v>
      </c>
      <c r="J299" s="28">
        <f>+('Detalle por mes'!J470/'Detalle por mes'!J299)-1</f>
        <v>1.2634007821461735E-2</v>
      </c>
      <c r="K299" s="28">
        <f>+('Detalle por mes'!K470/'Detalle por mes'!K299)-1</f>
        <v>-0.11424903722721436</v>
      </c>
      <c r="L299" s="28">
        <f>+('Detalle por mes'!L470/'Detalle por mes'!L299)-1</f>
        <v>-5.3437507310112542E-2</v>
      </c>
      <c r="M299" s="28">
        <f>+('Detalle por mes'!M470/'Detalle por mes'!M299)-1</f>
        <v>8.2677165354330784E-2</v>
      </c>
      <c r="N299" s="28">
        <f>+('Detalle por mes'!N470/'Detalle por mes'!N299)-1</f>
        <v>0.13777089783281737</v>
      </c>
      <c r="O299" s="28">
        <f>+('Detalle por mes'!O470/'Detalle por mes'!O299)-1</f>
        <v>-0.14287484510532833</v>
      </c>
      <c r="P299" s="28">
        <f>+('Detalle por mes'!P470/'Detalle por mes'!P299)-1</f>
        <v>-8.909481882631709E-2</v>
      </c>
      <c r="Q299" s="28">
        <f>+('Detalle por mes'!Q470/'Detalle por mes'!Q299)-1</f>
        <v>2.4238356848545362E-2</v>
      </c>
      <c r="R299" s="28">
        <f>+('Detalle por mes'!R470/'Detalle por mes'!R299)-1</f>
        <v>4.7636861897029092E-2</v>
      </c>
      <c r="S299" s="28">
        <f>+('Detalle por mes'!S470/'Detalle por mes'!S299)-1</f>
        <v>4.7636861897028204E-2</v>
      </c>
    </row>
    <row r="300" spans="2:19" hidden="1" outlineLevel="1" x14ac:dyDescent="0.25">
      <c r="B300" s="20" t="s">
        <v>46</v>
      </c>
      <c r="C300" s="28">
        <f>+('Detalle por mes'!C471/'Detalle por mes'!C300)-1</f>
        <v>-2.7174395680514829E-3</v>
      </c>
      <c r="D300" s="28">
        <f>+('Detalle por mes'!D471/'Detalle por mes'!D300)-1</f>
        <v>0.11422442642777231</v>
      </c>
      <c r="E300" s="28">
        <f>+('Detalle por mes'!E471/'Detalle por mes'!E300)-1</f>
        <v>-0.17343173431734316</v>
      </c>
      <c r="F300" s="28">
        <f>+('Detalle por mes'!F471/'Detalle por mes'!F300)-1</f>
        <v>-8.1062523407974041E-2</v>
      </c>
      <c r="G300" s="28">
        <f>+('Detalle por mes'!G471/'Detalle por mes'!G300)-1</f>
        <v>-0.11575802837938765</v>
      </c>
      <c r="H300" s="28">
        <f>+('Detalle por mes'!H471/'Detalle por mes'!H300)-1</f>
        <v>-5.609113463128812E-2</v>
      </c>
      <c r="I300" s="28">
        <f>+('Detalle por mes'!I471/'Detalle por mes'!I300)-1</f>
        <v>-1.6574585635359074E-2</v>
      </c>
      <c r="J300" s="28">
        <f>+('Detalle por mes'!J471/'Detalle por mes'!J300)-1</f>
        <v>3.9722608196104181E-2</v>
      </c>
      <c r="K300" s="28">
        <f>+('Detalle por mes'!K471/'Detalle por mes'!K300)-1</f>
        <v>0.18906605922551245</v>
      </c>
      <c r="L300" s="28">
        <f>+('Detalle por mes'!L471/'Detalle por mes'!L300)-1</f>
        <v>0.26210866266111466</v>
      </c>
      <c r="M300" s="28">
        <f>+('Detalle por mes'!M471/'Detalle por mes'!M300)-1</f>
        <v>-0.28337236533957844</v>
      </c>
      <c r="N300" s="28">
        <f>+('Detalle por mes'!N471/'Detalle por mes'!N300)-1</f>
        <v>-0.24544183406476261</v>
      </c>
      <c r="O300" s="28">
        <f>+('Detalle por mes'!O471/'Detalle por mes'!O300)-1</f>
        <v>-1.1449928808732746E-2</v>
      </c>
      <c r="P300" s="28">
        <f>+('Detalle por mes'!P471/'Detalle por mes'!P300)-1</f>
        <v>4.1603835287165047E-2</v>
      </c>
      <c r="Q300" s="28">
        <f>+('Detalle por mes'!Q471/'Detalle por mes'!Q300)-1</f>
        <v>-9.3284742347541361E-3</v>
      </c>
      <c r="R300" s="28">
        <f>+('Detalle por mes'!R471/'Detalle por mes'!R300)-1</f>
        <v>7.1457625133991565E-2</v>
      </c>
      <c r="S300" s="28">
        <f>+('Detalle por mes'!S471/'Detalle por mes'!S300)-1</f>
        <v>7.1457625133992009E-2</v>
      </c>
    </row>
    <row r="301" spans="2:19" hidden="1" outlineLevel="1" x14ac:dyDescent="0.25">
      <c r="B301" s="20" t="s">
        <v>13</v>
      </c>
      <c r="C301" s="28">
        <f>+('Detalle por mes'!C472/'Detalle por mes'!C301)-1</f>
        <v>3.4823731728288898E-2</v>
      </c>
      <c r="D301" s="28">
        <f>+('Detalle por mes'!D472/'Detalle por mes'!D301)-1</f>
        <v>0.1390685043675195</v>
      </c>
      <c r="E301" s="28">
        <f>+('Detalle por mes'!E472/'Detalle por mes'!E301)-1</f>
        <v>0.27192982456140347</v>
      </c>
      <c r="F301" s="28">
        <f>+('Detalle por mes'!F472/'Detalle por mes'!F301)-1</f>
        <v>0.40583886049798856</v>
      </c>
      <c r="G301" s="28">
        <f>+('Detalle por mes'!G472/'Detalle por mes'!G301)-1</f>
        <v>2.5039123630672844E-2</v>
      </c>
      <c r="H301" s="28">
        <f>+('Detalle por mes'!H472/'Detalle por mes'!H301)-1</f>
        <v>7.4250103321514827E-2</v>
      </c>
      <c r="I301" s="28">
        <f>+('Detalle por mes'!I472/'Detalle por mes'!I301)-1</f>
        <v>-1.6018306636155555E-2</v>
      </c>
      <c r="J301" s="28">
        <f>+('Detalle por mes'!J472/'Detalle por mes'!J301)-1</f>
        <v>3.5626519248630251E-2</v>
      </c>
      <c r="K301" s="28">
        <f>+('Detalle por mes'!K472/'Detalle por mes'!K301)-1</f>
        <v>0.31317204301075274</v>
      </c>
      <c r="L301" s="28">
        <f>+('Detalle por mes'!L472/'Detalle por mes'!L301)-1</f>
        <v>0.404656281665285</v>
      </c>
      <c r="M301" s="28">
        <f>+('Detalle por mes'!M472/'Detalle por mes'!M301)-1</f>
        <v>7.638888888888884E-2</v>
      </c>
      <c r="N301" s="28">
        <f>+('Detalle por mes'!N472/'Detalle por mes'!N301)-1</f>
        <v>0.12281426976974918</v>
      </c>
      <c r="O301" s="28">
        <f>+('Detalle por mes'!O472/'Detalle por mes'!O301)-1</f>
        <v>0.12471109399075497</v>
      </c>
      <c r="P301" s="28">
        <f>+('Detalle por mes'!P472/'Detalle por mes'!P301)-1</f>
        <v>0.18008646290039043</v>
      </c>
      <c r="Q301" s="28">
        <f>+('Detalle por mes'!Q472/'Detalle por mes'!Q301)-1</f>
        <v>6.614229531641036E-2</v>
      </c>
      <c r="R301" s="28">
        <f>+('Detalle por mes'!R472/'Detalle por mes'!R301)-1</f>
        <v>0.16383105917467011</v>
      </c>
      <c r="S301" s="28">
        <f>+('Detalle por mes'!S472/'Detalle por mes'!S301)-1</f>
        <v>0.16383105917467056</v>
      </c>
    </row>
    <row r="302" spans="2:19" hidden="1" outlineLevel="1" x14ac:dyDescent="0.25">
      <c r="B302" s="20" t="s">
        <v>47</v>
      </c>
      <c r="C302" s="28">
        <f>+('Detalle por mes'!C473/'Detalle por mes'!C302)-1</f>
        <v>5.0991155840195201E-2</v>
      </c>
      <c r="D302" s="28">
        <f>+('Detalle por mes'!D473/'Detalle por mes'!D302)-1</f>
        <v>0.17395590183234311</v>
      </c>
      <c r="E302" s="28">
        <f>+('Detalle por mes'!E473/'Detalle por mes'!E302)-1</f>
        <v>2.2371364653243742E-2</v>
      </c>
      <c r="F302" s="28">
        <f>+('Detalle por mes'!F473/'Detalle por mes'!F302)-1</f>
        <v>9.1700227068248985E-2</v>
      </c>
      <c r="G302" s="28">
        <f>+('Detalle por mes'!G473/'Detalle por mes'!G302)-1</f>
        <v>4.3812451960030696E-2</v>
      </c>
      <c r="H302" s="28">
        <f>+('Detalle por mes'!H473/'Detalle por mes'!H302)-1</f>
        <v>0.1206703615264646</v>
      </c>
      <c r="I302" s="28">
        <f>+('Detalle por mes'!I473/'Detalle por mes'!I302)-1</f>
        <v>-4.0240691989469779E-2</v>
      </c>
      <c r="J302" s="28">
        <f>+('Detalle por mes'!J473/'Detalle por mes'!J302)-1</f>
        <v>-2.5043491096186532E-2</v>
      </c>
      <c r="K302" s="28">
        <f>+('Detalle por mes'!K473/'Detalle por mes'!K302)-1</f>
        <v>0.15830449826989623</v>
      </c>
      <c r="L302" s="28">
        <f>+('Detalle por mes'!L473/'Detalle por mes'!L302)-1</f>
        <v>0.24626278520849731</v>
      </c>
      <c r="M302" s="28">
        <f>+('Detalle por mes'!M473/'Detalle por mes'!M302)-1</f>
        <v>0.16115702479338845</v>
      </c>
      <c r="N302" s="28">
        <f>+('Detalle por mes'!N473/'Detalle por mes'!N302)-1</f>
        <v>0.22604084120694901</v>
      </c>
      <c r="O302" s="28">
        <f>+('Detalle por mes'!O473/'Detalle por mes'!O302)-1</f>
        <v>6.0287006707221868E-2</v>
      </c>
      <c r="P302" s="28">
        <f>+('Detalle por mes'!P473/'Detalle por mes'!P302)-1</f>
        <v>0.1316039130992841</v>
      </c>
      <c r="Q302" s="28">
        <f>+('Detalle por mes'!Q473/'Detalle por mes'!Q302)-1</f>
        <v>5.0994773468857391E-2</v>
      </c>
      <c r="R302" s="28">
        <f>+('Detalle por mes'!R473/'Detalle por mes'!R302)-1</f>
        <v>0.15375185083812148</v>
      </c>
      <c r="S302" s="28">
        <f>+('Detalle por mes'!S473/'Detalle por mes'!S302)-1</f>
        <v>0.1537518508381206</v>
      </c>
    </row>
    <row r="303" spans="2:19" hidden="1" outlineLevel="1" x14ac:dyDescent="0.25">
      <c r="B303" s="20" t="s">
        <v>48</v>
      </c>
      <c r="C303" s="28">
        <f>+('Detalle por mes'!C474/'Detalle por mes'!C303)-1</f>
        <v>-4.0560404823540175E-2</v>
      </c>
      <c r="D303" s="28">
        <f>+('Detalle por mes'!D474/'Detalle por mes'!D303)-1</f>
        <v>6.7916080624002895E-2</v>
      </c>
      <c r="E303" s="28">
        <f>+('Detalle por mes'!E474/'Detalle por mes'!E303)-1</f>
        <v>-0.10697399527186757</v>
      </c>
      <c r="F303" s="28">
        <f>+('Detalle por mes'!F474/'Detalle por mes'!F303)-1</f>
        <v>-5.7764543529116308E-3</v>
      </c>
      <c r="G303" s="28">
        <f>+('Detalle por mes'!G474/'Detalle por mes'!G303)-1</f>
        <v>-5.2529182879377467E-2</v>
      </c>
      <c r="H303" s="28">
        <f>+('Detalle por mes'!H474/'Detalle por mes'!H303)-1</f>
        <v>4.0937502461477759E-3</v>
      </c>
      <c r="I303" s="28">
        <f>+('Detalle por mes'!I474/'Detalle por mes'!I303)-1</f>
        <v>-6.4869133574007254E-2</v>
      </c>
      <c r="J303" s="28">
        <f>+('Detalle por mes'!J474/'Detalle por mes'!J303)-1</f>
        <v>-7.9421385499677255E-3</v>
      </c>
      <c r="K303" s="28">
        <f>+('Detalle por mes'!K474/'Detalle por mes'!K303)-1</f>
        <v>6.2381852551984807E-2</v>
      </c>
      <c r="L303" s="28">
        <f>+('Detalle por mes'!L474/'Detalle por mes'!L303)-1</f>
        <v>8.4289844913694845E-2</v>
      </c>
      <c r="M303" s="28">
        <f>+('Detalle por mes'!M474/'Detalle por mes'!M303)-1</f>
        <v>-3.8363171355498715E-2</v>
      </c>
      <c r="N303" s="28">
        <f>+('Detalle por mes'!N474/'Detalle por mes'!N303)-1</f>
        <v>1.2026211363325379E-2</v>
      </c>
      <c r="O303" s="28">
        <f>+('Detalle por mes'!O474/'Detalle por mes'!O303)-1</f>
        <v>-0.16329113924050631</v>
      </c>
      <c r="P303" s="28">
        <f>+('Detalle por mes'!P474/'Detalle por mes'!P303)-1</f>
        <v>-0.11358552429981006</v>
      </c>
      <c r="Q303" s="28">
        <f>+('Detalle por mes'!Q474/'Detalle por mes'!Q303)-1</f>
        <v>-4.1370160414907708E-2</v>
      </c>
      <c r="R303" s="28">
        <f>+('Detalle por mes'!R474/'Detalle por mes'!R303)-1</f>
        <v>6.0414363838140694E-2</v>
      </c>
      <c r="S303" s="28">
        <f>+('Detalle por mes'!S474/'Detalle por mes'!S303)-1</f>
        <v>6.0414363838139584E-2</v>
      </c>
    </row>
    <row r="304" spans="2:19" collapsed="1" x14ac:dyDescent="0.25">
      <c r="B304" s="8" t="s">
        <v>85</v>
      </c>
      <c r="C304" s="29">
        <f>+('Detalle por mes'!C475/'Detalle por mes'!C304)-1</f>
        <v>-6.6282312574511559E-2</v>
      </c>
      <c r="D304" s="29">
        <f>+('Detalle por mes'!D475/'Detalle por mes'!D304)-1</f>
        <v>7.271876650949749E-2</v>
      </c>
      <c r="E304" s="29">
        <f>+('Detalle por mes'!E475/'Detalle por mes'!E304)-1</f>
        <v>-0.15884783665532332</v>
      </c>
      <c r="F304" s="29">
        <f>+('Detalle por mes'!F475/'Detalle por mes'!F304)-1</f>
        <v>-4.9765892172769166E-2</v>
      </c>
      <c r="G304" s="29">
        <f>+('Detalle por mes'!G475/'Detalle por mes'!G304)-1</f>
        <v>-6.2784363490049233E-2</v>
      </c>
      <c r="H304" s="29">
        <f>+('Detalle por mes'!H475/'Detalle por mes'!H304)-1</f>
        <v>-3.7075607677078404E-3</v>
      </c>
      <c r="I304" s="29">
        <f>+('Detalle por mes'!I475/'Detalle por mes'!I304)-1</f>
        <v>-4.9436802601159124E-2</v>
      </c>
      <c r="J304" s="29">
        <f>+('Detalle por mes'!J475/'Detalle por mes'!J304)-1</f>
        <v>3.8812714596136777E-2</v>
      </c>
      <c r="K304" s="29">
        <f>+('Detalle por mes'!K475/'Detalle por mes'!K304)-1</f>
        <v>1.1879644069351381E-2</v>
      </c>
      <c r="L304" s="29">
        <f>+('Detalle por mes'!L475/'Detalle por mes'!L304)-1</f>
        <v>7.6632526815052504E-2</v>
      </c>
      <c r="M304" s="29">
        <f>+('Detalle por mes'!M475/'Detalle por mes'!M304)-1</f>
        <v>1.9547079856972571E-2</v>
      </c>
      <c r="N304" s="29">
        <f>+('Detalle por mes'!N475/'Detalle por mes'!N304)-1</f>
        <v>9.0837998292592426E-2</v>
      </c>
      <c r="O304" s="29">
        <f>+('Detalle por mes'!O475/'Detalle por mes'!O304)-1</f>
        <v>-5.0321323598602863E-2</v>
      </c>
      <c r="P304" s="29">
        <f>+('Detalle por mes'!P475/'Detalle por mes'!P304)-1</f>
        <v>1.6626326025263483E-2</v>
      </c>
      <c r="Q304" s="29">
        <f>+('Detalle por mes'!Q475/'Detalle por mes'!Q304)-1</f>
        <v>-6.3975246510245221E-2</v>
      </c>
      <c r="R304" s="29">
        <f>+('Detalle por mes'!R475/'Detalle por mes'!R304)-1</f>
        <v>5.5274222450528931E-2</v>
      </c>
      <c r="S304" s="29">
        <f>+('Detalle por mes'!S475/'Detalle por mes'!S304)-1</f>
        <v>5.5274222450528709E-2</v>
      </c>
    </row>
    <row r="305" spans="2:19" hidden="1" outlineLevel="1" x14ac:dyDescent="0.25">
      <c r="B305" s="20" t="s">
        <v>37</v>
      </c>
      <c r="C305" s="28">
        <f>+('Detalle por mes'!C476/'Detalle por mes'!C305)-1</f>
        <v>-4.6837117037690223E-3</v>
      </c>
      <c r="D305" s="28">
        <f>+('Detalle por mes'!D476/'Detalle por mes'!D305)-1</f>
        <v>0.10870517905902721</v>
      </c>
      <c r="E305" s="28">
        <f>+('Detalle por mes'!E476/'Detalle por mes'!E305)-1</f>
        <v>0.30400000000000005</v>
      </c>
      <c r="F305" s="28">
        <f>+('Detalle por mes'!F476/'Detalle por mes'!F305)-1</f>
        <v>0.43060700350669245</v>
      </c>
      <c r="G305" s="28">
        <f>+('Detalle por mes'!G476/'Detalle por mes'!G305)-1</f>
        <v>2.6522001205545598E-2</v>
      </c>
      <c r="H305" s="28">
        <f>+('Detalle por mes'!H476/'Detalle por mes'!H305)-1</f>
        <v>0.10165690688149476</v>
      </c>
      <c r="I305" s="28">
        <f>+('Detalle por mes'!I476/'Detalle por mes'!I305)-1</f>
        <v>-4.9039640375970528E-2</v>
      </c>
      <c r="J305" s="28">
        <f>+('Detalle por mes'!J476/'Detalle por mes'!J305)-1</f>
        <v>9.182132860427128E-3</v>
      </c>
      <c r="K305" s="28">
        <f>+('Detalle por mes'!K476/'Detalle por mes'!K305)-1</f>
        <v>2.0242914979757165E-2</v>
      </c>
      <c r="L305" s="28">
        <f>+('Detalle por mes'!L476/'Detalle por mes'!L305)-1</f>
        <v>6.9880520374646871E-2</v>
      </c>
      <c r="M305" s="28">
        <f>+('Detalle por mes'!M476/'Detalle por mes'!M305)-1</f>
        <v>8.032128514056236E-2</v>
      </c>
      <c r="N305" s="28">
        <f>+('Detalle por mes'!N476/'Detalle por mes'!N305)-1</f>
        <v>0.14759488242441576</v>
      </c>
      <c r="O305" s="28">
        <f>+('Detalle por mes'!O476/'Detalle por mes'!O305)-1</f>
        <v>0.36460880195599032</v>
      </c>
      <c r="P305" s="28">
        <f>+('Detalle por mes'!P476/'Detalle por mes'!P305)-1</f>
        <v>0.43583585021338611</v>
      </c>
      <c r="Q305" s="28">
        <f>+('Detalle por mes'!Q476/'Detalle por mes'!Q305)-1</f>
        <v>6.6928368766761226E-2</v>
      </c>
      <c r="R305" s="28">
        <f>+('Detalle por mes'!R476/'Detalle por mes'!R305)-1</f>
        <v>0.2398921456549663</v>
      </c>
      <c r="S305" s="28">
        <f>+('Detalle por mes'!S476/'Detalle por mes'!S305)-1</f>
        <v>0.23989214565496564</v>
      </c>
    </row>
    <row r="306" spans="2:19" hidden="1" outlineLevel="1" x14ac:dyDescent="0.25">
      <c r="B306" s="20" t="s">
        <v>38</v>
      </c>
      <c r="C306" s="28">
        <f>+('Detalle por mes'!C477/'Detalle por mes'!C306)-1</f>
        <v>2.6687376447331213E-2</v>
      </c>
      <c r="D306" s="28">
        <f>+('Detalle por mes'!D477/'Detalle por mes'!D306)-1</f>
        <v>0.13361221210335872</v>
      </c>
      <c r="E306" s="28">
        <f>+('Detalle por mes'!E477/'Detalle por mes'!E306)-1</f>
        <v>-6.8595927116827493E-2</v>
      </c>
      <c r="F306" s="28">
        <f>+('Detalle por mes'!F477/'Detalle por mes'!F306)-1</f>
        <v>3.7282778303836972E-2</v>
      </c>
      <c r="G306" s="28">
        <f>+('Detalle por mes'!G477/'Detalle por mes'!G306)-1</f>
        <v>-3.8428693424423788E-3</v>
      </c>
      <c r="H306" s="28">
        <f>+('Detalle por mes'!H477/'Detalle por mes'!H306)-1</f>
        <v>5.5481456893690106E-2</v>
      </c>
      <c r="I306" s="28">
        <f>+('Detalle por mes'!I477/'Detalle por mes'!I306)-1</f>
        <v>1.5573525007487321E-2</v>
      </c>
      <c r="J306" s="28">
        <f>+('Detalle por mes'!J477/'Detalle por mes'!J306)-1</f>
        <v>5.6477971595628729E-2</v>
      </c>
      <c r="K306" s="28">
        <f>+('Detalle por mes'!K477/'Detalle por mes'!K306)-1</f>
        <v>0.15289648622981966</v>
      </c>
      <c r="L306" s="28">
        <f>+('Detalle por mes'!L477/'Detalle por mes'!L306)-1</f>
        <v>0.20428829795760484</v>
      </c>
      <c r="M306" s="28">
        <f>+('Detalle por mes'!M477/'Detalle por mes'!M306)-1</f>
        <v>-0.11811023622047245</v>
      </c>
      <c r="N306" s="28">
        <f>+('Detalle por mes'!N477/'Detalle por mes'!N306)-1</f>
        <v>-9.8165068337985328E-4</v>
      </c>
      <c r="O306" s="28">
        <f>+('Detalle por mes'!O477/'Detalle por mes'!O306)-1</f>
        <v>0.10797467619213563</v>
      </c>
      <c r="P306" s="28">
        <f>+('Detalle por mes'!P477/'Detalle por mes'!P306)-1</f>
        <v>0.16454981485425546</v>
      </c>
      <c r="Q306" s="28">
        <f>+('Detalle por mes'!Q477/'Detalle por mes'!Q306)-1</f>
        <v>4.5882005027354733E-2</v>
      </c>
      <c r="R306" s="28">
        <f>+('Detalle por mes'!R477/'Detalle por mes'!R306)-1</f>
        <v>0.14306983695458775</v>
      </c>
      <c r="S306" s="28">
        <f>+('Detalle por mes'!S477/'Detalle por mes'!S306)-1</f>
        <v>0.1430698369545873</v>
      </c>
    </row>
    <row r="307" spans="2:19" hidden="1" outlineLevel="1" x14ac:dyDescent="0.25">
      <c r="B307" s="20" t="s">
        <v>39</v>
      </c>
      <c r="C307" s="28">
        <f>+('Detalle por mes'!C478/'Detalle por mes'!C307)-1</f>
        <v>-0.12384875658124328</v>
      </c>
      <c r="D307" s="28">
        <f>+('Detalle por mes'!D478/'Detalle por mes'!D307)-1</f>
        <v>-3.2918842631971645E-2</v>
      </c>
      <c r="E307" s="28">
        <f>+('Detalle por mes'!E478/'Detalle por mes'!E307)-1</f>
        <v>-0.21988882025941936</v>
      </c>
      <c r="F307" s="28">
        <f>+('Detalle por mes'!F478/'Detalle por mes'!F307)-1</f>
        <v>-0.17845926994301275</v>
      </c>
      <c r="G307" s="28">
        <f>+('Detalle por mes'!G478/'Detalle por mes'!G307)-1</f>
        <v>-8.9061287820015544E-2</v>
      </c>
      <c r="H307" s="28">
        <f>+('Detalle por mes'!H478/'Detalle por mes'!H307)-1</f>
        <v>-6.0048174032419355E-2</v>
      </c>
      <c r="I307" s="28">
        <f>+('Detalle por mes'!I478/'Detalle por mes'!I307)-1</f>
        <v>-0.19003463300189927</v>
      </c>
      <c r="J307" s="28">
        <f>+('Detalle por mes'!J478/'Detalle por mes'!J307)-1</f>
        <v>-0.15027930280536539</v>
      </c>
      <c r="K307" s="28">
        <f>+('Detalle por mes'!K478/'Detalle por mes'!K307)-1</f>
        <v>-8.4653689452240832E-2</v>
      </c>
      <c r="L307" s="28">
        <f>+('Detalle por mes'!L478/'Detalle por mes'!L307)-1</f>
        <v>-1.3076636211075909E-2</v>
      </c>
      <c r="M307" s="28">
        <f>+('Detalle por mes'!M478/'Detalle por mes'!M307)-1</f>
        <v>-4.2016806722689037E-2</v>
      </c>
      <c r="N307" s="28">
        <f>+('Detalle por mes'!N478/'Detalle por mes'!N307)-1</f>
        <v>1.2729066993117044E-2</v>
      </c>
      <c r="O307" s="28">
        <f>+('Detalle por mes'!O478/'Detalle por mes'!O307)-1</f>
        <v>-3.734858681022879E-2</v>
      </c>
      <c r="P307" s="28">
        <f>+('Detalle por mes'!P478/'Detalle por mes'!P307)-1</f>
        <v>3.2713630480553091E-2</v>
      </c>
      <c r="Q307" s="28">
        <f>+('Detalle por mes'!Q478/'Detalle por mes'!Q307)-1</f>
        <v>-0.11999241135359417</v>
      </c>
      <c r="R307" s="28">
        <f>+('Detalle por mes'!R478/'Detalle por mes'!R307)-1</f>
        <v>-3.0881418988265241E-2</v>
      </c>
      <c r="S307" s="28">
        <f>+('Detalle por mes'!S478/'Detalle por mes'!S307)-1</f>
        <v>-3.0881418988264908E-2</v>
      </c>
    </row>
    <row r="308" spans="2:19" hidden="1" outlineLevel="1" x14ac:dyDescent="0.25">
      <c r="B308" s="20" t="s">
        <v>40</v>
      </c>
      <c r="C308" s="28">
        <f>+('Detalle por mes'!C479/'Detalle por mes'!C308)-1</f>
        <v>-4.0802927695169577E-2</v>
      </c>
      <c r="D308" s="28">
        <f>+('Detalle por mes'!D479/'Detalle por mes'!D308)-1</f>
        <v>6.8518220826274678E-2</v>
      </c>
      <c r="E308" s="28">
        <f>+('Detalle por mes'!E479/'Detalle por mes'!E308)-1</f>
        <v>-0.29867674858223059</v>
      </c>
      <c r="F308" s="28">
        <f>+('Detalle por mes'!F479/'Detalle por mes'!F308)-1</f>
        <v>-0.23494263008018679</v>
      </c>
      <c r="G308" s="28">
        <f>+('Detalle por mes'!G479/'Detalle por mes'!G308)-1</f>
        <v>4.1448692152917577E-2</v>
      </c>
      <c r="H308" s="28">
        <f>+('Detalle por mes'!H479/'Detalle por mes'!H308)-1</f>
        <v>0.122403542061986</v>
      </c>
      <c r="I308" s="28">
        <f>+('Detalle por mes'!I479/'Detalle por mes'!I308)-1</f>
        <v>-5.3171044202434348E-2</v>
      </c>
      <c r="J308" s="28">
        <f>+('Detalle por mes'!J479/'Detalle por mes'!J308)-1</f>
        <v>5.9301743921857941E-3</v>
      </c>
      <c r="K308" s="28">
        <f>+('Detalle por mes'!K479/'Detalle por mes'!K308)-1</f>
        <v>-0.19851951547779279</v>
      </c>
      <c r="L308" s="28">
        <f>+('Detalle por mes'!L479/'Detalle por mes'!L308)-1</f>
        <v>-0.14303154052303479</v>
      </c>
      <c r="M308" s="28">
        <f>+('Detalle por mes'!M479/'Detalle por mes'!M308)-1</f>
        <v>-0.1830357142857143</v>
      </c>
      <c r="N308" s="28">
        <f>+('Detalle por mes'!N479/'Detalle por mes'!N308)-1</f>
        <v>-0.14015322217214965</v>
      </c>
      <c r="O308" s="28">
        <f>+('Detalle por mes'!O479/'Detalle por mes'!O308)-1</f>
        <v>-9.3488072211476481E-2</v>
      </c>
      <c r="P308" s="28">
        <f>+('Detalle por mes'!P479/'Detalle por mes'!P308)-1</f>
        <v>-2.911065633498866E-2</v>
      </c>
      <c r="Q308" s="28">
        <f>+('Detalle por mes'!Q479/'Detalle por mes'!Q308)-1</f>
        <v>-4.7399080224833967E-2</v>
      </c>
      <c r="R308" s="28">
        <f>+('Detalle por mes'!R479/'Detalle por mes'!R308)-1</f>
        <v>4.1112542879297109E-2</v>
      </c>
      <c r="S308" s="28">
        <f>+('Detalle por mes'!S479/'Detalle por mes'!S308)-1</f>
        <v>4.1112542879297109E-2</v>
      </c>
    </row>
    <row r="309" spans="2:19" hidden="1" outlineLevel="1" x14ac:dyDescent="0.25">
      <c r="B309" s="20" t="s">
        <v>41</v>
      </c>
      <c r="C309" s="28">
        <f>+('Detalle por mes'!C480/'Detalle por mes'!C309)-1</f>
        <v>-3.3487693755570369E-2</v>
      </c>
      <c r="D309" s="28">
        <f>+('Detalle por mes'!D480/'Detalle por mes'!D309)-1</f>
        <v>7.5525896478055854E-2</v>
      </c>
      <c r="E309" s="28">
        <f>+('Detalle por mes'!E480/'Detalle por mes'!E309)-1</f>
        <v>-6.6843285102914152E-2</v>
      </c>
      <c r="F309" s="28">
        <f>+('Detalle por mes'!F480/'Detalle por mes'!F309)-1</f>
        <v>2.724653076432193E-2</v>
      </c>
      <c r="G309" s="28">
        <f>+('Detalle por mes'!G480/'Detalle por mes'!G309)-1</f>
        <v>-3.2886644655920283E-2</v>
      </c>
      <c r="H309" s="28">
        <f>+('Detalle por mes'!H480/'Detalle por mes'!H309)-1</f>
        <v>2.2544838012503954E-2</v>
      </c>
      <c r="I309" s="28">
        <f>+('Detalle por mes'!I480/'Detalle por mes'!I309)-1</f>
        <v>-3.9835809225957752E-2</v>
      </c>
      <c r="J309" s="28">
        <f>+('Detalle por mes'!J480/'Detalle por mes'!J309)-1</f>
        <v>0.11497552997303928</v>
      </c>
      <c r="K309" s="28">
        <f>+('Detalle por mes'!K480/'Detalle por mes'!K309)-1</f>
        <v>-9.1026053393374107E-2</v>
      </c>
      <c r="L309" s="28">
        <f>+('Detalle por mes'!L480/'Detalle por mes'!L309)-1</f>
        <v>-6.5609424140131822E-2</v>
      </c>
      <c r="M309" s="28">
        <f>+('Detalle por mes'!M480/'Detalle por mes'!M309)-1</f>
        <v>8.9356110381077603E-2</v>
      </c>
      <c r="N309" s="28">
        <f>+('Detalle por mes'!N480/'Detalle por mes'!N309)-1</f>
        <v>0.15251353924429956</v>
      </c>
      <c r="O309" s="28">
        <f>+('Detalle por mes'!O480/'Detalle por mes'!O309)-1</f>
        <v>-8.2098234609742526E-2</v>
      </c>
      <c r="P309" s="28">
        <f>+('Detalle por mes'!P480/'Detalle por mes'!P309)-1</f>
        <v>-3.9793115793837153E-2</v>
      </c>
      <c r="Q309" s="28">
        <f>+('Detalle por mes'!Q480/'Detalle por mes'!Q309)-1</f>
        <v>-3.9543238698907746E-2</v>
      </c>
      <c r="R309" s="28">
        <f>+('Detalle por mes'!R480/'Detalle por mes'!R309)-1</f>
        <v>4.455876398972225E-2</v>
      </c>
      <c r="S309" s="28">
        <f>+('Detalle por mes'!S480/'Detalle por mes'!S309)-1</f>
        <v>4.4558763989721584E-2</v>
      </c>
    </row>
    <row r="310" spans="2:19" hidden="1" outlineLevel="1" x14ac:dyDescent="0.25">
      <c r="B310" s="20" t="s">
        <v>42</v>
      </c>
      <c r="C310" s="28">
        <f>+('Detalle por mes'!C481/'Detalle por mes'!C310)-1</f>
        <v>5.3598917759014819E-2</v>
      </c>
      <c r="D310" s="28">
        <f>+('Detalle por mes'!D481/'Detalle por mes'!D310)-1</f>
        <v>0.42730956864261183</v>
      </c>
      <c r="E310" s="28">
        <f>+('Detalle por mes'!E481/'Detalle por mes'!E310)-1</f>
        <v>-0.23434704830053665</v>
      </c>
      <c r="F310" s="28">
        <f>+('Detalle por mes'!F481/'Detalle por mes'!F310)-1</f>
        <v>6.5057758861004844E-2</v>
      </c>
      <c r="G310" s="28">
        <f>+('Detalle por mes'!G481/'Detalle por mes'!G310)-1</f>
        <v>-3.4031413612565453E-2</v>
      </c>
      <c r="H310" s="28">
        <f>+('Detalle por mes'!H481/'Detalle por mes'!H310)-1</f>
        <v>0.26668033938053681</v>
      </c>
      <c r="I310" s="28">
        <f>+('Detalle por mes'!I481/'Detalle por mes'!I310)-1</f>
        <v>2.6257396449704151E-2</v>
      </c>
      <c r="J310" s="28">
        <f>+('Detalle por mes'!J481/'Detalle por mes'!J310)-1</f>
        <v>0.37703737178697128</v>
      </c>
      <c r="K310" s="28">
        <f>+('Detalle por mes'!K481/'Detalle por mes'!K310)-1</f>
        <v>0.13117870722433467</v>
      </c>
      <c r="L310" s="28">
        <f>+('Detalle por mes'!L481/'Detalle por mes'!L310)-1</f>
        <v>0.48857506821325414</v>
      </c>
      <c r="M310" s="28">
        <f>+('Detalle por mes'!M481/'Detalle por mes'!M310)-1</f>
        <v>5.7777777777777706E-2</v>
      </c>
      <c r="N310" s="28">
        <f>+('Detalle por mes'!N481/'Detalle por mes'!N310)-1</f>
        <v>0.39860554813825844</v>
      </c>
      <c r="O310" s="28">
        <f>+('Detalle por mes'!O481/'Detalle por mes'!O310)-1</f>
        <v>2.5661705403621893E-2</v>
      </c>
      <c r="P310" s="28">
        <f>+('Detalle por mes'!P481/'Detalle por mes'!P310)-1</f>
        <v>0.34659071738196245</v>
      </c>
      <c r="Q310" s="28">
        <f>+('Detalle por mes'!Q481/'Detalle por mes'!Q310)-1</f>
        <v>4.0033374264034416E-2</v>
      </c>
      <c r="R310" s="28">
        <f>+('Detalle por mes'!R481/'Detalle por mes'!R310)-1</f>
        <v>0.38099273654069288</v>
      </c>
      <c r="S310" s="28">
        <f>+('Detalle por mes'!S481/'Detalle por mes'!S310)-1</f>
        <v>0.3809927365406931</v>
      </c>
    </row>
    <row r="311" spans="2:19" hidden="1" outlineLevel="1" x14ac:dyDescent="0.25">
      <c r="B311" s="20" t="s">
        <v>43</v>
      </c>
      <c r="C311" s="28">
        <f>+('Detalle por mes'!C482/'Detalle por mes'!C311)-1</f>
        <v>2.897079397308433E-3</v>
      </c>
      <c r="D311" s="28">
        <f>+('Detalle por mes'!D482/'Detalle por mes'!D311)-1</f>
        <v>0.10035134679495772</v>
      </c>
      <c r="E311" s="28">
        <f>+('Detalle por mes'!E482/'Detalle por mes'!E311)-1</f>
        <v>-7.2568940493467071E-4</v>
      </c>
      <c r="F311" s="28">
        <f>+('Detalle por mes'!F482/'Detalle por mes'!F311)-1</f>
        <v>-5.4515601441312511E-2</v>
      </c>
      <c r="G311" s="28">
        <f>+('Detalle por mes'!G482/'Detalle por mes'!G311)-1</f>
        <v>2.8002489110143136E-2</v>
      </c>
      <c r="H311" s="28">
        <f>+('Detalle por mes'!H482/'Detalle por mes'!H311)-1</f>
        <v>7.9670122288762579E-2</v>
      </c>
      <c r="I311" s="28">
        <f>+('Detalle por mes'!I482/'Detalle por mes'!I311)-1</f>
        <v>-7.914943886591852E-2</v>
      </c>
      <c r="J311" s="28">
        <f>+('Detalle por mes'!J482/'Detalle por mes'!J311)-1</f>
        <v>4.2584369384665033E-2</v>
      </c>
      <c r="K311" s="28">
        <f>+('Detalle por mes'!K482/'Detalle por mes'!K311)-1</f>
        <v>0.39384288747346075</v>
      </c>
      <c r="L311" s="28">
        <f>+('Detalle por mes'!L482/'Detalle por mes'!L311)-1</f>
        <v>0.51010947221777725</v>
      </c>
      <c r="M311" s="28">
        <f>+('Detalle por mes'!M482/'Detalle por mes'!M311)-1</f>
        <v>-6.3091482649841879E-3</v>
      </c>
      <c r="N311" s="28">
        <f>+('Detalle por mes'!N482/'Detalle por mes'!N311)-1</f>
        <v>3.9742257326959018E-2</v>
      </c>
      <c r="O311" s="28">
        <f>+('Detalle por mes'!O482/'Detalle por mes'!O311)-1</f>
        <v>-3.2117073170731758E-2</v>
      </c>
      <c r="P311" s="28">
        <f>+('Detalle por mes'!P482/'Detalle por mes'!P311)-1</f>
        <v>4.0088238387209651E-2</v>
      </c>
      <c r="Q311" s="28">
        <f>+('Detalle por mes'!Q482/'Detalle por mes'!Q311)-1</f>
        <v>-3.450572068527169E-3</v>
      </c>
      <c r="R311" s="28">
        <f>+('Detalle por mes'!R482/'Detalle por mes'!R311)-1</f>
        <v>7.2658631323274436E-2</v>
      </c>
      <c r="S311" s="28">
        <f>+('Detalle por mes'!S482/'Detalle por mes'!S311)-1</f>
        <v>7.2658631323274436E-2</v>
      </c>
    </row>
    <row r="312" spans="2:19" hidden="1" outlineLevel="1" x14ac:dyDescent="0.25">
      <c r="B312" s="20" t="s">
        <v>44</v>
      </c>
      <c r="C312" s="28">
        <f>+('Detalle por mes'!C483/'Detalle por mes'!C312)-1</f>
        <v>-0.1411861466298272</v>
      </c>
      <c r="D312" s="28">
        <f>+('Detalle por mes'!D483/'Detalle por mes'!D312)-1</f>
        <v>2.1967948242425761E-2</v>
      </c>
      <c r="E312" s="28">
        <f>+('Detalle por mes'!E483/'Detalle por mes'!E312)-1</f>
        <v>-0.26977914453452612</v>
      </c>
      <c r="F312" s="28">
        <f>+('Detalle por mes'!F483/'Detalle por mes'!F312)-1</f>
        <v>-0.13574479688405872</v>
      </c>
      <c r="G312" s="28">
        <f>+('Detalle por mes'!G483/'Detalle por mes'!G312)-1</f>
        <v>1.6774108669911802E-2</v>
      </c>
      <c r="H312" s="28">
        <f>+('Detalle por mes'!H483/'Detalle por mes'!H312)-1</f>
        <v>7.1727937945805564E-2</v>
      </c>
      <c r="I312" s="28">
        <f>+('Detalle por mes'!I483/'Detalle por mes'!I312)-1</f>
        <v>-3.0694974604877134E-2</v>
      </c>
      <c r="J312" s="28">
        <f>+('Detalle por mes'!J483/'Detalle por mes'!J312)-1</f>
        <v>3.5386466498542157E-2</v>
      </c>
      <c r="K312" s="28">
        <f>+('Detalle por mes'!K483/'Detalle por mes'!K312)-1</f>
        <v>-0.14997744700045101</v>
      </c>
      <c r="L312" s="28">
        <f>+('Detalle por mes'!L483/'Detalle por mes'!L312)-1</f>
        <v>-0.13452352790179134</v>
      </c>
      <c r="M312" s="28">
        <f>+('Detalle por mes'!M483/'Detalle por mes'!M312)-1</f>
        <v>6.0747663551401931E-2</v>
      </c>
      <c r="N312" s="28">
        <f>+('Detalle por mes'!N483/'Detalle por mes'!N312)-1</f>
        <v>0.14289092521430691</v>
      </c>
      <c r="O312" s="28">
        <f>+('Detalle por mes'!O483/'Detalle por mes'!O312)-1</f>
        <v>-6.5852002715546476E-2</v>
      </c>
      <c r="P312" s="28">
        <f>+('Detalle por mes'!P483/'Detalle por mes'!P312)-1</f>
        <v>3.3448211736193612E-2</v>
      </c>
      <c r="Q312" s="28">
        <f>+('Detalle por mes'!Q483/'Detalle por mes'!Q312)-1</f>
        <v>-0.13447661752676465</v>
      </c>
      <c r="R312" s="28">
        <f>+('Detalle por mes'!R483/'Detalle por mes'!R312)-1</f>
        <v>2.2283166907167029E-2</v>
      </c>
      <c r="S312" s="28">
        <f>+('Detalle por mes'!S483/'Detalle por mes'!S312)-1</f>
        <v>2.2283166907167029E-2</v>
      </c>
    </row>
    <row r="313" spans="2:19" hidden="1" outlineLevel="1" x14ac:dyDescent="0.25">
      <c r="B313" s="20" t="s">
        <v>45</v>
      </c>
      <c r="C313" s="28">
        <f>+('Detalle por mes'!C484/'Detalle por mes'!C313)-1</f>
        <v>7.0322144837064116E-2</v>
      </c>
      <c r="D313" s="28">
        <f>+('Detalle por mes'!D484/'Detalle por mes'!D313)-1</f>
        <v>0.19370695813519245</v>
      </c>
      <c r="E313" s="28">
        <f>+('Detalle por mes'!E484/'Detalle por mes'!E313)-1</f>
        <v>-3.4013605442176909E-3</v>
      </c>
      <c r="F313" s="28">
        <f>+('Detalle por mes'!F484/'Detalle por mes'!F313)-1</f>
        <v>0.10676362018652785</v>
      </c>
      <c r="G313" s="28">
        <f>+('Detalle por mes'!G484/'Detalle por mes'!G313)-1</f>
        <v>-6.3013698630136949E-2</v>
      </c>
      <c r="H313" s="28">
        <f>+('Detalle por mes'!H484/'Detalle por mes'!H313)-1</f>
        <v>3.6153359752477687E-3</v>
      </c>
      <c r="I313" s="28">
        <f>+('Detalle por mes'!I484/'Detalle por mes'!I313)-1</f>
        <v>-1.4320536258379035E-2</v>
      </c>
      <c r="J313" s="28">
        <f>+('Detalle por mes'!J484/'Detalle por mes'!J313)-1</f>
        <v>4.5341910022413279E-2</v>
      </c>
      <c r="K313" s="28">
        <f>+('Detalle por mes'!K484/'Detalle por mes'!K313)-1</f>
        <v>3.2138442521631561E-2</v>
      </c>
      <c r="L313" s="28">
        <f>+('Detalle por mes'!L484/'Detalle por mes'!L313)-1</f>
        <v>9.1224298897303546E-2</v>
      </c>
      <c r="M313" s="28">
        <f>+('Detalle por mes'!M484/'Detalle por mes'!M313)-1</f>
        <v>4.7169811320755262E-3</v>
      </c>
      <c r="N313" s="28">
        <f>+('Detalle por mes'!N484/'Detalle por mes'!N313)-1</f>
        <v>4.1226747109100126E-2</v>
      </c>
      <c r="O313" s="28">
        <f>+('Detalle por mes'!O484/'Detalle por mes'!O313)-1</f>
        <v>-0.22691956124314439</v>
      </c>
      <c r="P313" s="28">
        <f>+('Detalle por mes'!P484/'Detalle por mes'!P313)-1</f>
        <v>-0.1725555336670167</v>
      </c>
      <c r="Q313" s="28">
        <f>+('Detalle por mes'!Q484/'Detalle por mes'!Q313)-1</f>
        <v>-1.6484981337756999E-2</v>
      </c>
      <c r="R313" s="28">
        <f>+('Detalle por mes'!R484/'Detalle por mes'!R313)-1</f>
        <v>-8.398060242275629E-3</v>
      </c>
      <c r="S313" s="28">
        <f>+('Detalle por mes'!S484/'Detalle por mes'!S313)-1</f>
        <v>-8.3980602422760731E-3</v>
      </c>
    </row>
    <row r="314" spans="2:19" hidden="1" outlineLevel="1" x14ac:dyDescent="0.25">
      <c r="B314" s="20" t="s">
        <v>46</v>
      </c>
      <c r="C314" s="28">
        <f>+('Detalle por mes'!C485/'Detalle por mes'!C314)-1</f>
        <v>-3.6760017233950837E-2</v>
      </c>
      <c r="D314" s="28">
        <f>+('Detalle por mes'!D485/'Detalle por mes'!D314)-1</f>
        <v>7.5348976439730375E-2</v>
      </c>
      <c r="E314" s="28">
        <f>+('Detalle por mes'!E485/'Detalle por mes'!E314)-1</f>
        <v>-0.11867364746945896</v>
      </c>
      <c r="F314" s="28">
        <f>+('Detalle por mes'!F485/'Detalle por mes'!F314)-1</f>
        <v>-7.1974085038829516E-3</v>
      </c>
      <c r="G314" s="28">
        <f>+('Detalle por mes'!G485/'Detalle por mes'!G314)-1</f>
        <v>-7.8647809589513673E-2</v>
      </c>
      <c r="H314" s="28">
        <f>+('Detalle por mes'!H485/'Detalle por mes'!H314)-1</f>
        <v>-1.9423790500291416E-2</v>
      </c>
      <c r="I314" s="28">
        <f>+('Detalle por mes'!I485/'Detalle por mes'!I314)-1</f>
        <v>-6.9827269386255608E-3</v>
      </c>
      <c r="J314" s="28">
        <f>+('Detalle por mes'!J485/'Detalle por mes'!J314)-1</f>
        <v>5.5748525895733314E-2</v>
      </c>
      <c r="K314" s="28">
        <f>+('Detalle por mes'!K485/'Detalle por mes'!K314)-1</f>
        <v>0.10049261083743843</v>
      </c>
      <c r="L314" s="28">
        <f>+('Detalle por mes'!L485/'Detalle por mes'!L314)-1</f>
        <v>0.16559044702039882</v>
      </c>
      <c r="M314" s="28">
        <f>+('Detalle por mes'!M485/'Detalle por mes'!M314)-1</f>
        <v>-0.12820512820512819</v>
      </c>
      <c r="N314" s="28">
        <f>+('Detalle por mes'!N485/'Detalle por mes'!N314)-1</f>
        <v>-7.408605629246201E-2</v>
      </c>
      <c r="O314" s="28">
        <f>+('Detalle por mes'!O485/'Detalle por mes'!O314)-1</f>
        <v>1.9644723092999028E-2</v>
      </c>
      <c r="P314" s="28">
        <f>+('Detalle por mes'!P485/'Detalle por mes'!P314)-1</f>
        <v>7.5986333015953145E-2</v>
      </c>
      <c r="Q314" s="28">
        <f>+('Detalle por mes'!Q485/'Detalle por mes'!Q314)-1</f>
        <v>-2.3735018007911668E-2</v>
      </c>
      <c r="R314" s="28">
        <f>+('Detalle por mes'!R485/'Detalle por mes'!R314)-1</f>
        <v>7.1472430232916162E-2</v>
      </c>
      <c r="S314" s="28">
        <f>+('Detalle por mes'!S485/'Detalle por mes'!S314)-1</f>
        <v>7.1472430232916384E-2</v>
      </c>
    </row>
    <row r="315" spans="2:19" hidden="1" outlineLevel="1" x14ac:dyDescent="0.25">
      <c r="B315" s="20" t="s">
        <v>13</v>
      </c>
      <c r="C315" s="28">
        <f>+('Detalle por mes'!C486/'Detalle por mes'!C315)-1</f>
        <v>6.1214885606718727E-2</v>
      </c>
      <c r="D315" s="28">
        <f>+('Detalle por mes'!D486/'Detalle por mes'!D315)-1</f>
        <v>0.17214628280337152</v>
      </c>
      <c r="E315" s="28">
        <f>+('Detalle por mes'!E486/'Detalle por mes'!E315)-1</f>
        <v>0.21052631578947367</v>
      </c>
      <c r="F315" s="28">
        <f>+('Detalle por mes'!F486/'Detalle por mes'!F315)-1</f>
        <v>0.37697229695339196</v>
      </c>
      <c r="G315" s="28">
        <f>+('Detalle por mes'!G486/'Detalle por mes'!G315)-1</f>
        <v>4.3506493506493493E-2</v>
      </c>
      <c r="H315" s="28">
        <f>+('Detalle por mes'!H486/'Detalle por mes'!H315)-1</f>
        <v>9.1254363953741979E-2</v>
      </c>
      <c r="I315" s="28">
        <f>+('Detalle por mes'!I486/'Detalle por mes'!I315)-1</f>
        <v>-2.2964509394572064E-2</v>
      </c>
      <c r="J315" s="28">
        <f>+('Detalle por mes'!J486/'Detalle por mes'!J315)-1</f>
        <v>5.7375194063156165E-3</v>
      </c>
      <c r="K315" s="28">
        <f>+('Detalle por mes'!K486/'Detalle por mes'!K315)-1</f>
        <v>-7.2254335260115599E-2</v>
      </c>
      <c r="L315" s="28">
        <f>+('Detalle por mes'!L486/'Detalle por mes'!L315)-1</f>
        <v>1.6181467343428846E-2</v>
      </c>
      <c r="M315" s="28">
        <f>+('Detalle por mes'!M486/'Detalle por mes'!M315)-1</f>
        <v>0.16438356164383561</v>
      </c>
      <c r="N315" s="28">
        <f>+('Detalle por mes'!N486/'Detalle por mes'!N315)-1</f>
        <v>0.21581306887651142</v>
      </c>
      <c r="O315" s="28">
        <f>+('Detalle por mes'!O486/'Detalle por mes'!O315)-1</f>
        <v>-7.0200919874122691E-3</v>
      </c>
      <c r="P315" s="28">
        <f>+('Detalle por mes'!P486/'Detalle por mes'!P315)-1</f>
        <v>5.2263001376471552E-2</v>
      </c>
      <c r="Q315" s="28">
        <f>+('Detalle por mes'!Q486/'Detalle por mes'!Q315)-1</f>
        <v>3.8123504509479211E-2</v>
      </c>
      <c r="R315" s="28">
        <f>+('Detalle por mes'!R486/'Detalle por mes'!R315)-1</f>
        <v>9.9154271603936195E-2</v>
      </c>
      <c r="S315" s="28">
        <f>+('Detalle por mes'!S486/'Detalle por mes'!S315)-1</f>
        <v>9.9154271603935529E-2</v>
      </c>
    </row>
    <row r="316" spans="2:19" hidden="1" outlineLevel="1" x14ac:dyDescent="0.25">
      <c r="B316" s="20" t="s">
        <v>47</v>
      </c>
      <c r="C316" s="28">
        <f>+('Detalle por mes'!C487/'Detalle por mes'!C316)-1</f>
        <v>1.1618547310894067E-2</v>
      </c>
      <c r="D316" s="28">
        <f>+('Detalle por mes'!D487/'Detalle por mes'!D316)-1</f>
        <v>0.12620029180659076</v>
      </c>
      <c r="E316" s="28">
        <f>+('Detalle por mes'!E487/'Detalle por mes'!E316)-1</f>
        <v>-2.0932445290199775E-2</v>
      </c>
      <c r="F316" s="28">
        <f>+('Detalle por mes'!F487/'Detalle por mes'!F316)-1</f>
        <v>0.13886554621848735</v>
      </c>
      <c r="G316" s="28">
        <f>+('Detalle por mes'!G487/'Detalle por mes'!G316)-1</f>
        <v>-2.5183150183150205E-2</v>
      </c>
      <c r="H316" s="28">
        <f>+('Detalle por mes'!H487/'Detalle por mes'!H316)-1</f>
        <v>4.4923102638346535E-2</v>
      </c>
      <c r="I316" s="28">
        <f>+('Detalle por mes'!I487/'Detalle por mes'!I316)-1</f>
        <v>-4.3224699828473434E-2</v>
      </c>
      <c r="J316" s="28">
        <f>+('Detalle por mes'!J487/'Detalle por mes'!J316)-1</f>
        <v>-1.1715251425768347E-2</v>
      </c>
      <c r="K316" s="28">
        <f>+('Detalle por mes'!K487/'Detalle por mes'!K316)-1</f>
        <v>9.7637795275590467E-2</v>
      </c>
      <c r="L316" s="28">
        <f>+('Detalle por mes'!L487/'Detalle por mes'!L316)-1</f>
        <v>0.20199204634186207</v>
      </c>
      <c r="M316" s="28">
        <f>+('Detalle por mes'!M487/'Detalle por mes'!M316)-1</f>
        <v>-3.2000000000000028E-2</v>
      </c>
      <c r="N316" s="28">
        <f>+('Detalle por mes'!N487/'Detalle por mes'!N316)-1</f>
        <v>2.7586272297085879E-2</v>
      </c>
      <c r="O316" s="28">
        <f>+('Detalle por mes'!O487/'Detalle por mes'!O316)-1</f>
        <v>9.9886653442901707E-2</v>
      </c>
      <c r="P316" s="28">
        <f>+('Detalle por mes'!P487/'Detalle por mes'!P316)-1</f>
        <v>0.17867133496898391</v>
      </c>
      <c r="Q316" s="28">
        <f>+('Detalle por mes'!Q487/'Detalle por mes'!Q316)-1</f>
        <v>1.9812567887304899E-2</v>
      </c>
      <c r="R316" s="28">
        <f>+('Detalle por mes'!R487/'Detalle por mes'!R316)-1</f>
        <v>0.13566145530190332</v>
      </c>
      <c r="S316" s="28">
        <f>+('Detalle por mes'!S487/'Detalle por mes'!S316)-1</f>
        <v>0.13566145530190243</v>
      </c>
    </row>
    <row r="317" spans="2:19" hidden="1" outlineLevel="1" x14ac:dyDescent="0.25">
      <c r="B317" s="20" t="s">
        <v>48</v>
      </c>
      <c r="C317" s="28">
        <f>+('Detalle por mes'!C488/'Detalle por mes'!C317)-1</f>
        <v>-6.1213221012441865E-2</v>
      </c>
      <c r="D317" s="28">
        <f>+('Detalle por mes'!D488/'Detalle por mes'!D317)-1</f>
        <v>4.5187445515269431E-2</v>
      </c>
      <c r="E317" s="28">
        <f>+('Detalle por mes'!E488/'Detalle por mes'!E317)-1</f>
        <v>-0.19313113291703832</v>
      </c>
      <c r="F317" s="28">
        <f>+('Detalle por mes'!F488/'Detalle por mes'!F317)-1</f>
        <v>-0.10185177400958956</v>
      </c>
      <c r="G317" s="28">
        <f>+('Detalle por mes'!G488/'Detalle por mes'!G317)-1</f>
        <v>-4.0209159754778234E-2</v>
      </c>
      <c r="H317" s="28">
        <f>+('Detalle por mes'!H488/'Detalle por mes'!H317)-1</f>
        <v>1.9469951573209077E-2</v>
      </c>
      <c r="I317" s="28">
        <f>+('Detalle por mes'!I488/'Detalle por mes'!I317)-1</f>
        <v>-8.8943288453692371E-2</v>
      </c>
      <c r="J317" s="28">
        <f>+('Detalle por mes'!J488/'Detalle por mes'!J317)-1</f>
        <v>-3.8117512821152055E-2</v>
      </c>
      <c r="K317" s="28">
        <f>+('Detalle por mes'!K488/'Detalle por mes'!K317)-1</f>
        <v>-0.1009523809523809</v>
      </c>
      <c r="L317" s="28">
        <f>+('Detalle por mes'!L488/'Detalle por mes'!L317)-1</f>
        <v>-8.6825621274009279E-3</v>
      </c>
      <c r="M317" s="28">
        <f>+('Detalle por mes'!M488/'Detalle por mes'!M317)-1</f>
        <v>-0.19734904270986742</v>
      </c>
      <c r="N317" s="28">
        <f>+('Detalle por mes'!N488/'Detalle por mes'!N317)-1</f>
        <v>-0.1530040799923118</v>
      </c>
      <c r="O317" s="28">
        <f>+('Detalle por mes'!O488/'Detalle por mes'!O317)-1</f>
        <v>-1.007838745800671E-2</v>
      </c>
      <c r="P317" s="28">
        <f>+('Detalle por mes'!P488/'Detalle por mes'!P317)-1</f>
        <v>2.6412861050686631E-2</v>
      </c>
      <c r="Q317" s="28">
        <f>+('Detalle por mes'!Q488/'Detalle por mes'!Q317)-1</f>
        <v>-6.2569930114897643E-2</v>
      </c>
      <c r="R317" s="28">
        <f>+('Detalle por mes'!R488/'Detalle por mes'!R317)-1</f>
        <v>3.862170639510909E-2</v>
      </c>
      <c r="S317" s="28">
        <f>+('Detalle por mes'!S488/'Detalle por mes'!S317)-1</f>
        <v>3.8621706395109312E-2</v>
      </c>
    </row>
    <row r="318" spans="2:19" collapsed="1" x14ac:dyDescent="0.25">
      <c r="B318" s="8" t="s">
        <v>86</v>
      </c>
      <c r="C318" s="29">
        <f>+('Detalle por mes'!C489/'Detalle por mes'!C318)-1</f>
        <v>-7.3933720641049194E-2</v>
      </c>
      <c r="D318" s="29">
        <f>+('Detalle por mes'!D489/'Detalle por mes'!D318)-1</f>
        <v>5.9929251506154246E-2</v>
      </c>
      <c r="E318" s="29">
        <f>+('Detalle por mes'!E489/'Detalle por mes'!E318)-1</f>
        <v>-0.13450570342205326</v>
      </c>
      <c r="F318" s="29">
        <f>+('Detalle por mes'!F489/'Detalle por mes'!F318)-1</f>
        <v>-3.2649521569509288E-2</v>
      </c>
      <c r="G318" s="29">
        <f>+('Detalle por mes'!G489/'Detalle por mes'!G318)-1</f>
        <v>-2.1456923707146136E-2</v>
      </c>
      <c r="H318" s="29">
        <f>+('Detalle por mes'!H489/'Detalle por mes'!H318)-1</f>
        <v>4.0404000354377301E-2</v>
      </c>
      <c r="I318" s="29">
        <f>+('Detalle por mes'!I489/'Detalle por mes'!I318)-1</f>
        <v>-5.1767915641896312E-2</v>
      </c>
      <c r="J318" s="29">
        <f>+('Detalle por mes'!J489/'Detalle por mes'!J318)-1</f>
        <v>3.5011279154455011E-2</v>
      </c>
      <c r="K318" s="29">
        <f>+('Detalle por mes'!K489/'Detalle por mes'!K318)-1</f>
        <v>-4.7105080564335822E-2</v>
      </c>
      <c r="L318" s="29">
        <f>+('Detalle por mes'!L489/'Detalle por mes'!L318)-1</f>
        <v>1.3882344118925971E-2</v>
      </c>
      <c r="M318" s="29">
        <f>+('Detalle por mes'!M489/'Detalle por mes'!M318)-1</f>
        <v>-2.469383657900015E-2</v>
      </c>
      <c r="N318" s="29">
        <f>+('Detalle por mes'!N489/'Detalle por mes'!N318)-1</f>
        <v>4.3998219333422517E-2</v>
      </c>
      <c r="O318" s="29">
        <f>+('Detalle por mes'!O489/'Detalle por mes'!O318)-1</f>
        <v>-9.5760666397901595E-3</v>
      </c>
      <c r="P318" s="29">
        <f>+('Detalle por mes'!P489/'Detalle por mes'!P318)-1</f>
        <v>6.5493100464912413E-2</v>
      </c>
      <c r="Q318" s="29">
        <f>+('Detalle por mes'!Q489/'Detalle por mes'!Q318)-1</f>
        <v>-6.6754360393339374E-2</v>
      </c>
      <c r="R318" s="29">
        <f>+('Detalle por mes'!R489/'Detalle por mes'!R318)-1</f>
        <v>5.7857357051140035E-2</v>
      </c>
      <c r="S318" s="29">
        <f>+('Detalle por mes'!S489/'Detalle por mes'!S318)-1</f>
        <v>5.7857357051139813E-2</v>
      </c>
    </row>
    <row r="319" spans="2:19" hidden="1" outlineLevel="1" x14ac:dyDescent="0.25">
      <c r="B319" s="20" t="s">
        <v>37</v>
      </c>
      <c r="C319" s="28">
        <f>+('Detalle por mes'!C490/'Detalle por mes'!C319)-1</f>
        <v>3.5504612804025726E-2</v>
      </c>
      <c r="D319" s="28">
        <f>+('Detalle por mes'!D490/'Detalle por mes'!D319)-1</f>
        <v>0.15229054384899721</v>
      </c>
      <c r="E319" s="28">
        <f>+('Detalle por mes'!E490/'Detalle por mes'!E319)-1</f>
        <v>0.13725490196078427</v>
      </c>
      <c r="F319" s="28">
        <f>+('Detalle por mes'!F490/'Detalle por mes'!F319)-1</f>
        <v>0.26883236285626722</v>
      </c>
      <c r="G319" s="28">
        <f>+('Detalle por mes'!G490/'Detalle por mes'!G319)-1</f>
        <v>-0.12527114967462039</v>
      </c>
      <c r="H319" s="28">
        <f>+('Detalle por mes'!H490/'Detalle por mes'!H319)-1</f>
        <v>-6.9925935440486753E-2</v>
      </c>
      <c r="I319" s="28">
        <f>+('Detalle por mes'!I490/'Detalle por mes'!I319)-1</f>
        <v>-5.5913978494623873E-3</v>
      </c>
      <c r="J319" s="28">
        <f>+('Detalle por mes'!J490/'Detalle por mes'!J319)-1</f>
        <v>6.2434402189373017E-2</v>
      </c>
      <c r="K319" s="28">
        <f>+('Detalle por mes'!K490/'Detalle por mes'!K319)-1</f>
        <v>-8.9673913043478271E-2</v>
      </c>
      <c r="L319" s="28">
        <f>+('Detalle por mes'!L490/'Detalle por mes'!L319)-1</f>
        <v>-4.1480885545905677E-2</v>
      </c>
      <c r="M319" s="28">
        <f>+('Detalle por mes'!M490/'Detalle por mes'!M319)-1</f>
        <v>-2.0161290322580627E-2</v>
      </c>
      <c r="N319" s="28">
        <f>+('Detalle por mes'!N490/'Detalle por mes'!N319)-1</f>
        <v>3.6232056562001569E-2</v>
      </c>
      <c r="O319" s="28">
        <f>+('Detalle por mes'!O490/'Detalle por mes'!O319)-1</f>
        <v>0.18572539867755733</v>
      </c>
      <c r="P319" s="28">
        <f>+('Detalle por mes'!P490/'Detalle por mes'!P319)-1</f>
        <v>0.24575652234789103</v>
      </c>
      <c r="Q319" s="28">
        <f>+('Detalle por mes'!Q490/'Detalle por mes'!Q319)-1</f>
        <v>5.6432356880787404E-2</v>
      </c>
      <c r="R319" s="28">
        <f>+('Detalle por mes'!R490/'Detalle por mes'!R319)-1</f>
        <v>0.17580062727509893</v>
      </c>
      <c r="S319" s="28">
        <f>+('Detalle por mes'!S490/'Detalle por mes'!S319)-1</f>
        <v>0.17580062727510049</v>
      </c>
    </row>
    <row r="320" spans="2:19" hidden="1" outlineLevel="1" x14ac:dyDescent="0.25">
      <c r="B320" s="20" t="s">
        <v>38</v>
      </c>
      <c r="C320" s="28">
        <f>+('Detalle por mes'!C491/'Detalle por mes'!C320)-1</f>
        <v>3.533528496935312E-2</v>
      </c>
      <c r="D320" s="28">
        <f>+('Detalle por mes'!D491/'Detalle por mes'!D320)-1</f>
        <v>0.13163546088842559</v>
      </c>
      <c r="E320" s="28">
        <f>+('Detalle por mes'!E491/'Detalle por mes'!E320)-1</f>
        <v>-6.3765182186234837E-2</v>
      </c>
      <c r="F320" s="28">
        <f>+('Detalle por mes'!F491/'Detalle por mes'!F320)-1</f>
        <v>4.1327073825252691E-2</v>
      </c>
      <c r="G320" s="28">
        <f>+('Detalle por mes'!G491/'Detalle por mes'!G320)-1</f>
        <v>0.14632071458953644</v>
      </c>
      <c r="H320" s="28">
        <f>+('Detalle por mes'!H491/'Detalle por mes'!H320)-1</f>
        <v>0.2141187344918718</v>
      </c>
      <c r="I320" s="28">
        <f>+('Detalle por mes'!I491/'Detalle por mes'!I320)-1</f>
        <v>4.0596257532508728E-2</v>
      </c>
      <c r="J320" s="28">
        <f>+('Detalle por mes'!J491/'Detalle por mes'!J320)-1</f>
        <v>0.15880842026929742</v>
      </c>
      <c r="K320" s="28">
        <f>+('Detalle por mes'!K491/'Detalle por mes'!K320)-1</f>
        <v>0.12993854258121162</v>
      </c>
      <c r="L320" s="28">
        <f>+('Detalle por mes'!L491/'Detalle por mes'!L320)-1</f>
        <v>0.191808005754176</v>
      </c>
      <c r="M320" s="28">
        <f>+('Detalle por mes'!M491/'Detalle por mes'!M320)-1</f>
        <v>9.0225563909774431E-2</v>
      </c>
      <c r="N320" s="28">
        <f>+('Detalle por mes'!N491/'Detalle por mes'!N320)-1</f>
        <v>0.2039278860960414</v>
      </c>
      <c r="O320" s="28">
        <f>+('Detalle por mes'!O491/'Detalle por mes'!O320)-1</f>
        <v>8.9757127771912248E-3</v>
      </c>
      <c r="P320" s="28">
        <f>+('Detalle por mes'!P491/'Detalle por mes'!P320)-1</f>
        <v>7.5868354452931497E-2</v>
      </c>
      <c r="Q320" s="28">
        <f>+('Detalle por mes'!Q491/'Detalle por mes'!Q320)-1</f>
        <v>3.0913051871053199E-2</v>
      </c>
      <c r="R320" s="28">
        <f>+('Detalle por mes'!R491/'Detalle por mes'!R320)-1</f>
        <v>0.10423481820031455</v>
      </c>
      <c r="S320" s="28">
        <f>+('Detalle por mes'!S491/'Detalle por mes'!S320)-1</f>
        <v>0.10423481820031189</v>
      </c>
    </row>
    <row r="321" spans="2:19" hidden="1" outlineLevel="1" x14ac:dyDescent="0.25">
      <c r="B321" s="20" t="s">
        <v>39</v>
      </c>
      <c r="C321" s="28">
        <f>+('Detalle por mes'!C492/'Detalle por mes'!C321)-1</f>
        <v>-0.10005104256340325</v>
      </c>
      <c r="D321" s="28">
        <f>+('Detalle por mes'!D492/'Detalle por mes'!D321)-1</f>
        <v>-6.3141595285358676E-3</v>
      </c>
      <c r="E321" s="28">
        <f>+('Detalle por mes'!E492/'Detalle por mes'!E321)-1</f>
        <v>-0.13090257023311413</v>
      </c>
      <c r="F321" s="28">
        <f>+('Detalle por mes'!F492/'Detalle por mes'!F321)-1</f>
        <v>-5.873515094453019E-2</v>
      </c>
      <c r="G321" s="28">
        <f>+('Detalle por mes'!G492/'Detalle por mes'!G321)-1</f>
        <v>-7.0211102423768601E-2</v>
      </c>
      <c r="H321" s="28">
        <f>+('Detalle por mes'!H492/'Detalle por mes'!H321)-1</f>
        <v>-2.5507786309565295E-2</v>
      </c>
      <c r="I321" s="28">
        <f>+('Detalle por mes'!I492/'Detalle por mes'!I321)-1</f>
        <v>-0.12211745995683287</v>
      </c>
      <c r="J321" s="28">
        <f>+('Detalle por mes'!J492/'Detalle por mes'!J321)-1</f>
        <v>-8.0387147324232466E-2</v>
      </c>
      <c r="K321" s="28">
        <f>+('Detalle por mes'!K492/'Detalle por mes'!K321)-1</f>
        <v>-9.1068301225919468E-2</v>
      </c>
      <c r="L321" s="28">
        <f>+('Detalle por mes'!L492/'Detalle por mes'!L321)-1</f>
        <v>-9.2864780615111719E-3</v>
      </c>
      <c r="M321" s="28">
        <f>+('Detalle por mes'!M492/'Detalle por mes'!M321)-1</f>
        <v>-0.13426853707414832</v>
      </c>
      <c r="N321" s="28">
        <f>+('Detalle por mes'!N492/'Detalle por mes'!N321)-1</f>
        <v>-8.3679716065409804E-2</v>
      </c>
      <c r="O321" s="28">
        <f>+('Detalle por mes'!O492/'Detalle por mes'!O321)-1</f>
        <v>-0.15056988602279542</v>
      </c>
      <c r="P321" s="28">
        <f>+('Detalle por mes'!P492/'Detalle por mes'!P321)-1</f>
        <v>-9.2165692934658816E-2</v>
      </c>
      <c r="Q321" s="28">
        <f>+('Detalle por mes'!Q492/'Detalle por mes'!Q321)-1</f>
        <v>-0.10446688949364702</v>
      </c>
      <c r="R321" s="28">
        <f>+('Detalle por mes'!R492/'Detalle por mes'!R321)-1</f>
        <v>-3.0629723377185059E-2</v>
      </c>
      <c r="S321" s="28">
        <f>+('Detalle por mes'!S492/'Detalle por mes'!S321)-1</f>
        <v>-3.0629723377184059E-2</v>
      </c>
    </row>
    <row r="322" spans="2:19" hidden="1" outlineLevel="1" x14ac:dyDescent="0.25">
      <c r="B322" s="20" t="s">
        <v>40</v>
      </c>
      <c r="C322" s="28">
        <f>+('Detalle por mes'!C493/'Detalle por mes'!C322)-1</f>
        <v>-8.8299971807160871E-3</v>
      </c>
      <c r="D322" s="28">
        <f>+('Detalle por mes'!D493/'Detalle por mes'!D322)-1</f>
        <v>0.10494694288791662</v>
      </c>
      <c r="E322" s="28">
        <f>+('Detalle por mes'!E493/'Detalle por mes'!E322)-1</f>
        <v>-0.53160919540229878</v>
      </c>
      <c r="F322" s="28">
        <f>+('Detalle por mes'!F493/'Detalle por mes'!F322)-1</f>
        <v>-0.39587952030852036</v>
      </c>
      <c r="G322" s="28">
        <f>+('Detalle por mes'!G493/'Detalle por mes'!G322)-1</f>
        <v>-5.5679287305122505E-2</v>
      </c>
      <c r="H322" s="28">
        <f>+('Detalle por mes'!H493/'Detalle por mes'!H322)-1</f>
        <v>7.1220943336205433E-3</v>
      </c>
      <c r="I322" s="28">
        <f>+('Detalle por mes'!I493/'Detalle por mes'!I322)-1</f>
        <v>-1.1160714285714302E-2</v>
      </c>
      <c r="J322" s="28">
        <f>+('Detalle por mes'!J493/'Detalle por mes'!J322)-1</f>
        <v>4.3953202201220565E-2</v>
      </c>
      <c r="K322" s="28">
        <f>+('Detalle por mes'!K493/'Detalle por mes'!K322)-1</f>
        <v>1.7341040462427681E-2</v>
      </c>
      <c r="L322" s="28">
        <f>+('Detalle por mes'!L493/'Detalle por mes'!L322)-1</f>
        <v>8.8045885959893821E-2</v>
      </c>
      <c r="M322" s="28">
        <f>+('Detalle por mes'!M493/'Detalle por mes'!M322)-1</f>
        <v>-2.9126213592232997E-2</v>
      </c>
      <c r="N322" s="28">
        <f>+('Detalle por mes'!N493/'Detalle por mes'!N322)-1</f>
        <v>4.2703900192386124E-2</v>
      </c>
      <c r="O322" s="28">
        <f>+('Detalle por mes'!O493/'Detalle por mes'!O322)-1</f>
        <v>-9.0846619021440311E-2</v>
      </c>
      <c r="P322" s="28">
        <f>+('Detalle por mes'!P493/'Detalle por mes'!P322)-1</f>
        <v>-4.2441581069035172E-2</v>
      </c>
      <c r="Q322" s="28">
        <f>+('Detalle por mes'!Q493/'Detalle por mes'!Q322)-1</f>
        <v>-1.909638670183067E-2</v>
      </c>
      <c r="R322" s="28">
        <f>+('Detalle por mes'!R493/'Detalle por mes'!R322)-1</f>
        <v>6.8123347403296064E-2</v>
      </c>
      <c r="S322" s="28">
        <f>+('Detalle por mes'!S493/'Detalle por mes'!S322)-1</f>
        <v>6.812334740329562E-2</v>
      </c>
    </row>
    <row r="323" spans="2:19" hidden="1" outlineLevel="1" x14ac:dyDescent="0.25">
      <c r="B323" s="20" t="s">
        <v>41</v>
      </c>
      <c r="C323" s="28">
        <f>+('Detalle por mes'!C494/'Detalle por mes'!C323)-1</f>
        <v>-4.7537283378653039E-2</v>
      </c>
      <c r="D323" s="28">
        <f>+('Detalle por mes'!D494/'Detalle por mes'!D323)-1</f>
        <v>5.9475152995559943E-2</v>
      </c>
      <c r="E323" s="28">
        <f>+('Detalle por mes'!E494/'Detalle por mes'!E323)-1</f>
        <v>-2.0863162200859042E-2</v>
      </c>
      <c r="F323" s="28">
        <f>+('Detalle por mes'!F494/'Detalle por mes'!F323)-1</f>
        <v>7.6839859639505903E-2</v>
      </c>
      <c r="G323" s="28">
        <f>+('Detalle por mes'!G494/'Detalle por mes'!G323)-1</f>
        <v>-7.1954314720812151E-2</v>
      </c>
      <c r="H323" s="28">
        <f>+('Detalle por mes'!H494/'Detalle por mes'!H323)-1</f>
        <v>-1.9754350522226516E-2</v>
      </c>
      <c r="I323" s="28">
        <f>+('Detalle por mes'!I494/'Detalle por mes'!I323)-1</f>
        <v>-2.4305969260097648E-2</v>
      </c>
      <c r="J323" s="28">
        <f>+('Detalle por mes'!J494/'Detalle por mes'!J323)-1</f>
        <v>0.13873313948726107</v>
      </c>
      <c r="K323" s="28">
        <f>+('Detalle por mes'!K494/'Detalle por mes'!K323)-1</f>
        <v>-4.8555308599760649E-2</v>
      </c>
      <c r="L323" s="28">
        <f>+('Detalle por mes'!L494/'Detalle por mes'!L323)-1</f>
        <v>3.6132190087556637E-3</v>
      </c>
      <c r="M323" s="28">
        <f>+('Detalle por mes'!M494/'Detalle por mes'!M323)-1</f>
        <v>1.4454664914586024E-2</v>
      </c>
      <c r="N323" s="28">
        <f>+('Detalle por mes'!N494/'Detalle por mes'!N323)-1</f>
        <v>7.4207904142909564E-2</v>
      </c>
      <c r="O323" s="28">
        <f>+('Detalle por mes'!O494/'Detalle por mes'!O323)-1</f>
        <v>-0.17098293831921696</v>
      </c>
      <c r="P323" s="28">
        <f>+('Detalle por mes'!P494/'Detalle por mes'!P323)-1</f>
        <v>-8.6723022665545546E-2</v>
      </c>
      <c r="Q323" s="28">
        <f>+('Detalle por mes'!Q494/'Detalle por mes'!Q323)-1</f>
        <v>-5.8862913439877818E-2</v>
      </c>
      <c r="R323" s="28">
        <f>+('Detalle por mes'!R494/'Detalle por mes'!R323)-1</f>
        <v>2.4254959498954287E-2</v>
      </c>
      <c r="S323" s="28">
        <f>+('Detalle por mes'!S494/'Detalle por mes'!S323)-1</f>
        <v>2.4254959498954731E-2</v>
      </c>
    </row>
    <row r="324" spans="2:19" hidden="1" outlineLevel="1" x14ac:dyDescent="0.25">
      <c r="B324" s="20" t="s">
        <v>42</v>
      </c>
      <c r="C324" s="28">
        <f>+('Detalle por mes'!C495/'Detalle por mes'!C324)-1</f>
        <v>3.8388391913784625E-2</v>
      </c>
      <c r="D324" s="28">
        <f>+('Detalle por mes'!D495/'Detalle por mes'!D324)-1</f>
        <v>0.40718224846193563</v>
      </c>
      <c r="E324" s="28">
        <f>+('Detalle por mes'!E495/'Detalle por mes'!E324)-1</f>
        <v>-0.22301024428684002</v>
      </c>
      <c r="F324" s="28">
        <f>+('Detalle por mes'!F495/'Detalle por mes'!F324)-1</f>
        <v>8.4945764140805347E-2</v>
      </c>
      <c r="G324" s="28">
        <f>+('Detalle por mes'!G495/'Detalle por mes'!G324)-1</f>
        <v>-3.8151531434712505E-2</v>
      </c>
      <c r="H324" s="28">
        <f>+('Detalle por mes'!H495/'Detalle por mes'!H324)-1</f>
        <v>0.26549608776593914</v>
      </c>
      <c r="I324" s="28">
        <f>+('Detalle por mes'!I495/'Detalle por mes'!I324)-1</f>
        <v>2.2820800598578384E-2</v>
      </c>
      <c r="J324" s="28">
        <f>+('Detalle por mes'!J495/'Detalle por mes'!J324)-1</f>
        <v>0.36155033205654608</v>
      </c>
      <c r="K324" s="28">
        <f>+('Detalle por mes'!K495/'Detalle por mes'!K324)-1</f>
        <v>-0.10843373493975905</v>
      </c>
      <c r="L324" s="28">
        <f>+('Detalle por mes'!L495/'Detalle por mes'!L324)-1</f>
        <v>0.17015882762970103</v>
      </c>
      <c r="M324" s="28">
        <f>+('Detalle por mes'!M495/'Detalle por mes'!M324)-1</f>
        <v>4.0892193308550207E-2</v>
      </c>
      <c r="N324" s="28">
        <f>+('Detalle por mes'!N495/'Detalle por mes'!N324)-1</f>
        <v>0.36951482033449246</v>
      </c>
      <c r="O324" s="28">
        <f>+('Detalle por mes'!O495/'Detalle por mes'!O324)-1</f>
        <v>5.3285477636664913E-2</v>
      </c>
      <c r="P324" s="28">
        <f>+('Detalle por mes'!P495/'Detalle por mes'!P324)-1</f>
        <v>0.37214184213405477</v>
      </c>
      <c r="Q324" s="28">
        <f>+('Detalle por mes'!Q495/'Detalle por mes'!Q324)-1</f>
        <v>3.1262649852094038E-2</v>
      </c>
      <c r="R324" s="28">
        <f>+('Detalle por mes'!R495/'Detalle por mes'!R324)-1</f>
        <v>0.37630733412042772</v>
      </c>
      <c r="S324" s="28">
        <f>+('Detalle por mes'!S495/'Detalle por mes'!S324)-1</f>
        <v>0.37630733412042838</v>
      </c>
    </row>
    <row r="325" spans="2:19" hidden="1" outlineLevel="1" x14ac:dyDescent="0.25">
      <c r="B325" s="20" t="s">
        <v>43</v>
      </c>
      <c r="C325" s="28">
        <f>+('Detalle por mes'!C496/'Detalle por mes'!C325)-1</f>
        <v>-9.0381436208082366E-3</v>
      </c>
      <c r="D325" s="28">
        <f>+('Detalle por mes'!D496/'Detalle por mes'!D325)-1</f>
        <v>9.0160011507740112E-2</v>
      </c>
      <c r="E325" s="28">
        <f>+('Detalle por mes'!E496/'Detalle por mes'!E325)-1</f>
        <v>4.3931496649292523E-2</v>
      </c>
      <c r="F325" s="28">
        <f>+('Detalle por mes'!F496/'Detalle por mes'!F325)-1</f>
        <v>7.648935829618897E-2</v>
      </c>
      <c r="G325" s="28">
        <f>+('Detalle por mes'!G496/'Detalle por mes'!G325)-1</f>
        <v>2.7543035993740306E-2</v>
      </c>
      <c r="H325" s="28">
        <f>+('Detalle por mes'!H496/'Detalle por mes'!H325)-1</f>
        <v>6.8513989371918882E-2</v>
      </c>
      <c r="I325" s="28">
        <f>+('Detalle por mes'!I496/'Detalle por mes'!I325)-1</f>
        <v>-7.4679113185530888E-2</v>
      </c>
      <c r="J325" s="28">
        <f>+('Detalle por mes'!J496/'Detalle por mes'!J325)-1</f>
        <v>1.7490380463200284E-2</v>
      </c>
      <c r="K325" s="28">
        <f>+('Detalle por mes'!K496/'Detalle por mes'!K325)-1</f>
        <v>0.45790934320073995</v>
      </c>
      <c r="L325" s="28">
        <f>+('Detalle por mes'!L496/'Detalle por mes'!L325)-1</f>
        <v>0.57503986262725371</v>
      </c>
      <c r="M325" s="28">
        <f>+('Detalle por mes'!M496/'Detalle por mes'!M325)-1</f>
        <v>-4.5161290322580649E-2</v>
      </c>
      <c r="N325" s="28">
        <f>+('Detalle por mes'!N496/'Detalle por mes'!N325)-1</f>
        <v>5.1977687626774127E-3</v>
      </c>
      <c r="O325" s="28">
        <f>+('Detalle por mes'!O496/'Detalle por mes'!O325)-1</f>
        <v>-4.1999628321873206E-2</v>
      </c>
      <c r="P325" s="28">
        <f>+('Detalle por mes'!P496/'Detalle por mes'!P325)-1</f>
        <v>2.1916413412738978E-2</v>
      </c>
      <c r="Q325" s="28">
        <f>+('Detalle por mes'!Q496/'Detalle por mes'!Q325)-1</f>
        <v>-1.2649727615354323E-2</v>
      </c>
      <c r="R325" s="28">
        <f>+('Detalle por mes'!R496/'Detalle por mes'!R325)-1</f>
        <v>5.9796558993958637E-2</v>
      </c>
      <c r="S325" s="28">
        <f>+('Detalle por mes'!S496/'Detalle por mes'!S325)-1</f>
        <v>5.9796558993958637E-2</v>
      </c>
    </row>
    <row r="326" spans="2:19" hidden="1" outlineLevel="1" x14ac:dyDescent="0.25">
      <c r="B326" s="20" t="s">
        <v>44</v>
      </c>
      <c r="C326" s="28">
        <f>+('Detalle por mes'!C497/'Detalle por mes'!C326)-1</f>
        <v>-0.12936869119761352</v>
      </c>
      <c r="D326" s="28">
        <f>+('Detalle por mes'!D497/'Detalle por mes'!D326)-1</f>
        <v>3.0930977810139426E-2</v>
      </c>
      <c r="E326" s="28">
        <f>+('Detalle por mes'!E497/'Detalle por mes'!E326)-1</f>
        <v>-0.16316721477358964</v>
      </c>
      <c r="F326" s="28">
        <f>+('Detalle por mes'!F497/'Detalle por mes'!F326)-1</f>
        <v>-3.542525045158551E-2</v>
      </c>
      <c r="G326" s="28">
        <f>+('Detalle por mes'!G497/'Detalle por mes'!G326)-1</f>
        <v>-3.4020182488367912E-2</v>
      </c>
      <c r="H326" s="28">
        <f>+('Detalle por mes'!H497/'Detalle por mes'!H326)-1</f>
        <v>2.552785847917538E-2</v>
      </c>
      <c r="I326" s="28">
        <f>+('Detalle por mes'!I497/'Detalle por mes'!I326)-1</f>
        <v>-2.8656944532892137E-3</v>
      </c>
      <c r="J326" s="28">
        <f>+('Detalle por mes'!J497/'Detalle por mes'!J326)-1</f>
        <v>6.0066444206895442E-2</v>
      </c>
      <c r="K326" s="28">
        <f>+('Detalle por mes'!K497/'Detalle por mes'!K326)-1</f>
        <v>6.6500622665006226E-2</v>
      </c>
      <c r="L326" s="28">
        <f>+('Detalle por mes'!L497/'Detalle por mes'!L326)-1</f>
        <v>0.11539769228834573</v>
      </c>
      <c r="M326" s="28">
        <f>+('Detalle por mes'!M497/'Detalle por mes'!M326)-1</f>
        <v>-7.9497907949790836E-2</v>
      </c>
      <c r="N326" s="28">
        <f>+('Detalle por mes'!N497/'Detalle por mes'!N326)-1</f>
        <v>-2.5768296546625824E-2</v>
      </c>
      <c r="O326" s="28">
        <f>+('Detalle por mes'!O497/'Detalle por mes'!O326)-1</f>
        <v>-7.2055137844611483E-2</v>
      </c>
      <c r="P326" s="28">
        <f>+('Detalle por mes'!P497/'Detalle por mes'!P326)-1</f>
        <v>-1.6197372168866964E-2</v>
      </c>
      <c r="Q326" s="28">
        <f>+('Detalle por mes'!Q497/'Detalle por mes'!Q326)-1</f>
        <v>-0.12199683146324336</v>
      </c>
      <c r="R326" s="28">
        <f>+('Detalle por mes'!R497/'Detalle por mes'!R326)-1</f>
        <v>3.2182032614260336E-2</v>
      </c>
      <c r="S326" s="28">
        <f>+('Detalle por mes'!S497/'Detalle por mes'!S326)-1</f>
        <v>3.2182032614258782E-2</v>
      </c>
    </row>
    <row r="327" spans="2:19" hidden="1" outlineLevel="1" x14ac:dyDescent="0.25">
      <c r="B327" s="20" t="s">
        <v>45</v>
      </c>
      <c r="C327" s="28">
        <f>+('Detalle por mes'!C498/'Detalle por mes'!C327)-1</f>
        <v>6.182142083343356E-2</v>
      </c>
      <c r="D327" s="28">
        <f>+('Detalle por mes'!D498/'Detalle por mes'!D327)-1</f>
        <v>0.18471950667117709</v>
      </c>
      <c r="E327" s="28">
        <f>+('Detalle por mes'!E498/'Detalle por mes'!E327)-1</f>
        <v>0.10726072607260728</v>
      </c>
      <c r="F327" s="28">
        <f>+('Detalle por mes'!F498/'Detalle por mes'!F327)-1</f>
        <v>0.22539832263620885</v>
      </c>
      <c r="G327" s="28">
        <f>+('Detalle por mes'!G498/'Detalle por mes'!G327)-1</f>
        <v>-4.4518908568693116E-2</v>
      </c>
      <c r="H327" s="28">
        <f>+('Detalle por mes'!H498/'Detalle por mes'!H327)-1</f>
        <v>2.8190839164040193E-2</v>
      </c>
      <c r="I327" s="28">
        <f>+('Detalle por mes'!I498/'Detalle por mes'!I327)-1</f>
        <v>4.1520281060364095E-2</v>
      </c>
      <c r="J327" s="28">
        <f>+('Detalle por mes'!J498/'Detalle por mes'!J327)-1</f>
        <v>9.7283068061591704E-2</v>
      </c>
      <c r="K327" s="28">
        <f>+('Detalle por mes'!K498/'Detalle por mes'!K327)-1</f>
        <v>-0.12473347547974412</v>
      </c>
      <c r="L327" s="28">
        <f>+('Detalle por mes'!L498/'Detalle por mes'!L327)-1</f>
        <v>-8.3121210718748562E-2</v>
      </c>
      <c r="M327" s="28">
        <f>+('Detalle por mes'!M498/'Detalle por mes'!M327)-1</f>
        <v>-0.10126582278481011</v>
      </c>
      <c r="N327" s="28">
        <f>+('Detalle por mes'!N498/'Detalle por mes'!N327)-1</f>
        <v>-7.2263176370292337E-2</v>
      </c>
      <c r="O327" s="28">
        <f>+('Detalle por mes'!O498/'Detalle por mes'!O327)-1</f>
        <v>-0.26174216754417978</v>
      </c>
      <c r="P327" s="28">
        <f>+('Detalle por mes'!P498/'Detalle por mes'!P327)-1</f>
        <v>-0.2137855927894674</v>
      </c>
      <c r="Q327" s="28">
        <f>+('Detalle por mes'!Q498/'Detalle por mes'!Q327)-1</f>
        <v>-3.6796952290949925E-2</v>
      </c>
      <c r="R327" s="28">
        <f>+('Detalle por mes'!R498/'Detalle por mes'!R327)-1</f>
        <v>-4.3259580581722523E-2</v>
      </c>
      <c r="S327" s="28">
        <f>+('Detalle por mes'!S498/'Detalle por mes'!S327)-1</f>
        <v>-4.3259580581721968E-2</v>
      </c>
    </row>
    <row r="328" spans="2:19" hidden="1" outlineLevel="1" x14ac:dyDescent="0.25">
      <c r="B328" s="20" t="s">
        <v>46</v>
      </c>
      <c r="C328" s="28">
        <f>+('Detalle por mes'!C499/'Detalle por mes'!C328)-1</f>
        <v>-2.508254340185323E-2</v>
      </c>
      <c r="D328" s="28">
        <f>+('Detalle por mes'!D499/'Detalle por mes'!D328)-1</f>
        <v>8.854164685334931E-2</v>
      </c>
      <c r="E328" s="28">
        <f>+('Detalle por mes'!E499/'Detalle por mes'!E328)-1</f>
        <v>-0.17011128775834661</v>
      </c>
      <c r="F328" s="28">
        <f>+('Detalle por mes'!F499/'Detalle por mes'!F328)-1</f>
        <v>-6.7648539529925111E-2</v>
      </c>
      <c r="G328" s="28">
        <f>+('Detalle por mes'!G499/'Detalle por mes'!G328)-1</f>
        <v>-4.44763271162123E-2</v>
      </c>
      <c r="H328" s="28">
        <f>+('Detalle por mes'!H499/'Detalle por mes'!H328)-1</f>
        <v>1.6543196808779026E-2</v>
      </c>
      <c r="I328" s="28">
        <f>+('Detalle por mes'!I499/'Detalle por mes'!I328)-1</f>
        <v>-1.6214177978883915E-2</v>
      </c>
      <c r="J328" s="28">
        <f>+('Detalle por mes'!J499/'Detalle por mes'!J328)-1</f>
        <v>3.332128311502025E-2</v>
      </c>
      <c r="K328" s="28">
        <f>+('Detalle por mes'!K499/'Detalle por mes'!K328)-1</f>
        <v>0.24242424242424243</v>
      </c>
      <c r="L328" s="28">
        <f>+('Detalle por mes'!L499/'Detalle por mes'!L328)-1</f>
        <v>0.30175987622848499</v>
      </c>
      <c r="M328" s="28">
        <f>+('Detalle por mes'!M499/'Detalle por mes'!M328)-1</f>
        <v>-0.17158176943699732</v>
      </c>
      <c r="N328" s="28">
        <f>+('Detalle por mes'!N499/'Detalle por mes'!N328)-1</f>
        <v>-0.12618416667989019</v>
      </c>
      <c r="O328" s="28">
        <f>+('Detalle por mes'!O499/'Detalle por mes'!O328)-1</f>
        <v>-1.182622293896296E-2</v>
      </c>
      <c r="P328" s="28">
        <f>+('Detalle por mes'!P499/'Detalle por mes'!P328)-1</f>
        <v>4.6085909001636782E-2</v>
      </c>
      <c r="Q328" s="28">
        <f>+('Detalle por mes'!Q499/'Detalle por mes'!Q328)-1</f>
        <v>-2.0709216491419657E-2</v>
      </c>
      <c r="R328" s="28">
        <f>+('Detalle por mes'!R499/'Detalle por mes'!R328)-1</f>
        <v>6.4317743571323138E-2</v>
      </c>
      <c r="S328" s="28">
        <f>+('Detalle por mes'!S499/'Detalle por mes'!S328)-1</f>
        <v>6.4317743571323138E-2</v>
      </c>
    </row>
    <row r="329" spans="2:19" hidden="1" outlineLevel="1" x14ac:dyDescent="0.25">
      <c r="B329" s="20" t="s">
        <v>13</v>
      </c>
      <c r="C329" s="28">
        <f>+('Detalle por mes'!C500/'Detalle por mes'!C329)-1</f>
        <v>-2.4420418482061224E-2</v>
      </c>
      <c r="D329" s="28">
        <f>+('Detalle por mes'!D500/'Detalle por mes'!D329)-1</f>
        <v>8.3151827080204077E-2</v>
      </c>
      <c r="E329" s="28">
        <f>+('Detalle por mes'!E500/'Detalle por mes'!E329)-1</f>
        <v>0.10000000000000009</v>
      </c>
      <c r="F329" s="28">
        <f>+('Detalle por mes'!F500/'Detalle por mes'!F329)-1</f>
        <v>0.22420042121761274</v>
      </c>
      <c r="G329" s="28">
        <f>+('Detalle por mes'!G500/'Detalle por mes'!G329)-1</f>
        <v>-1.4560279557367495E-2</v>
      </c>
      <c r="H329" s="28">
        <f>+('Detalle por mes'!H500/'Detalle por mes'!H329)-1</f>
        <v>3.7205832430443619E-2</v>
      </c>
      <c r="I329" s="28">
        <f>+('Detalle por mes'!I500/'Detalle por mes'!I329)-1</f>
        <v>5.4455445544554504E-2</v>
      </c>
      <c r="J329" s="28">
        <f>+('Detalle por mes'!J500/'Detalle por mes'!J329)-1</f>
        <v>9.0467785983128213E-2</v>
      </c>
      <c r="K329" s="28">
        <f>+('Detalle por mes'!K500/'Detalle por mes'!K329)-1</f>
        <v>-0.17595048629531385</v>
      </c>
      <c r="L329" s="28">
        <f>+('Detalle por mes'!L500/'Detalle por mes'!L329)-1</f>
        <v>-0.11044426136003549</v>
      </c>
      <c r="M329" s="28">
        <f>+('Detalle por mes'!M500/'Detalle por mes'!M329)-1</f>
        <v>-0.1404494382022472</v>
      </c>
      <c r="N329" s="28">
        <f>+('Detalle por mes'!N500/'Detalle por mes'!N329)-1</f>
        <v>-8.0678513188642165E-2</v>
      </c>
      <c r="O329" s="28">
        <f>+('Detalle por mes'!O500/'Detalle por mes'!O329)-1</f>
        <v>-0.20641137220771688</v>
      </c>
      <c r="P329" s="28">
        <f>+('Detalle por mes'!P500/'Detalle por mes'!P329)-1</f>
        <v>-0.15786837199498094</v>
      </c>
      <c r="Q329" s="28">
        <f>+('Detalle por mes'!Q500/'Detalle por mes'!Q329)-1</f>
        <v>-7.2142467744866434E-2</v>
      </c>
      <c r="R329" s="28">
        <f>+('Detalle por mes'!R500/'Detalle por mes'!R329)-1</f>
        <v>-4.4724670408988976E-2</v>
      </c>
      <c r="S329" s="28">
        <f>+('Detalle por mes'!S500/'Detalle por mes'!S329)-1</f>
        <v>-4.4724670408987754E-2</v>
      </c>
    </row>
    <row r="330" spans="2:19" hidden="1" outlineLevel="1" x14ac:dyDescent="0.25">
      <c r="B330" s="20" t="s">
        <v>47</v>
      </c>
      <c r="C330" s="28">
        <f>+('Detalle por mes'!C501/'Detalle por mes'!C330)-1</f>
        <v>-2.0730409868012223E-2</v>
      </c>
      <c r="D330" s="28">
        <f>+('Detalle por mes'!D501/'Detalle por mes'!D330)-1</f>
        <v>8.3058665754911942E-2</v>
      </c>
      <c r="E330" s="28">
        <f>+('Detalle por mes'!E501/'Detalle por mes'!E330)-1</f>
        <v>4.924242424242431E-2</v>
      </c>
      <c r="F330" s="28">
        <f>+('Detalle por mes'!F501/'Detalle por mes'!F330)-1</f>
        <v>0.13669400489149686</v>
      </c>
      <c r="G330" s="28">
        <f>+('Detalle por mes'!G501/'Detalle por mes'!G330)-1</f>
        <v>-1.3999066728884735E-2</v>
      </c>
      <c r="H330" s="28">
        <f>+('Detalle por mes'!H501/'Detalle por mes'!H330)-1</f>
        <v>4.8429132879225456E-2</v>
      </c>
      <c r="I330" s="28">
        <f>+('Detalle por mes'!I501/'Detalle por mes'!I330)-1</f>
        <v>1.4660756904193661E-2</v>
      </c>
      <c r="J330" s="28">
        <f>+('Detalle por mes'!J501/'Detalle por mes'!J330)-1</f>
        <v>8.4201492447593784E-2</v>
      </c>
      <c r="K330" s="28">
        <f>+('Detalle por mes'!K501/'Detalle por mes'!K330)-1</f>
        <v>9.7993827160493874E-2</v>
      </c>
      <c r="L330" s="28">
        <f>+('Detalle por mes'!L501/'Detalle por mes'!L330)-1</f>
        <v>0.19173353735565724</v>
      </c>
      <c r="M330" s="28">
        <f>+('Detalle por mes'!M501/'Detalle por mes'!M330)-1</f>
        <v>0.13193116634799229</v>
      </c>
      <c r="N330" s="28">
        <f>+('Detalle por mes'!N501/'Detalle por mes'!N330)-1</f>
        <v>0.1975185767442913</v>
      </c>
      <c r="O330" s="28">
        <f>+('Detalle por mes'!O501/'Detalle por mes'!O330)-1</f>
        <v>-0.1722396699304144</v>
      </c>
      <c r="P330" s="28">
        <f>+('Detalle por mes'!P501/'Detalle por mes'!P330)-1</f>
        <v>-0.11235449837604528</v>
      </c>
      <c r="Q330" s="28">
        <f>+('Detalle por mes'!Q501/'Detalle por mes'!Q330)-1</f>
        <v>-3.7388880642554412E-2</v>
      </c>
      <c r="R330" s="28">
        <f>+('Detalle por mes'!R501/'Detalle por mes'!R330)-1</f>
        <v>1.7090443379560449E-2</v>
      </c>
      <c r="S330" s="28">
        <f>+('Detalle por mes'!S501/'Detalle por mes'!S330)-1</f>
        <v>1.7090443379560227E-2</v>
      </c>
    </row>
    <row r="331" spans="2:19" hidden="1" outlineLevel="1" x14ac:dyDescent="0.25">
      <c r="B331" s="20" t="s">
        <v>48</v>
      </c>
      <c r="C331" s="28">
        <f>+('Detalle por mes'!C502/'Detalle por mes'!C331)-1</f>
        <v>-5.5045464162850721E-2</v>
      </c>
      <c r="D331" s="28">
        <f>+('Detalle por mes'!D502/'Detalle por mes'!D331)-1</f>
        <v>5.258722144484218E-2</v>
      </c>
      <c r="E331" s="28">
        <f>+('Detalle por mes'!E502/'Detalle por mes'!E331)-1</f>
        <v>-0.13796950539233921</v>
      </c>
      <c r="F331" s="28">
        <f>+('Detalle por mes'!F502/'Detalle por mes'!F331)-1</f>
        <v>-4.3866912545299286E-2</v>
      </c>
      <c r="G331" s="28">
        <f>+('Detalle por mes'!G502/'Detalle por mes'!G331)-1</f>
        <v>-0.10843564356435642</v>
      </c>
      <c r="H331" s="28">
        <f>+('Detalle por mes'!H502/'Detalle por mes'!H331)-1</f>
        <v>-5.7442047788845652E-2</v>
      </c>
      <c r="I331" s="28">
        <f>+('Detalle por mes'!I502/'Detalle por mes'!I331)-1</f>
        <v>-5.3624154681398251E-2</v>
      </c>
      <c r="J331" s="28">
        <f>+('Detalle por mes'!J502/'Detalle por mes'!J331)-1</f>
        <v>-6.8245903049060086E-3</v>
      </c>
      <c r="K331" s="28">
        <f>+('Detalle por mes'!K502/'Detalle por mes'!K331)-1</f>
        <v>-0.12459720730397417</v>
      </c>
      <c r="L331" s="28">
        <f>+('Detalle por mes'!L502/'Detalle por mes'!L331)-1</f>
        <v>-7.2068133381888E-2</v>
      </c>
      <c r="M331" s="28">
        <f>+('Detalle por mes'!M502/'Detalle por mes'!M331)-1</f>
        <v>-0.11870503597122306</v>
      </c>
      <c r="N331" s="28">
        <f>+('Detalle por mes'!N502/'Detalle por mes'!N331)-1</f>
        <v>-6.157199145400083E-2</v>
      </c>
      <c r="O331" s="28">
        <f>+('Detalle por mes'!O502/'Detalle por mes'!O331)-1</f>
        <v>-0.13299492385786804</v>
      </c>
      <c r="P331" s="28">
        <f>+('Detalle por mes'!P502/'Detalle por mes'!P331)-1</f>
        <v>-9.9538143016403846E-2</v>
      </c>
      <c r="Q331" s="28">
        <f>+('Detalle por mes'!Q502/'Detalle por mes'!Q331)-1</f>
        <v>-5.8073431954521193E-2</v>
      </c>
      <c r="R331" s="28">
        <f>+('Detalle por mes'!R502/'Detalle por mes'!R331)-1</f>
        <v>4.1244566755779477E-2</v>
      </c>
      <c r="S331" s="28">
        <f>+('Detalle por mes'!S502/'Detalle por mes'!S331)-1</f>
        <v>4.1244566755779033E-2</v>
      </c>
    </row>
    <row r="332" spans="2:19" collapsed="1" x14ac:dyDescent="0.25">
      <c r="B332" s="8" t="s">
        <v>87</v>
      </c>
      <c r="C332" s="29">
        <f>+('Detalle por mes'!C503/'Detalle por mes'!C332)-1</f>
        <v>-7.0287579923873911E-2</v>
      </c>
      <c r="D332" s="29">
        <f>+('Detalle por mes'!D503/'Detalle por mes'!D332)-1</f>
        <v>6.187790709182206E-2</v>
      </c>
      <c r="E332" s="29">
        <f>+('Detalle por mes'!E503/'Detalle por mes'!E332)-1</f>
        <v>-9.4215363444242417E-2</v>
      </c>
      <c r="F332" s="29">
        <f>+('Detalle por mes'!F503/'Detalle por mes'!F332)-1</f>
        <v>1.682351790044323E-2</v>
      </c>
      <c r="G332" s="29">
        <f>+('Detalle por mes'!G503/'Detalle por mes'!G332)-1</f>
        <v>-5.1743668581600399E-2</v>
      </c>
      <c r="H332" s="29">
        <f>+('Detalle por mes'!H503/'Detalle por mes'!H332)-1</f>
        <v>7.8661313766446028E-3</v>
      </c>
      <c r="I332" s="29">
        <f>+('Detalle por mes'!I503/'Detalle por mes'!I332)-1</f>
        <v>-2.2937432448660977E-2</v>
      </c>
      <c r="J332" s="29">
        <f>+('Detalle por mes'!J503/'Detalle por mes'!J332)-1</f>
        <v>6.6685960359673002E-2</v>
      </c>
      <c r="K332" s="29">
        <f>+('Detalle por mes'!K503/'Detalle por mes'!K332)-1</f>
        <v>-5.8417627224967017E-3</v>
      </c>
      <c r="L332" s="29">
        <f>+('Detalle por mes'!L503/'Detalle por mes'!L332)-1</f>
        <v>6.1740462254617157E-2</v>
      </c>
      <c r="M332" s="29">
        <f>+('Detalle por mes'!M503/'Detalle por mes'!M332)-1</f>
        <v>-4.3093270365997638E-2</v>
      </c>
      <c r="N332" s="29">
        <f>+('Detalle por mes'!N503/'Detalle por mes'!N332)-1</f>
        <v>2.6194754811048826E-2</v>
      </c>
      <c r="O332" s="29">
        <f>+('Detalle por mes'!O503/'Detalle por mes'!O332)-1</f>
        <v>-9.249997576885427E-2</v>
      </c>
      <c r="P332" s="29">
        <f>+('Detalle por mes'!P503/'Detalle por mes'!P332)-1</f>
        <v>-1.5739985336016393E-2</v>
      </c>
      <c r="Q332" s="29">
        <f>+('Detalle por mes'!Q503/'Detalle por mes'!Q332)-1</f>
        <v>-6.9224407111227126E-2</v>
      </c>
      <c r="R332" s="29">
        <f>+('Detalle por mes'!R503/'Detalle por mes'!R332)-1</f>
        <v>4.2791112054889835E-2</v>
      </c>
      <c r="S332" s="29">
        <f>+('Detalle por mes'!S503/'Detalle por mes'!S332)-1</f>
        <v>4.2791112054889613E-2</v>
      </c>
    </row>
    <row r="333" spans="2:19" hidden="1" outlineLevel="1" x14ac:dyDescent="0.25">
      <c r="B333" s="20" t="s">
        <v>37</v>
      </c>
      <c r="C333" s="28">
        <f>+('Detalle por mes'!C504/'Detalle por mes'!C333)-1</f>
        <v>7.2918871874483315E-4</v>
      </c>
      <c r="D333" s="28">
        <f>+('Detalle por mes'!D504/'Detalle por mes'!D333)-1</f>
        <v>0.10804056001104767</v>
      </c>
      <c r="E333" s="28">
        <f>+('Detalle por mes'!E504/'Detalle por mes'!E333)-1</f>
        <v>-0.1003717472118959</v>
      </c>
      <c r="F333" s="28">
        <f>+('Detalle por mes'!F504/'Detalle por mes'!F333)-1</f>
        <v>-6.4355135277121001E-3</v>
      </c>
      <c r="G333" s="28">
        <f>+('Detalle por mes'!G504/'Detalle por mes'!G333)-1</f>
        <v>-4.0889957907396246E-2</v>
      </c>
      <c r="H333" s="28">
        <f>+('Detalle por mes'!H504/'Detalle por mes'!H333)-1</f>
        <v>5.4836619070516068E-2</v>
      </c>
      <c r="I333" s="28">
        <f>+('Detalle por mes'!I504/'Detalle por mes'!I333)-1</f>
        <v>-1.5873015873015928E-2</v>
      </c>
      <c r="J333" s="28">
        <f>+('Detalle por mes'!J504/'Detalle por mes'!J333)-1</f>
        <v>8.0447406237132091E-2</v>
      </c>
      <c r="K333" s="28">
        <f>+('Detalle por mes'!K504/'Detalle por mes'!K333)-1</f>
        <v>-4.1604754829123292E-2</v>
      </c>
      <c r="L333" s="28">
        <f>+('Detalle por mes'!L504/'Detalle por mes'!L333)-1</f>
        <v>3.8107863560802091E-2</v>
      </c>
      <c r="M333" s="28">
        <f>+('Detalle por mes'!M504/'Detalle por mes'!M333)-1</f>
        <v>8.181818181818179E-2</v>
      </c>
      <c r="N333" s="28">
        <f>+('Detalle por mes'!N504/'Detalle por mes'!N333)-1</f>
        <v>0.17324590868782419</v>
      </c>
      <c r="O333" s="28">
        <f>+('Detalle por mes'!O504/'Detalle por mes'!O333)-1</f>
        <v>-0.13847356591419913</v>
      </c>
      <c r="P333" s="28">
        <f>+('Detalle por mes'!P504/'Detalle por mes'!P333)-1</f>
        <v>-5.8341540301282024E-2</v>
      </c>
      <c r="Q333" s="28">
        <f>+('Detalle por mes'!Q504/'Detalle por mes'!Q333)-1</f>
        <v>-2.6400871384359981E-2</v>
      </c>
      <c r="R333" s="28">
        <f>+('Detalle por mes'!R504/'Detalle por mes'!R333)-1</f>
        <v>4.0649745401396986E-2</v>
      </c>
      <c r="S333" s="28">
        <f>+('Detalle por mes'!S504/'Detalle por mes'!S333)-1</f>
        <v>4.0649745401396764E-2</v>
      </c>
    </row>
    <row r="334" spans="2:19" hidden="1" outlineLevel="1" x14ac:dyDescent="0.25">
      <c r="B334" s="20" t="s">
        <v>38</v>
      </c>
      <c r="C334" s="28">
        <f>+('Detalle por mes'!C505/'Detalle por mes'!C334)-1</f>
        <v>-7.4160272972919605E-3</v>
      </c>
      <c r="D334" s="28">
        <f>+('Detalle por mes'!D505/'Detalle por mes'!D334)-1</f>
        <v>9.8167053724040665E-2</v>
      </c>
      <c r="E334" s="28">
        <f>+('Detalle por mes'!E505/'Detalle por mes'!E334)-1</f>
        <v>-8.3732057416267991E-2</v>
      </c>
      <c r="F334" s="28">
        <f>+('Detalle por mes'!F505/'Detalle por mes'!F334)-1</f>
        <v>1.904085356511076E-2</v>
      </c>
      <c r="G334" s="28">
        <f>+('Detalle por mes'!G505/'Detalle por mes'!G334)-1</f>
        <v>6.8346860316104152E-3</v>
      </c>
      <c r="H334" s="28">
        <f>+('Detalle por mes'!H505/'Detalle por mes'!H334)-1</f>
        <v>9.4020145352543771E-2</v>
      </c>
      <c r="I334" s="28">
        <f>+('Detalle por mes'!I505/'Detalle por mes'!I334)-1</f>
        <v>3.5747303543913755E-2</v>
      </c>
      <c r="J334" s="28">
        <f>+('Detalle por mes'!J505/'Detalle por mes'!J334)-1</f>
        <v>0.15285585718640582</v>
      </c>
      <c r="K334" s="28">
        <f>+('Detalle por mes'!K505/'Detalle por mes'!K334)-1</f>
        <v>9.6852300242131761E-3</v>
      </c>
      <c r="L334" s="28">
        <f>+('Detalle por mes'!L505/'Detalle por mes'!L334)-1</f>
        <v>9.4166647001911352E-2</v>
      </c>
      <c r="M334" s="28">
        <f>+('Detalle por mes'!M505/'Detalle por mes'!M334)-1</f>
        <v>5.6390977443609103E-2</v>
      </c>
      <c r="N334" s="28">
        <f>+('Detalle por mes'!N505/'Detalle por mes'!N334)-1</f>
        <v>0.19783860996627944</v>
      </c>
      <c r="O334" s="28">
        <f>+('Detalle por mes'!O505/'Detalle por mes'!O334)-1</f>
        <v>-0.16150431442964741</v>
      </c>
      <c r="P334" s="28">
        <f>+('Detalle por mes'!P505/'Detalle por mes'!P334)-1</f>
        <v>-8.8151527245522221E-2</v>
      </c>
      <c r="Q334" s="28">
        <f>+('Detalle por mes'!Q505/'Detalle por mes'!Q334)-1</f>
        <v>-4.480343683668675E-2</v>
      </c>
      <c r="R334" s="28">
        <f>+('Detalle por mes'!R505/'Detalle por mes'!R334)-1</f>
        <v>5.6721389824712087E-3</v>
      </c>
      <c r="S334" s="28">
        <f>+('Detalle por mes'!S505/'Detalle por mes'!S334)-1</f>
        <v>5.6721389824714308E-3</v>
      </c>
    </row>
    <row r="335" spans="2:19" hidden="1" outlineLevel="1" x14ac:dyDescent="0.25">
      <c r="B335" s="20" t="s">
        <v>39</v>
      </c>
      <c r="C335" s="28">
        <f>+('Detalle por mes'!C506/'Detalle por mes'!C335)-1</f>
        <v>-0.12606151021344958</v>
      </c>
      <c r="D335" s="28">
        <f>+('Detalle por mes'!D506/'Detalle por mes'!D335)-1</f>
        <v>-4.0134282790384224E-2</v>
      </c>
      <c r="E335" s="28">
        <f>+('Detalle por mes'!E506/'Detalle por mes'!E335)-1</f>
        <v>-4.9698795180722843E-2</v>
      </c>
      <c r="F335" s="28">
        <f>+('Detalle por mes'!F506/'Detalle por mes'!F335)-1</f>
        <v>6.4677052336775676E-2</v>
      </c>
      <c r="G335" s="28">
        <f>+('Detalle por mes'!G506/'Detalle por mes'!G335)-1</f>
        <v>-7.8192473781616312E-2</v>
      </c>
      <c r="H335" s="28">
        <f>+('Detalle por mes'!H506/'Detalle por mes'!H335)-1</f>
        <v>-6.4085032826054489E-3</v>
      </c>
      <c r="I335" s="28">
        <f>+('Detalle por mes'!I506/'Detalle por mes'!I335)-1</f>
        <v>-0.16200091785222581</v>
      </c>
      <c r="J335" s="28">
        <f>+('Detalle por mes'!J506/'Detalle por mes'!J335)-1</f>
        <v>-9.5792651605097645E-2</v>
      </c>
      <c r="K335" s="28">
        <f>+('Detalle por mes'!K506/'Detalle por mes'!K335)-1</f>
        <v>-0.12180381218038117</v>
      </c>
      <c r="L335" s="28">
        <f>+('Detalle por mes'!L506/'Detalle por mes'!L335)-1</f>
        <v>-3.5834260152219355E-2</v>
      </c>
      <c r="M335" s="28">
        <f>+('Detalle por mes'!M506/'Detalle por mes'!M335)-1</f>
        <v>-0.10536779324055667</v>
      </c>
      <c r="N335" s="28">
        <f>+('Detalle por mes'!N506/'Detalle por mes'!N335)-1</f>
        <v>-3.0036919520164185E-2</v>
      </c>
      <c r="O335" s="28">
        <f>+('Detalle por mes'!O506/'Detalle por mes'!O335)-1</f>
        <v>-6.9153337010479876E-2</v>
      </c>
      <c r="P335" s="28">
        <f>+('Detalle por mes'!P506/'Detalle por mes'!P335)-1</f>
        <v>3.372423724083129E-2</v>
      </c>
      <c r="Q335" s="28">
        <f>+('Detalle por mes'!Q506/'Detalle por mes'!Q335)-1</f>
        <v>-0.12110969990238163</v>
      </c>
      <c r="R335" s="28">
        <f>+('Detalle por mes'!R506/'Detalle por mes'!R335)-1</f>
        <v>-2.7622155434352536E-2</v>
      </c>
      <c r="S335" s="28">
        <f>+('Detalle por mes'!S506/'Detalle por mes'!S335)-1</f>
        <v>-2.7622155434351758E-2</v>
      </c>
    </row>
    <row r="336" spans="2:19" hidden="1" outlineLevel="1" x14ac:dyDescent="0.25">
      <c r="B336" s="20" t="s">
        <v>40</v>
      </c>
      <c r="C336" s="28">
        <f>+('Detalle por mes'!C507/'Detalle por mes'!C336)-1</f>
        <v>1.188014082505795E-2</v>
      </c>
      <c r="D336" s="28">
        <f>+('Detalle por mes'!D507/'Detalle por mes'!D336)-1</f>
        <v>0.12124830281339838</v>
      </c>
      <c r="E336" s="28">
        <f>+('Detalle por mes'!E507/'Detalle por mes'!E336)-1</f>
        <v>-0.38030560271646863</v>
      </c>
      <c r="F336" s="28">
        <f>+('Detalle por mes'!F507/'Detalle por mes'!F336)-1</f>
        <v>-0.15188764239080799</v>
      </c>
      <c r="G336" s="28">
        <f>+('Detalle por mes'!G507/'Detalle por mes'!G336)-1</f>
        <v>-7.0532915360501547E-2</v>
      </c>
      <c r="H336" s="28">
        <f>+('Detalle por mes'!H507/'Detalle por mes'!H336)-1</f>
        <v>2.449742556767931E-2</v>
      </c>
      <c r="I336" s="28">
        <f>+('Detalle por mes'!I507/'Detalle por mes'!I336)-1</f>
        <v>-4.5430533544638108E-2</v>
      </c>
      <c r="J336" s="28">
        <f>+('Detalle por mes'!J507/'Detalle por mes'!J336)-1</f>
        <v>4.8532770406325643E-2</v>
      </c>
      <c r="K336" s="28">
        <f>+('Detalle por mes'!K507/'Detalle por mes'!K336)-1</f>
        <v>1.4843750000000044E-2</v>
      </c>
      <c r="L336" s="28">
        <f>+('Detalle por mes'!L507/'Detalle por mes'!L336)-1</f>
        <v>0.10243058443827047</v>
      </c>
      <c r="M336" s="28">
        <f>+('Detalle por mes'!M507/'Detalle por mes'!M336)-1</f>
        <v>-0.19112627986348119</v>
      </c>
      <c r="N336" s="28">
        <f>+('Detalle por mes'!N507/'Detalle por mes'!N336)-1</f>
        <v>-0.11212028852991973</v>
      </c>
      <c r="O336" s="28">
        <f>+('Detalle por mes'!O507/'Detalle por mes'!O336)-1</f>
        <v>-0.18375703804811461</v>
      </c>
      <c r="P336" s="28">
        <f>+('Detalle por mes'!P507/'Detalle por mes'!P336)-1</f>
        <v>-0.111635983248214</v>
      </c>
      <c r="Q336" s="28">
        <f>+('Detalle por mes'!Q507/'Detalle por mes'!Q336)-1</f>
        <v>-1.6233651654068426E-3</v>
      </c>
      <c r="R336" s="28">
        <f>+('Detalle por mes'!R507/'Detalle por mes'!R336)-1</f>
        <v>8.6945699140093868E-2</v>
      </c>
      <c r="S336" s="28">
        <f>+('Detalle por mes'!S507/'Detalle por mes'!S336)-1</f>
        <v>8.6945699140095423E-2</v>
      </c>
    </row>
    <row r="337" spans="2:19" hidden="1" outlineLevel="1" x14ac:dyDescent="0.25">
      <c r="B337" s="20" t="s">
        <v>41</v>
      </c>
      <c r="C337" s="28">
        <f>+('Detalle por mes'!C508/'Detalle por mes'!C337)-1</f>
        <v>-6.4427964200341026E-2</v>
      </c>
      <c r="D337" s="28">
        <f>+('Detalle por mes'!D508/'Detalle por mes'!D337)-1</f>
        <v>3.5032668145920987E-2</v>
      </c>
      <c r="E337" s="28">
        <f>+('Detalle por mes'!E508/'Detalle por mes'!E337)-1</f>
        <v>-3.6666666666666625E-2</v>
      </c>
      <c r="F337" s="28">
        <f>+('Detalle por mes'!F508/'Detalle por mes'!F337)-1</f>
        <v>6.9769261872774546E-2</v>
      </c>
      <c r="G337" s="28">
        <f>+('Detalle por mes'!G508/'Detalle por mes'!G337)-1</f>
        <v>-9.0932659277982997E-2</v>
      </c>
      <c r="H337" s="28">
        <f>+('Detalle por mes'!H508/'Detalle por mes'!H337)-1</f>
        <v>-1.4402504189026222E-2</v>
      </c>
      <c r="I337" s="28">
        <f>+('Detalle por mes'!I508/'Detalle por mes'!I337)-1</f>
        <v>-6.0667835446650664E-2</v>
      </c>
      <c r="J337" s="28">
        <f>+('Detalle por mes'!J508/'Detalle por mes'!J337)-1</f>
        <v>7.1679348088256489E-2</v>
      </c>
      <c r="K337" s="28">
        <f>+('Detalle por mes'!K508/'Detalle por mes'!K337)-1</f>
        <v>-0.18000000000000005</v>
      </c>
      <c r="L337" s="28">
        <f>+('Detalle por mes'!L508/'Detalle por mes'!L337)-1</f>
        <v>-0.10175281336007591</v>
      </c>
      <c r="M337" s="28">
        <f>+('Detalle por mes'!M508/'Detalle por mes'!M337)-1</f>
        <v>3.8993710691823891E-2</v>
      </c>
      <c r="N337" s="28">
        <f>+('Detalle por mes'!N508/'Detalle por mes'!N337)-1</f>
        <v>0.13396647457041322</v>
      </c>
      <c r="O337" s="28">
        <f>+('Detalle por mes'!O508/'Detalle por mes'!O337)-1</f>
        <v>-0.15477031802120145</v>
      </c>
      <c r="P337" s="28">
        <f>+('Detalle por mes'!P508/'Detalle por mes'!P337)-1</f>
        <v>-7.1823705600377208E-2</v>
      </c>
      <c r="Q337" s="28">
        <f>+('Detalle por mes'!Q508/'Detalle por mes'!Q337)-1</f>
        <v>-7.3241862688303017E-2</v>
      </c>
      <c r="R337" s="28">
        <f>+('Detalle por mes'!R508/'Detalle por mes'!R337)-1</f>
        <v>1.2388688106707679E-2</v>
      </c>
      <c r="S337" s="28">
        <f>+('Detalle por mes'!S508/'Detalle por mes'!S337)-1</f>
        <v>1.238868810670879E-2</v>
      </c>
    </row>
    <row r="338" spans="2:19" hidden="1" outlineLevel="1" x14ac:dyDescent="0.25">
      <c r="B338" s="20" t="s">
        <v>42</v>
      </c>
      <c r="C338" s="28">
        <f>+('Detalle por mes'!C509/'Detalle por mes'!C338)-1</f>
        <v>-8.894732771289604E-4</v>
      </c>
      <c r="D338" s="28">
        <f>+('Detalle por mes'!D509/'Detalle por mes'!D338)-1</f>
        <v>0.42532472610835903</v>
      </c>
      <c r="E338" s="28">
        <f>+('Detalle por mes'!E509/'Detalle por mes'!E338)-1</f>
        <v>-0.25</v>
      </c>
      <c r="F338" s="28">
        <f>+('Detalle por mes'!F509/'Detalle por mes'!F338)-1</f>
        <v>9.2652885105715344E-2</v>
      </c>
      <c r="G338" s="28">
        <f>+('Detalle por mes'!G509/'Detalle por mes'!G338)-1</f>
        <v>-6.4041994750656195E-2</v>
      </c>
      <c r="H338" s="28">
        <f>+('Detalle por mes'!H509/'Detalle por mes'!H338)-1</f>
        <v>0.27390832027354328</v>
      </c>
      <c r="I338" s="28">
        <f>+('Detalle por mes'!I509/'Detalle por mes'!I338)-1</f>
        <v>-2.2321428571428603E-2</v>
      </c>
      <c r="J338" s="28">
        <f>+('Detalle por mes'!J509/'Detalle por mes'!J338)-1</f>
        <v>0.33825862890503933</v>
      </c>
      <c r="K338" s="28">
        <f>+('Detalle por mes'!K509/'Detalle por mes'!K338)-1</f>
        <v>-9.3778178539224544E-2</v>
      </c>
      <c r="L338" s="28">
        <f>+('Detalle por mes'!L509/'Detalle por mes'!L338)-1</f>
        <v>0.2267308850090306</v>
      </c>
      <c r="M338" s="28">
        <f>+('Detalle por mes'!M509/'Detalle por mes'!M338)-1</f>
        <v>8.0152671755725269E-2</v>
      </c>
      <c r="N338" s="28">
        <f>+('Detalle por mes'!N509/'Detalle por mes'!N338)-1</f>
        <v>0.5142013178822995</v>
      </c>
      <c r="O338" s="28">
        <f>+('Detalle por mes'!O509/'Detalle por mes'!O338)-1</f>
        <v>-5.8165721829618655E-2</v>
      </c>
      <c r="P338" s="28">
        <f>+('Detalle por mes'!P509/'Detalle por mes'!P338)-1</f>
        <v>0.26472575065140935</v>
      </c>
      <c r="Q338" s="28">
        <f>+('Detalle por mes'!Q509/'Detalle por mes'!Q338)-1</f>
        <v>-1.8785300885572842E-2</v>
      </c>
      <c r="R338" s="28">
        <f>+('Detalle por mes'!R509/'Detalle por mes'!R338)-1</f>
        <v>0.34775444614193907</v>
      </c>
      <c r="S338" s="28">
        <f>+('Detalle por mes'!S509/'Detalle por mes'!S338)-1</f>
        <v>0.34775444614193796</v>
      </c>
    </row>
    <row r="339" spans="2:19" hidden="1" outlineLevel="1" x14ac:dyDescent="0.25">
      <c r="B339" s="20" t="s">
        <v>43</v>
      </c>
      <c r="C339" s="28">
        <f>+('Detalle por mes'!C510/'Detalle por mes'!C339)-1</f>
        <v>-5.3992954164390317E-2</v>
      </c>
      <c r="D339" s="28">
        <f>+('Detalle por mes'!D510/'Detalle por mes'!D339)-1</f>
        <v>3.2895141511663173E-2</v>
      </c>
      <c r="E339" s="28">
        <f>+('Detalle por mes'!E510/'Detalle por mes'!E339)-1</f>
        <v>-7.9157588961510483E-2</v>
      </c>
      <c r="F339" s="28">
        <f>+('Detalle por mes'!F510/'Detalle por mes'!F339)-1</f>
        <v>2.6606054198822893E-2</v>
      </c>
      <c r="G339" s="28">
        <f>+('Detalle por mes'!G510/'Detalle por mes'!G339)-1</f>
        <v>-1.7822423849643498E-2</v>
      </c>
      <c r="H339" s="28">
        <f>+('Detalle por mes'!H510/'Detalle por mes'!H339)-1</f>
        <v>-1.9569129544091179E-2</v>
      </c>
      <c r="I339" s="28">
        <f>+('Detalle por mes'!I510/'Detalle por mes'!I339)-1</f>
        <v>-5.1502145922746823E-2</v>
      </c>
      <c r="J339" s="28">
        <f>+('Detalle por mes'!J510/'Detalle por mes'!J339)-1</f>
        <v>4.7527310692017322E-2</v>
      </c>
      <c r="K339" s="28">
        <f>+('Detalle por mes'!K510/'Detalle por mes'!K339)-1</f>
        <v>8.0152671755725269E-2</v>
      </c>
      <c r="L339" s="28">
        <f>+('Detalle por mes'!L510/'Detalle por mes'!L339)-1</f>
        <v>0.19290289048353571</v>
      </c>
      <c r="M339" s="28">
        <f>+('Detalle por mes'!M510/'Detalle por mes'!M339)-1</f>
        <v>5.3380782918149405E-2</v>
      </c>
      <c r="N339" s="28">
        <f>+('Detalle por mes'!N510/'Detalle por mes'!N339)-1</f>
        <v>0.14672420557081201</v>
      </c>
      <c r="O339" s="28">
        <f>+('Detalle por mes'!O510/'Detalle por mes'!O339)-1</f>
        <v>9.2796398199099572E-2</v>
      </c>
      <c r="P339" s="28">
        <f>+('Detalle por mes'!P510/'Detalle por mes'!P339)-1</f>
        <v>0.15063884007058204</v>
      </c>
      <c r="Q339" s="28">
        <f>+('Detalle por mes'!Q510/'Detalle por mes'!Q339)-1</f>
        <v>-3.0361627881131836E-2</v>
      </c>
      <c r="R339" s="28">
        <f>+('Detalle por mes'!R510/'Detalle por mes'!R339)-1</f>
        <v>7.2483329131830532E-2</v>
      </c>
      <c r="S339" s="28">
        <f>+('Detalle por mes'!S510/'Detalle por mes'!S339)-1</f>
        <v>7.2483329131830088E-2</v>
      </c>
    </row>
    <row r="340" spans="2:19" hidden="1" outlineLevel="1" x14ac:dyDescent="0.25">
      <c r="B340" s="20" t="s">
        <v>44</v>
      </c>
      <c r="C340" s="28">
        <f>+('Detalle por mes'!C511/'Detalle por mes'!C340)-1</f>
        <v>-0.12060817968893056</v>
      </c>
      <c r="D340" s="28">
        <f>+('Detalle por mes'!D511/'Detalle por mes'!D340)-1</f>
        <v>2.8529204941988962E-2</v>
      </c>
      <c r="E340" s="28">
        <f>+('Detalle por mes'!E511/'Detalle por mes'!E340)-1</f>
        <v>-0.15242718446601944</v>
      </c>
      <c r="F340" s="28">
        <f>+('Detalle por mes'!F511/'Detalle por mes'!F340)-1</f>
        <v>-5.0697424299905425E-2</v>
      </c>
      <c r="G340" s="28">
        <f>+('Detalle por mes'!G511/'Detalle por mes'!G340)-1</f>
        <v>-0.10946481665014862</v>
      </c>
      <c r="H340" s="28">
        <f>+('Detalle por mes'!H511/'Detalle por mes'!H340)-1</f>
        <v>-3.0103317660374773E-2</v>
      </c>
      <c r="I340" s="28">
        <f>+('Detalle por mes'!I511/'Detalle por mes'!I340)-1</f>
        <v>-4.5188808685796111E-2</v>
      </c>
      <c r="J340" s="28">
        <f>+('Detalle por mes'!J511/'Detalle por mes'!J340)-1</f>
        <v>4.2686476876546919E-2</v>
      </c>
      <c r="K340" s="28">
        <f>+('Detalle por mes'!K511/'Detalle por mes'!K340)-1</f>
        <v>-6.4222326015880404E-2</v>
      </c>
      <c r="L340" s="28">
        <f>+('Detalle por mes'!L511/'Detalle por mes'!L340)-1</f>
        <v>1.0740886621024126E-2</v>
      </c>
      <c r="M340" s="28">
        <f>+('Detalle por mes'!M511/'Detalle por mes'!M340)-1</f>
        <v>-0.21568627450980393</v>
      </c>
      <c r="N340" s="28">
        <f>+('Detalle por mes'!N511/'Detalle por mes'!N340)-1</f>
        <v>-0.14207905384375974</v>
      </c>
      <c r="O340" s="28">
        <f>+('Detalle por mes'!O511/'Detalle por mes'!O340)-1</f>
        <v>-0.12147887323943662</v>
      </c>
      <c r="P340" s="28">
        <f>+('Detalle por mes'!P511/'Detalle por mes'!P340)-1</f>
        <v>-5.4097100581657509E-2</v>
      </c>
      <c r="Q340" s="28">
        <f>+('Detalle por mes'!Q511/'Detalle por mes'!Q340)-1</f>
        <v>-0.11808072435581418</v>
      </c>
      <c r="R340" s="28">
        <f>+('Detalle por mes'!R511/'Detalle por mes'!R340)-1</f>
        <v>2.616590066413349E-2</v>
      </c>
      <c r="S340" s="28">
        <f>+('Detalle por mes'!S511/'Detalle por mes'!S340)-1</f>
        <v>2.616590066413349E-2</v>
      </c>
    </row>
    <row r="341" spans="2:19" hidden="1" outlineLevel="1" x14ac:dyDescent="0.25">
      <c r="B341" s="20" t="s">
        <v>45</v>
      </c>
      <c r="C341" s="28">
        <f>+('Detalle por mes'!C512/'Detalle por mes'!C341)-1</f>
        <v>-3.5793141167176468E-2</v>
      </c>
      <c r="D341" s="28">
        <f>+('Detalle por mes'!D512/'Detalle por mes'!D341)-1</f>
        <v>6.91492009078718E-2</v>
      </c>
      <c r="E341" s="28">
        <f>+('Detalle por mes'!E512/'Detalle por mes'!E341)-1</f>
        <v>8.8691796008868451E-3</v>
      </c>
      <c r="F341" s="28">
        <f>+('Detalle por mes'!F512/'Detalle por mes'!F341)-1</f>
        <v>0.11388079984469046</v>
      </c>
      <c r="G341" s="28">
        <f>+('Detalle por mes'!G512/'Detalle por mes'!G341)-1</f>
        <v>-5.8950784207679852E-2</v>
      </c>
      <c r="H341" s="28">
        <f>+('Detalle por mes'!H512/'Detalle por mes'!H341)-1</f>
        <v>3.325021097367209E-2</v>
      </c>
      <c r="I341" s="28">
        <f>+('Detalle por mes'!I512/'Detalle por mes'!I341)-1</f>
        <v>-2.3662884927066474E-2</v>
      </c>
      <c r="J341" s="28">
        <f>+('Detalle por mes'!J512/'Detalle por mes'!J341)-1</f>
        <v>6.7410137482172505E-2</v>
      </c>
      <c r="K341" s="28">
        <f>+('Detalle por mes'!K512/'Detalle por mes'!K341)-1</f>
        <v>-0.18551042810098795</v>
      </c>
      <c r="L341" s="28">
        <f>+('Detalle por mes'!L512/'Detalle por mes'!L341)-1</f>
        <v>-0.12206381208397332</v>
      </c>
      <c r="M341" s="28">
        <f>+('Detalle por mes'!M512/'Detalle por mes'!M341)-1</f>
        <v>7.0000000000000062E-2</v>
      </c>
      <c r="N341" s="28">
        <f>+('Detalle por mes'!N512/'Detalle por mes'!N341)-1</f>
        <v>0.14102487887524884</v>
      </c>
      <c r="O341" s="28">
        <f>+('Detalle por mes'!O512/'Detalle por mes'!O341)-1</f>
        <v>-0.29231595916174102</v>
      </c>
      <c r="P341" s="28">
        <f>+('Detalle por mes'!P512/'Detalle por mes'!P341)-1</f>
        <v>-0.21960405264784899</v>
      </c>
      <c r="Q341" s="28">
        <f>+('Detalle por mes'!Q512/'Detalle por mes'!Q341)-1</f>
        <v>-9.6347711122128588E-2</v>
      </c>
      <c r="R341" s="28">
        <f>+('Detalle por mes'!R512/'Detalle por mes'!R341)-1</f>
        <v>-6.7084471007551882E-2</v>
      </c>
      <c r="S341" s="28">
        <f>+('Detalle por mes'!S512/'Detalle por mes'!S341)-1</f>
        <v>-6.7084471007550661E-2</v>
      </c>
    </row>
    <row r="342" spans="2:19" hidden="1" outlineLevel="1" x14ac:dyDescent="0.25">
      <c r="B342" s="20" t="s">
        <v>46</v>
      </c>
      <c r="C342" s="28">
        <f>+('Detalle por mes'!C513/'Detalle por mes'!C342)-1</f>
        <v>-2.3824743871045717E-2</v>
      </c>
      <c r="D342" s="28">
        <f>+('Detalle por mes'!D513/'Detalle por mes'!D342)-1</f>
        <v>8.3823500039461596E-2</v>
      </c>
      <c r="E342" s="28">
        <f>+('Detalle por mes'!E513/'Detalle por mes'!E342)-1</f>
        <v>-3.6529680365296802E-2</v>
      </c>
      <c r="F342" s="28">
        <f>+('Detalle por mes'!F513/'Detalle por mes'!F342)-1</f>
        <v>7.2227548737615832E-2</v>
      </c>
      <c r="G342" s="28">
        <f>+('Detalle por mes'!G513/'Detalle por mes'!G342)-1</f>
        <v>-0.10291335603480889</v>
      </c>
      <c r="H342" s="28">
        <f>+('Detalle por mes'!H513/'Detalle por mes'!H342)-1</f>
        <v>-1.3026796051982537E-2</v>
      </c>
      <c r="I342" s="28">
        <f>+('Detalle por mes'!I513/'Detalle por mes'!I342)-1</f>
        <v>-4.0119504908237347E-2</v>
      </c>
      <c r="J342" s="28">
        <f>+('Detalle por mes'!J513/'Detalle por mes'!J342)-1</f>
        <v>4.087110703893182E-2</v>
      </c>
      <c r="K342" s="28">
        <f>+('Detalle por mes'!K513/'Detalle por mes'!K342)-1</f>
        <v>-0.11931818181818177</v>
      </c>
      <c r="L342" s="28">
        <f>+('Detalle por mes'!L513/'Detalle por mes'!L342)-1</f>
        <v>-3.8076055374559048E-2</v>
      </c>
      <c r="M342" s="28">
        <f>+('Detalle por mes'!M513/'Detalle por mes'!M342)-1</f>
        <v>6.4308681672025081E-3</v>
      </c>
      <c r="N342" s="28">
        <f>+('Detalle por mes'!N513/'Detalle por mes'!N342)-1</f>
        <v>9.5262967957606026E-2</v>
      </c>
      <c r="O342" s="28">
        <f>+('Detalle por mes'!O513/'Detalle por mes'!O342)-1</f>
        <v>-6.4557172097139959E-2</v>
      </c>
      <c r="P342" s="28">
        <f>+('Detalle por mes'!P513/'Detalle por mes'!P342)-1</f>
        <v>2.0797620138098383E-2</v>
      </c>
      <c r="Q342" s="28">
        <f>+('Detalle por mes'!Q513/'Detalle por mes'!Q342)-1</f>
        <v>-3.6882620938017419E-2</v>
      </c>
      <c r="R342" s="28">
        <f>+('Detalle por mes'!R513/'Detalle por mes'!R342)-1</f>
        <v>4.9755261858558386E-2</v>
      </c>
      <c r="S342" s="28">
        <f>+('Detalle por mes'!S513/'Detalle por mes'!S342)-1</f>
        <v>4.9755261858559274E-2</v>
      </c>
    </row>
    <row r="343" spans="2:19" hidden="1" outlineLevel="1" x14ac:dyDescent="0.25">
      <c r="B343" s="20" t="s">
        <v>13</v>
      </c>
      <c r="C343" s="28">
        <f>+('Detalle por mes'!C514/'Detalle por mes'!C343)-1</f>
        <v>1.7972978556377361E-2</v>
      </c>
      <c r="D343" s="28">
        <f>+('Detalle por mes'!D514/'Detalle por mes'!D343)-1</f>
        <v>0.1276655993378204</v>
      </c>
      <c r="E343" s="28">
        <f>+('Detalle por mes'!E514/'Detalle por mes'!E343)-1</f>
        <v>-1.5957446808510634E-2</v>
      </c>
      <c r="F343" s="28">
        <f>+('Detalle por mes'!F514/'Detalle por mes'!F343)-1</f>
        <v>9.1280907231827468E-2</v>
      </c>
      <c r="G343" s="28">
        <f>+('Detalle por mes'!G514/'Detalle por mes'!G343)-1</f>
        <v>-4.7411707789066226E-2</v>
      </c>
      <c r="H343" s="28">
        <f>+('Detalle por mes'!H514/'Detalle por mes'!H343)-1</f>
        <v>3.9954262594278367E-2</v>
      </c>
      <c r="I343" s="28">
        <f>+('Detalle por mes'!I514/'Detalle por mes'!I343)-1</f>
        <v>9.8720292504570484E-2</v>
      </c>
      <c r="J343" s="28">
        <f>+('Detalle por mes'!J514/'Detalle por mes'!J343)-1</f>
        <v>0.20531007280499036</v>
      </c>
      <c r="K343" s="28">
        <f>+('Detalle por mes'!K514/'Detalle por mes'!K343)-1</f>
        <v>-9.9829351535836164E-2</v>
      </c>
      <c r="L343" s="28">
        <f>+('Detalle por mes'!L514/'Detalle por mes'!L343)-1</f>
        <v>-1.3780950242804235E-2</v>
      </c>
      <c r="M343" s="28">
        <f>+('Detalle por mes'!M514/'Detalle por mes'!M343)-1</f>
        <v>-0.2602230483271375</v>
      </c>
      <c r="N343" s="28">
        <f>+('Detalle por mes'!N514/'Detalle por mes'!N343)-1</f>
        <v>-0.19266595527099728</v>
      </c>
      <c r="O343" s="28">
        <f>+('Detalle por mes'!O514/'Detalle por mes'!O343)-1</f>
        <v>-0.10583493954792356</v>
      </c>
      <c r="P343" s="28">
        <f>+('Detalle por mes'!P514/'Detalle por mes'!P343)-1</f>
        <v>-2.4006417566822091E-2</v>
      </c>
      <c r="Q343" s="28">
        <f>+('Detalle por mes'!Q514/'Detalle por mes'!Q343)-1</f>
        <v>-8.9287108003059945E-3</v>
      </c>
      <c r="R343" s="28">
        <f>+('Detalle por mes'!R514/'Detalle por mes'!R343)-1</f>
        <v>6.1513828659526482E-2</v>
      </c>
      <c r="S343" s="28">
        <f>+('Detalle por mes'!S514/'Detalle por mes'!S343)-1</f>
        <v>6.1513828659526038E-2</v>
      </c>
    </row>
    <row r="344" spans="2:19" hidden="1" outlineLevel="1" x14ac:dyDescent="0.25">
      <c r="B344" s="20" t="s">
        <v>47</v>
      </c>
      <c r="C344" s="28">
        <f>+('Detalle por mes'!C515/'Detalle por mes'!C344)-1</f>
        <v>-5.3157177035446312E-2</v>
      </c>
      <c r="D344" s="28">
        <f>+('Detalle por mes'!D515/'Detalle por mes'!D344)-1</f>
        <v>4.1650418566964831E-2</v>
      </c>
      <c r="E344" s="28">
        <f>+('Detalle por mes'!E515/'Detalle por mes'!E344)-1</f>
        <v>-0.22643343051506315</v>
      </c>
      <c r="F344" s="28">
        <f>+('Detalle por mes'!F515/'Detalle por mes'!F344)-1</f>
        <v>-0.1128490325570618</v>
      </c>
      <c r="G344" s="28">
        <f>+('Detalle por mes'!G515/'Detalle por mes'!G344)-1</f>
        <v>-6.9567240577012579E-2</v>
      </c>
      <c r="H344" s="28">
        <f>+('Detalle por mes'!H515/'Detalle por mes'!H344)-1</f>
        <v>1.5411833948326459E-2</v>
      </c>
      <c r="I344" s="28">
        <f>+('Detalle por mes'!I515/'Detalle por mes'!I344)-1</f>
        <v>-4.134275618374561E-2</v>
      </c>
      <c r="J344" s="28">
        <f>+('Detalle por mes'!J515/'Detalle por mes'!J344)-1</f>
        <v>-3.8452133190012283E-2</v>
      </c>
      <c r="K344" s="28">
        <f>+('Detalle por mes'!K515/'Detalle por mes'!K344)-1</f>
        <v>-4.8048048048048075E-2</v>
      </c>
      <c r="L344" s="28">
        <f>+('Detalle por mes'!L515/'Detalle por mes'!L344)-1</f>
        <v>4.0854190611471441E-2</v>
      </c>
      <c r="M344" s="28">
        <f>+('Detalle por mes'!M515/'Detalle por mes'!M344)-1</f>
        <v>-2.7972027972028024E-2</v>
      </c>
      <c r="N344" s="28">
        <f>+('Detalle por mes'!N515/'Detalle por mes'!N344)-1</f>
        <v>5.7459625339684406E-2</v>
      </c>
      <c r="O344" s="28">
        <f>+('Detalle por mes'!O515/'Detalle por mes'!O344)-1</f>
        <v>-0.15850607576840603</v>
      </c>
      <c r="P344" s="28">
        <f>+('Detalle por mes'!P515/'Detalle por mes'!P344)-1</f>
        <v>-6.911477539300348E-2</v>
      </c>
      <c r="Q344" s="28">
        <f>+('Detalle por mes'!Q515/'Detalle por mes'!Q344)-1</f>
        <v>-6.6302338664309235E-2</v>
      </c>
      <c r="R344" s="28">
        <f>+('Detalle por mes'!R515/'Detalle por mes'!R344)-1</f>
        <v>7.1647489948230003E-3</v>
      </c>
      <c r="S344" s="28">
        <f>+('Detalle por mes'!S515/'Detalle por mes'!S344)-1</f>
        <v>7.1647489948223342E-3</v>
      </c>
    </row>
    <row r="345" spans="2:19" hidden="1" outlineLevel="1" x14ac:dyDescent="0.25">
      <c r="B345" s="20" t="s">
        <v>48</v>
      </c>
      <c r="C345" s="28">
        <f>+('Detalle por mes'!C516/'Detalle por mes'!C345)-1</f>
        <v>-5.3480235241569307E-2</v>
      </c>
      <c r="D345" s="28">
        <f>+('Detalle por mes'!D516/'Detalle por mes'!D345)-1</f>
        <v>4.9077339942517284E-2</v>
      </c>
      <c r="E345" s="28">
        <f>+('Detalle por mes'!E516/'Detalle por mes'!E345)-1</f>
        <v>-0.11152694610778446</v>
      </c>
      <c r="F345" s="28">
        <f>+('Detalle por mes'!F516/'Detalle por mes'!F345)-1</f>
        <v>-2.6227201817863088E-2</v>
      </c>
      <c r="G345" s="28">
        <f>+('Detalle por mes'!G516/'Detalle por mes'!G345)-1</f>
        <v>-0.11543319019954534</v>
      </c>
      <c r="H345" s="28">
        <f>+('Detalle por mes'!H516/'Detalle por mes'!H345)-1</f>
        <v>-3.4990461237548898E-2</v>
      </c>
      <c r="I345" s="28">
        <f>+('Detalle por mes'!I516/'Detalle por mes'!I345)-1</f>
        <v>-9.9030075800798811E-2</v>
      </c>
      <c r="J345" s="28">
        <f>+('Detalle por mes'!J516/'Detalle por mes'!J345)-1</f>
        <v>-3.2198626310150025E-2</v>
      </c>
      <c r="K345" s="28">
        <f>+('Detalle por mes'!K516/'Detalle por mes'!K345)-1</f>
        <v>-0.10158817086527927</v>
      </c>
      <c r="L345" s="28">
        <f>+('Detalle por mes'!L516/'Detalle por mes'!L345)-1</f>
        <v>-2.5359060395746869E-2</v>
      </c>
      <c r="M345" s="28">
        <f>+('Detalle por mes'!M516/'Detalle por mes'!M345)-1</f>
        <v>-0.25995024875621886</v>
      </c>
      <c r="N345" s="28">
        <f>+('Detalle por mes'!N516/'Detalle por mes'!N345)-1</f>
        <v>-0.18853495133358611</v>
      </c>
      <c r="O345" s="28">
        <f>+('Detalle por mes'!O516/'Detalle por mes'!O345)-1</f>
        <v>-0.12549019607843137</v>
      </c>
      <c r="P345" s="28">
        <f>+('Detalle por mes'!P516/'Detalle por mes'!P345)-1</f>
        <v>-5.7758723353578678E-2</v>
      </c>
      <c r="Q345" s="28">
        <f>+('Detalle por mes'!Q516/'Detalle por mes'!Q345)-1</f>
        <v>-5.7159245640921008E-2</v>
      </c>
      <c r="R345" s="28">
        <f>+('Detalle por mes'!R516/'Detalle por mes'!R345)-1</f>
        <v>4.0874364556896969E-2</v>
      </c>
      <c r="S345" s="28">
        <f>+('Detalle por mes'!S516/'Detalle por mes'!S345)-1</f>
        <v>4.0874364556896747E-2</v>
      </c>
    </row>
    <row r="346" spans="2:19" collapsed="1" x14ac:dyDescent="0.25">
      <c r="B346" s="8" t="s">
        <v>88</v>
      </c>
      <c r="C346" s="29">
        <f>+('Detalle por mes'!C517/'Detalle por mes'!C346)-1</f>
        <v>-7.6572708105216325E-2</v>
      </c>
      <c r="D346" s="29">
        <f>+('Detalle por mes'!D517/'Detalle por mes'!D346)-1</f>
        <v>4.7808371520400739E-2</v>
      </c>
      <c r="E346" s="29">
        <f>+('Detalle por mes'!E517/'Detalle por mes'!E346)-1</f>
        <v>-0.11322070260123362</v>
      </c>
      <c r="F346" s="29">
        <f>+('Detalle por mes'!F517/'Detalle por mes'!F346)-1</f>
        <v>1.0574530945079541E-2</v>
      </c>
      <c r="G346" s="29">
        <f>+('Detalle por mes'!G517/'Detalle por mes'!G346)-1</f>
        <v>-8.8661372590186582E-2</v>
      </c>
      <c r="H346" s="29">
        <f>+('Detalle por mes'!H517/'Detalle por mes'!H346)-1</f>
        <v>-5.9070780064871542E-3</v>
      </c>
      <c r="I346" s="29">
        <f>+('Detalle por mes'!I517/'Detalle por mes'!I346)-1</f>
        <v>-5.996558395473417E-2</v>
      </c>
      <c r="J346" s="29">
        <f>+('Detalle por mes'!J517/'Detalle por mes'!J346)-1</f>
        <v>3.732294175540174E-2</v>
      </c>
      <c r="K346" s="29">
        <f>+('Detalle por mes'!K517/'Detalle por mes'!K346)-1</f>
        <v>-9.5610133436472622E-2</v>
      </c>
      <c r="L346" s="29">
        <f>+('Detalle por mes'!L517/'Detalle por mes'!L346)-1</f>
        <v>-5.7944504318735435E-3</v>
      </c>
      <c r="M346" s="29">
        <f>+('Detalle por mes'!M517/'Detalle por mes'!M346)-1</f>
        <v>-7.924250781393638E-2</v>
      </c>
      <c r="N346" s="29">
        <f>+('Detalle por mes'!N517/'Detalle por mes'!N346)-1</f>
        <v>1.7176182956126551E-2</v>
      </c>
      <c r="O346" s="29">
        <f>+('Detalle por mes'!O517/'Detalle por mes'!O346)-1</f>
        <v>-0.11574352391938947</v>
      </c>
      <c r="P346" s="29">
        <f>+('Detalle por mes'!P517/'Detalle por mes'!P346)-1</f>
        <v>-2.5371526011246925E-2</v>
      </c>
      <c r="Q346" s="29">
        <f>+('Detalle por mes'!Q517/'Detalle por mes'!Q346)-1</f>
        <v>-7.8992538146731461E-2</v>
      </c>
      <c r="R346" s="29">
        <f>+('Detalle por mes'!R517/'Detalle por mes'!R346)-1</f>
        <v>3.3185153063666206E-2</v>
      </c>
      <c r="S346" s="29">
        <f>+('Detalle por mes'!S517/'Detalle por mes'!S346)-1</f>
        <v>3.318515306366665E-2</v>
      </c>
    </row>
    <row r="347" spans="2:19" s="10" customFormat="1" x14ac:dyDescent="0.25">
      <c r="B347" s="16" t="s">
        <v>91</v>
      </c>
      <c r="C347" s="33">
        <f>+('Detalle por mes'!C518/'Detalle por mes'!C347)-1</f>
        <v>-3.6165800319852726E-2</v>
      </c>
      <c r="D347" s="33">
        <f>+('Detalle por mes'!D518/'Detalle por mes'!D347)-1</f>
        <v>8.8219938457156699E-2</v>
      </c>
      <c r="E347" s="33">
        <f>+('Detalle por mes'!E518/'Detalle por mes'!E347)-1</f>
        <v>-6.5600919468171259E-2</v>
      </c>
      <c r="F347" s="33">
        <f>+('Detalle por mes'!F518/'Detalle por mes'!F347)-1</f>
        <v>4.2041933272696674E-2</v>
      </c>
      <c r="G347" s="33">
        <f>+('Detalle por mes'!G518/'Detalle por mes'!G347)-1</f>
        <v>-3.0745588861528228E-2</v>
      </c>
      <c r="H347" s="33">
        <f>+('Detalle por mes'!H518/'Detalle por mes'!H347)-1</f>
        <v>1.4069561071223591E-2</v>
      </c>
      <c r="I347" s="33">
        <f>+('Detalle por mes'!I518/'Detalle por mes'!I347)-1</f>
        <v>-2.7697936626954411E-2</v>
      </c>
      <c r="J347" s="33">
        <f>+('Detalle por mes'!J518/'Detalle por mes'!J347)-1</f>
        <v>4.9731975869846679E-2</v>
      </c>
      <c r="K347" s="33">
        <f>+('Detalle por mes'!K518/'Detalle por mes'!K347)-1</f>
        <v>-1.5899998534562032E-3</v>
      </c>
      <c r="L347" s="33">
        <f>+('Detalle por mes'!L518/'Detalle por mes'!L347)-1</f>
        <v>4.8068378021330238E-2</v>
      </c>
      <c r="M347" s="33">
        <f>+('Detalle por mes'!M518/'Detalle por mes'!M347)-1</f>
        <v>-1.4139811984989703E-2</v>
      </c>
      <c r="N347" s="33">
        <f>+('Detalle por mes'!N518/'Detalle por mes'!N347)-1</f>
        <v>4.6348715078201819E-2</v>
      </c>
      <c r="O347" s="33">
        <f>+('Detalle por mes'!O518/'Detalle por mes'!O347)-1</f>
        <v>-1.1689358945077055E-2</v>
      </c>
      <c r="P347" s="33">
        <f>+('Detalle por mes'!P518/'Detalle por mes'!P347)-1</f>
        <v>5.1640480460320326E-2</v>
      </c>
      <c r="Q347" s="33">
        <f>+('Detalle por mes'!Q518/'Detalle por mes'!Q347)-1</f>
        <v>-3.385866613014854E-2</v>
      </c>
      <c r="R347" s="33">
        <f>+('Detalle por mes'!R518/'Detalle por mes'!R347)-1</f>
        <v>7.5901671839651241E-2</v>
      </c>
      <c r="S347" s="33">
        <f>+('Detalle por mes'!S518/'Detalle por mes'!S347)-1</f>
        <v>7.5901671841731577E-2</v>
      </c>
    </row>
    <row r="349" spans="2:19" x14ac:dyDescent="0.25">
      <c r="B349" s="22" t="s">
        <v>93</v>
      </c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</row>
    <row r="350" spans="2:19" hidden="1" outlineLevel="2" x14ac:dyDescent="0.25">
      <c r="B350" s="1" t="s">
        <v>37</v>
      </c>
      <c r="C350" s="28">
        <f>+('Detalle por mes'!C521/'Detalle por mes'!C350)-1</f>
        <v>1.5739644970414135E-2</v>
      </c>
      <c r="D350" s="28">
        <f>+('Detalle por mes'!D521/'Detalle por mes'!D350)-1</f>
        <v>0.13587289981764039</v>
      </c>
      <c r="E350" s="28">
        <f>+('Detalle por mes'!E521/'Detalle por mes'!E350)-1</f>
        <v>0.12290502793296088</v>
      </c>
      <c r="F350" s="28">
        <f>+('Detalle por mes'!F521/'Detalle por mes'!F350)-1</f>
        <v>0.23150912106135979</v>
      </c>
      <c r="G350" s="28">
        <f>+('Detalle por mes'!G521/'Detalle por mes'!G350)-1</f>
        <v>1.7681728880157177E-2</v>
      </c>
      <c r="H350" s="28">
        <f>+('Detalle por mes'!H521/'Detalle por mes'!H350)-1</f>
        <v>0.12323418044127288</v>
      </c>
      <c r="I350" s="28">
        <f>+('Detalle por mes'!I521/'Detalle por mes'!I350)-1</f>
        <v>2.9914529914529808E-2</v>
      </c>
      <c r="J350" s="28">
        <f>+('Detalle por mes'!J521/'Detalle por mes'!J350)-1</f>
        <v>0.13567804970878838</v>
      </c>
      <c r="K350" s="28">
        <f>+('Detalle por mes'!K521/'Detalle por mes'!K350)-1</f>
        <v>-0.16978193146417442</v>
      </c>
      <c r="L350" s="28">
        <f>+('Detalle por mes'!L521/'Detalle por mes'!L350)-1</f>
        <v>-8.24010545171866E-2</v>
      </c>
      <c r="M350" s="28">
        <f>+('Detalle por mes'!M521/'Detalle por mes'!M350)-1</f>
        <v>8.0459770114942541E-2</v>
      </c>
      <c r="N350" s="28">
        <f>+('Detalle por mes'!N521/'Detalle por mes'!N350)-1</f>
        <v>0.18113342898134865</v>
      </c>
      <c r="O350" s="28">
        <f>+('Detalle por mes'!O521/'Detalle por mes'!O350)-1</f>
        <v>-0.22233157376755841</v>
      </c>
      <c r="P350" s="28">
        <f>+('Detalle por mes'!P521/'Detalle por mes'!P350)-1</f>
        <v>-0.1438352743049609</v>
      </c>
      <c r="Q350" s="28">
        <f>+('Detalle por mes'!Q521/'Detalle por mes'!Q350)-1</f>
        <v>-3.1056756523985873E-2</v>
      </c>
      <c r="R350" s="28">
        <f>+('Detalle por mes'!R521/'Detalle por mes'!R350)-1</f>
        <v>2.0251487036703875E-2</v>
      </c>
      <c r="S350" s="28">
        <f>+('Detalle por mes'!S521/'Detalle por mes'!S350)-1</f>
        <v>2.0251487036704985E-2</v>
      </c>
    </row>
    <row r="351" spans="2:19" hidden="1" outlineLevel="2" x14ac:dyDescent="0.25">
      <c r="B351" s="1" t="s">
        <v>38</v>
      </c>
      <c r="C351" s="28">
        <f>+('Detalle por mes'!C522/'Detalle por mes'!C351)-1</f>
        <v>-0.10799858362513282</v>
      </c>
      <c r="D351" s="28">
        <f>+('Detalle por mes'!D522/'Detalle por mes'!D351)-1</f>
        <v>3.2986440851244136E-2</v>
      </c>
      <c r="E351" s="28">
        <f>+('Detalle por mes'!E522/'Detalle por mes'!E351)-1</f>
        <v>-0.14756258234519104</v>
      </c>
      <c r="F351" s="28">
        <f>+('Detalle por mes'!F522/'Detalle por mes'!F351)-1</f>
        <v>-4.0472984476327523E-2</v>
      </c>
      <c r="G351" s="28">
        <f>+('Detalle por mes'!G522/'Detalle por mes'!G351)-1</f>
        <v>-5.0194931773879126E-2</v>
      </c>
      <c r="H351" s="28">
        <f>+('Detalle por mes'!H522/'Detalle por mes'!H351)-1</f>
        <v>3.3412635654687328E-2</v>
      </c>
      <c r="I351" s="28">
        <f>+('Detalle por mes'!I522/'Detalle por mes'!I351)-1</f>
        <v>1.1022044088176308E-2</v>
      </c>
      <c r="J351" s="28">
        <f>+('Detalle por mes'!J522/'Detalle por mes'!J351)-1</f>
        <v>0.1403545871795786</v>
      </c>
      <c r="K351" s="28">
        <f>+('Detalle por mes'!K522/'Detalle por mes'!K351)-1</f>
        <v>-0.10733944954128438</v>
      </c>
      <c r="L351" s="28">
        <f>+('Detalle por mes'!L522/'Detalle por mes'!L351)-1</f>
        <v>-3.0393627320655536E-2</v>
      </c>
      <c r="M351" s="28">
        <f>+('Detalle por mes'!M522/'Detalle por mes'!M351)-1</f>
        <v>-5.0000000000000044E-3</v>
      </c>
      <c r="N351" s="28">
        <f>+('Detalle por mes'!N522/'Detalle por mes'!N351)-1</f>
        <v>7.875783510125367E-2</v>
      </c>
      <c r="O351" s="28">
        <f>+('Detalle por mes'!O522/'Detalle por mes'!O351)-1</f>
        <v>-0.18195023663370979</v>
      </c>
      <c r="P351" s="28">
        <f>+('Detalle por mes'!P522/'Detalle por mes'!P351)-1</f>
        <v>-0.11224535799622581</v>
      </c>
      <c r="Q351" s="28">
        <f>+('Detalle por mes'!Q522/'Detalle por mes'!Q351)-1</f>
        <v>-0.12202598713258483</v>
      </c>
      <c r="R351" s="28">
        <f>+('Detalle por mes'!R522/'Detalle por mes'!R351)-1</f>
        <v>-4.0816257936118538E-2</v>
      </c>
      <c r="S351" s="28">
        <f>+('Detalle por mes'!S522/'Detalle por mes'!S351)-1</f>
        <v>-4.0816257936117983E-2</v>
      </c>
    </row>
    <row r="352" spans="2:19" hidden="1" outlineLevel="2" x14ac:dyDescent="0.25">
      <c r="B352" s="1" t="s">
        <v>39</v>
      </c>
      <c r="C352" s="28">
        <f>+('Detalle por mes'!C523/'Detalle por mes'!C352)-1</f>
        <v>-0.10137461346820742</v>
      </c>
      <c r="D352" s="28">
        <f>+('Detalle por mes'!D523/'Detalle por mes'!D352)-1</f>
        <v>2.8120452858497291E-2</v>
      </c>
      <c r="E352" s="28">
        <f>+('Detalle por mes'!E523/'Detalle por mes'!E352)-1</f>
        <v>-0.10291595197255576</v>
      </c>
      <c r="F352" s="28">
        <f>+('Detalle por mes'!F523/'Detalle por mes'!F352)-1</f>
        <v>-3.3219556752079216E-2</v>
      </c>
      <c r="G352" s="28">
        <f>+('Detalle por mes'!G523/'Detalle por mes'!G352)-1</f>
        <v>-0.13175207756232687</v>
      </c>
      <c r="H352" s="28">
        <f>+('Detalle por mes'!H523/'Detalle por mes'!H352)-1</f>
        <v>3.4021280908681728E-2</v>
      </c>
      <c r="I352" s="28">
        <f>+('Detalle por mes'!I523/'Detalle por mes'!I352)-1</f>
        <v>-0.14020762860142311</v>
      </c>
      <c r="J352" s="28">
        <f>+('Detalle por mes'!J523/'Detalle por mes'!J352)-1</f>
        <v>-6.2929216933867327E-2</v>
      </c>
      <c r="K352" s="28">
        <f>+('Detalle por mes'!K523/'Detalle por mes'!K352)-1</f>
        <v>-8.9820359281437168E-2</v>
      </c>
      <c r="L352" s="28">
        <f>+('Detalle por mes'!L523/'Detalle por mes'!L352)-1</f>
        <v>-1.8262741986997844E-2</v>
      </c>
      <c r="M352" s="28">
        <f>+('Detalle por mes'!M523/'Detalle por mes'!M352)-1</f>
        <v>0.18892508143322484</v>
      </c>
      <c r="N352" s="28">
        <f>+('Detalle por mes'!N523/'Detalle por mes'!N352)-1</f>
        <v>0.29846665758595869</v>
      </c>
      <c r="O352" s="28">
        <f>+('Detalle por mes'!O523/'Detalle por mes'!O352)-1</f>
        <v>-0.11347903865598508</v>
      </c>
      <c r="P352" s="28">
        <f>+('Detalle por mes'!P523/'Detalle por mes'!P352)-1</f>
        <v>1.1463844797177103E-4</v>
      </c>
      <c r="Q352" s="28">
        <f>+('Detalle por mes'!Q523/'Detalle por mes'!Q352)-1</f>
        <v>-0.1042812058581053</v>
      </c>
      <c r="R352" s="28">
        <f>+('Detalle por mes'!R523/'Detalle por mes'!R352)-1</f>
        <v>1.8622372666295961E-2</v>
      </c>
      <c r="S352" s="28">
        <f>+('Detalle por mes'!S523/'Detalle por mes'!S352)-1</f>
        <v>1.8622372666296405E-2</v>
      </c>
    </row>
    <row r="353" spans="2:19" hidden="1" outlineLevel="2" x14ac:dyDescent="0.25">
      <c r="B353" s="1" t="s">
        <v>40</v>
      </c>
      <c r="C353" s="28">
        <f>+('Detalle por mes'!C524/'Detalle por mes'!C353)-1</f>
        <v>-6.8280940495119014E-2</v>
      </c>
      <c r="D353" s="28">
        <f>+('Detalle por mes'!D524/'Detalle por mes'!D353)-1</f>
        <v>3.284946956517687E-2</v>
      </c>
      <c r="E353" s="28">
        <f>+('Detalle por mes'!E524/'Detalle por mes'!E353)-1</f>
        <v>-0.41476510067114092</v>
      </c>
      <c r="F353" s="28">
        <f>+('Detalle por mes'!F524/'Detalle por mes'!F353)-1</f>
        <v>-0.22895056536772262</v>
      </c>
      <c r="G353" s="28">
        <f>+('Detalle por mes'!G524/'Detalle por mes'!G353)-1</f>
        <v>-5.5074971164936537E-2</v>
      </c>
      <c r="H353" s="28">
        <f>+('Detalle por mes'!H524/'Detalle por mes'!H353)-1</f>
        <v>4.0336178904184949E-2</v>
      </c>
      <c r="I353" s="28">
        <f>+('Detalle por mes'!I524/'Detalle por mes'!I353)-1</f>
        <v>-4.7478773176225952E-2</v>
      </c>
      <c r="J353" s="28">
        <f>+('Detalle por mes'!J524/'Detalle por mes'!J353)-1</f>
        <v>3.9026067163646871E-2</v>
      </c>
      <c r="K353" s="28">
        <f>+('Detalle por mes'!K524/'Detalle por mes'!K353)-1</f>
        <v>0.10659439927732617</v>
      </c>
      <c r="L353" s="28">
        <f>+('Detalle por mes'!L524/'Detalle por mes'!L353)-1</f>
        <v>0.1825782604639492</v>
      </c>
      <c r="M353" s="28">
        <f>+('Detalle por mes'!M524/'Detalle por mes'!M353)-1</f>
        <v>-0.11659192825112108</v>
      </c>
      <c r="N353" s="28">
        <f>+('Detalle por mes'!N524/'Detalle por mes'!N353)-1</f>
        <v>-1.6980825479362971E-2</v>
      </c>
      <c r="O353" s="28">
        <f>+('Detalle por mes'!O524/'Detalle por mes'!O353)-1</f>
        <v>-0.12055735056542816</v>
      </c>
      <c r="P353" s="28">
        <f>+('Detalle por mes'!P524/'Detalle por mes'!P353)-1</f>
        <v>-3.7035939090307224E-2</v>
      </c>
      <c r="Q353" s="28">
        <f>+('Detalle por mes'!Q524/'Detalle por mes'!Q353)-1</f>
        <v>-6.8978229173570105E-2</v>
      </c>
      <c r="R353" s="28">
        <f>+('Detalle por mes'!R524/'Detalle por mes'!R353)-1</f>
        <v>2.9363632631804526E-2</v>
      </c>
      <c r="S353" s="28">
        <f>+('Detalle por mes'!S524/'Detalle por mes'!S353)-1</f>
        <v>2.9363632631804304E-2</v>
      </c>
    </row>
    <row r="354" spans="2:19" hidden="1" outlineLevel="2" x14ac:dyDescent="0.25">
      <c r="B354" s="1" t="s">
        <v>41</v>
      </c>
      <c r="C354" s="28">
        <f>+('Detalle por mes'!C525/'Detalle por mes'!C354)-1</f>
        <v>-5.8494147777053862E-2</v>
      </c>
      <c r="D354" s="28">
        <f>+('Detalle por mes'!D525/'Detalle por mes'!D354)-1</f>
        <v>4.1946554561051563E-2</v>
      </c>
      <c r="E354" s="28">
        <f>+('Detalle por mes'!E525/'Detalle por mes'!E354)-1</f>
        <v>-0.14778053487730902</v>
      </c>
      <c r="F354" s="28">
        <f>+('Detalle por mes'!F525/'Detalle por mes'!F354)-1</f>
        <v>-5.2945012992955509E-2</v>
      </c>
      <c r="G354" s="28">
        <f>+('Detalle por mes'!G525/'Detalle por mes'!G354)-1</f>
        <v>-1.977027497389483E-2</v>
      </c>
      <c r="H354" s="28">
        <f>+('Detalle por mes'!H525/'Detalle por mes'!H354)-1</f>
        <v>7.0361398055509339E-2</v>
      </c>
      <c r="I354" s="28">
        <f>+('Detalle por mes'!I525/'Detalle por mes'!I354)-1</f>
        <v>-3.2551736388666819E-2</v>
      </c>
      <c r="J354" s="28">
        <f>+('Detalle por mes'!J525/'Detalle por mes'!J354)-1</f>
        <v>6.0723729506211077E-2</v>
      </c>
      <c r="K354" s="28">
        <f>+('Detalle por mes'!K525/'Detalle por mes'!K354)-1</f>
        <v>1.0644257703081195E-2</v>
      </c>
      <c r="L354" s="28">
        <f>+('Detalle por mes'!L525/'Detalle por mes'!L354)-1</f>
        <v>8.873862919149289E-2</v>
      </c>
      <c r="M354" s="28">
        <f>+('Detalle por mes'!M525/'Detalle por mes'!M354)-1</f>
        <v>0.1333333333333333</v>
      </c>
      <c r="N354" s="28">
        <f>+('Detalle por mes'!N525/'Detalle por mes'!N354)-1</f>
        <v>0.22892043854250343</v>
      </c>
      <c r="O354" s="28">
        <f>+('Detalle por mes'!O525/'Detalle por mes'!O354)-1</f>
        <v>-3.0625320348539264E-2</v>
      </c>
      <c r="P354" s="28">
        <f>+('Detalle por mes'!P525/'Detalle por mes'!P354)-1</f>
        <v>2.4970452693002132E-2</v>
      </c>
      <c r="Q354" s="28">
        <f>+('Detalle por mes'!Q525/'Detalle por mes'!Q354)-1</f>
        <v>-5.3500247835759795E-2</v>
      </c>
      <c r="R354" s="28">
        <f>+('Detalle por mes'!R525/'Detalle por mes'!R354)-1</f>
        <v>4.1616922546141577E-2</v>
      </c>
      <c r="S354" s="28">
        <f>+('Detalle por mes'!S525/'Detalle por mes'!S354)-1</f>
        <v>4.161692254614402E-2</v>
      </c>
    </row>
    <row r="355" spans="2:19" hidden="1" outlineLevel="2" x14ac:dyDescent="0.25">
      <c r="B355" s="1" t="s">
        <v>42</v>
      </c>
      <c r="C355" s="28">
        <f>+('Detalle por mes'!C526/'Detalle por mes'!C355)-1</f>
        <v>-9.0662992381261187E-2</v>
      </c>
      <c r="D355" s="28">
        <f>+('Detalle por mes'!D526/'Detalle por mes'!D355)-1</f>
        <v>0.29991041966738186</v>
      </c>
      <c r="E355" s="28">
        <f>+('Detalle por mes'!E526/'Detalle por mes'!E355)-1</f>
        <v>-0.39884868421052633</v>
      </c>
      <c r="F355" s="28">
        <f>+('Detalle por mes'!F526/'Detalle por mes'!F355)-1</f>
        <v>-0.11319736164456662</v>
      </c>
      <c r="G355" s="28">
        <f>+('Detalle por mes'!G526/'Detalle por mes'!G355)-1</f>
        <v>-0.11906092789267753</v>
      </c>
      <c r="H355" s="28">
        <f>+('Detalle por mes'!H526/'Detalle por mes'!H355)-1</f>
        <v>0.18893591365588147</v>
      </c>
      <c r="I355" s="28">
        <f>+('Detalle por mes'!I526/'Detalle por mes'!I355)-1</f>
        <v>-4.988830975428149E-2</v>
      </c>
      <c r="J355" s="28">
        <f>+('Detalle por mes'!J526/'Detalle por mes'!J355)-1</f>
        <v>0.29512302365205278</v>
      </c>
      <c r="K355" s="28">
        <f>+('Detalle por mes'!K526/'Detalle por mes'!K355)-1</f>
        <v>-8.9825847846012885E-2</v>
      </c>
      <c r="L355" s="28">
        <f>+('Detalle por mes'!L526/'Detalle por mes'!L355)-1</f>
        <v>0.21947933557604649</v>
      </c>
      <c r="M355" s="28">
        <f>+('Detalle por mes'!M526/'Detalle por mes'!M355)-1</f>
        <v>-9.0452261306532611E-2</v>
      </c>
      <c r="N355" s="28">
        <f>+('Detalle por mes'!N526/'Detalle por mes'!N355)-1</f>
        <v>0.24560220311358405</v>
      </c>
      <c r="O355" s="28">
        <f>+('Detalle por mes'!O526/'Detalle por mes'!O355)-1</f>
        <v>-0.22111767866738308</v>
      </c>
      <c r="P355" s="28">
        <f>+('Detalle por mes'!P526/'Detalle por mes'!P355)-1</f>
        <v>4.9990607782405716E-2</v>
      </c>
      <c r="Q355" s="28">
        <f>+('Detalle por mes'!Q526/'Detalle por mes'!Q355)-1</f>
        <v>-0.11767732979092616</v>
      </c>
      <c r="R355" s="28">
        <f>+('Detalle por mes'!R526/'Detalle por mes'!R355)-1</f>
        <v>0.19407961855194822</v>
      </c>
      <c r="S355" s="28">
        <f>+('Detalle por mes'!S526/'Detalle por mes'!S355)-1</f>
        <v>0.19407961855194644</v>
      </c>
    </row>
    <row r="356" spans="2:19" hidden="1" outlineLevel="2" x14ac:dyDescent="0.25">
      <c r="B356" s="1" t="s">
        <v>43</v>
      </c>
      <c r="C356" s="28">
        <f>+('Detalle por mes'!C527/'Detalle por mes'!C356)-1</f>
        <v>-0.24939646774808355</v>
      </c>
      <c r="D356" s="28">
        <f>+('Detalle por mes'!D527/'Detalle por mes'!D356)-1</f>
        <v>-0.12931233931689778</v>
      </c>
      <c r="E356" s="28">
        <f>+('Detalle por mes'!E527/'Detalle por mes'!E356)-1</f>
        <v>-7.8228782287822929E-2</v>
      </c>
      <c r="F356" s="28">
        <f>+('Detalle por mes'!F527/'Detalle por mes'!F356)-1</f>
        <v>6.7479016929252511E-2</v>
      </c>
      <c r="G356" s="28">
        <f>+('Detalle por mes'!G527/'Detalle por mes'!G356)-1</f>
        <v>-0.11614824619457309</v>
      </c>
      <c r="H356" s="28">
        <f>+('Detalle por mes'!H527/'Detalle por mes'!H356)-1</f>
        <v>2.4735956612695675E-2</v>
      </c>
      <c r="I356" s="28">
        <f>+('Detalle por mes'!I527/'Detalle por mes'!I356)-1</f>
        <v>-3.7127845884413313E-2</v>
      </c>
      <c r="J356" s="28">
        <f>+('Detalle por mes'!J527/'Detalle por mes'!J356)-1</f>
        <v>4.1182349348600766E-2</v>
      </c>
      <c r="K356" s="28">
        <f>+('Detalle por mes'!K527/'Detalle por mes'!K356)-1</f>
        <v>-0.24611398963730569</v>
      </c>
      <c r="L356" s="28">
        <f>+('Detalle por mes'!L527/'Detalle por mes'!L356)-1</f>
        <v>-0.17696614236203678</v>
      </c>
      <c r="M356" s="28">
        <f>+('Detalle por mes'!M527/'Detalle por mes'!M356)-1</f>
        <v>-2.6315789473684181E-2</v>
      </c>
      <c r="N356" s="28">
        <f>+('Detalle por mes'!N527/'Detalle por mes'!N356)-1</f>
        <v>8.3611064822529668E-2</v>
      </c>
      <c r="O356" s="28">
        <f>+('Detalle por mes'!O527/'Detalle por mes'!O356)-1</f>
        <v>0.21817451954438249</v>
      </c>
      <c r="P356" s="28">
        <f>+('Detalle por mes'!P527/'Detalle por mes'!P356)-1</f>
        <v>0.3087930875987297</v>
      </c>
      <c r="Q356" s="28">
        <f>+('Detalle por mes'!Q527/'Detalle por mes'!Q356)-1</f>
        <v>-0.18704211781708802</v>
      </c>
      <c r="R356" s="28">
        <f>+('Detalle por mes'!R527/'Detalle por mes'!R356)-1</f>
        <v>-8.0212474782337395E-3</v>
      </c>
      <c r="S356" s="28">
        <f>+('Detalle por mes'!S527/'Detalle por mes'!S356)-1</f>
        <v>-8.0212474782331844E-3</v>
      </c>
    </row>
    <row r="357" spans="2:19" hidden="1" outlineLevel="2" x14ac:dyDescent="0.25">
      <c r="B357" s="1" t="s">
        <v>44</v>
      </c>
      <c r="C357" s="28">
        <f>+('Detalle por mes'!C528/'Detalle por mes'!C357)-1</f>
        <v>-0.11487407527186</v>
      </c>
      <c r="D357" s="28">
        <f>+('Detalle por mes'!D528/'Detalle por mes'!D357)-1</f>
        <v>1.5095200470015335E-2</v>
      </c>
      <c r="E357" s="28">
        <f>+('Detalle por mes'!E528/'Detalle por mes'!E357)-1</f>
        <v>-7.4867724867724861E-2</v>
      </c>
      <c r="F357" s="28">
        <f>+('Detalle por mes'!F528/'Detalle por mes'!F357)-1</f>
        <v>2.6200783591304511E-2</v>
      </c>
      <c r="G357" s="28">
        <f>+('Detalle por mes'!G528/'Detalle por mes'!G357)-1</f>
        <v>-0.11397687280040225</v>
      </c>
      <c r="H357" s="28">
        <f>+('Detalle por mes'!H528/'Detalle por mes'!H357)-1</f>
        <v>-2.6926768663594447E-2</v>
      </c>
      <c r="I357" s="28">
        <f>+('Detalle por mes'!I528/'Detalle por mes'!I357)-1</f>
        <v>-3.584822698704182E-2</v>
      </c>
      <c r="J357" s="28">
        <f>+('Detalle por mes'!J528/'Detalle por mes'!J357)-1</f>
        <v>3.7361579505013509E-2</v>
      </c>
      <c r="K357" s="28">
        <f>+('Detalle por mes'!K528/'Detalle por mes'!K357)-1</f>
        <v>-2.7175268012964326E-2</v>
      </c>
      <c r="L357" s="28">
        <f>+('Detalle por mes'!L528/'Detalle por mes'!L357)-1</f>
        <v>6.671348849248937E-2</v>
      </c>
      <c r="M357" s="28">
        <f>+('Detalle por mes'!M528/'Detalle por mes'!M357)-1</f>
        <v>5.8189655172413701E-2</v>
      </c>
      <c r="N357" s="28">
        <f>+('Detalle por mes'!N528/'Detalle por mes'!N357)-1</f>
        <v>0.16872607030978082</v>
      </c>
      <c r="O357" s="28">
        <f>+('Detalle por mes'!O528/'Detalle por mes'!O357)-1</f>
        <v>-0.1477467199087279</v>
      </c>
      <c r="P357" s="28">
        <f>+('Detalle por mes'!P528/'Detalle por mes'!P357)-1</f>
        <v>-8.1759560214458182E-2</v>
      </c>
      <c r="Q357" s="28">
        <f>+('Detalle por mes'!Q528/'Detalle por mes'!Q357)-1</f>
        <v>-0.11211717995328674</v>
      </c>
      <c r="R357" s="28">
        <f>+('Detalle por mes'!R528/'Detalle por mes'!R357)-1</f>
        <v>1.4808342544714748E-2</v>
      </c>
      <c r="S357" s="28">
        <f>+('Detalle por mes'!S528/'Detalle por mes'!S357)-1</f>
        <v>1.4808342544715858E-2</v>
      </c>
    </row>
    <row r="358" spans="2:19" hidden="1" outlineLevel="2" x14ac:dyDescent="0.25">
      <c r="B358" s="1" t="s">
        <v>45</v>
      </c>
      <c r="C358" s="28">
        <f>+('Detalle por mes'!C529/'Detalle por mes'!C358)-1</f>
        <v>-0.16276435045317217</v>
      </c>
      <c r="D358" s="28">
        <f>+('Detalle por mes'!D529/'Detalle por mes'!D358)-1</f>
        <v>-7.1582745024701189E-2</v>
      </c>
      <c r="E358" s="28">
        <f>+('Detalle por mes'!E529/'Detalle por mes'!E358)-1</f>
        <v>0.16501650165016502</v>
      </c>
      <c r="F358" s="28">
        <f>+('Detalle por mes'!F529/'Detalle por mes'!F358)-1</f>
        <v>0.29322549989333013</v>
      </c>
      <c r="G358" s="28">
        <f>+('Detalle por mes'!G529/'Detalle por mes'!G358)-1</f>
        <v>1.7730496453900457E-3</v>
      </c>
      <c r="H358" s="28">
        <f>+('Detalle por mes'!H529/'Detalle por mes'!H358)-1</f>
        <v>7.4748925143795608E-2</v>
      </c>
      <c r="I358" s="28">
        <f>+('Detalle por mes'!I529/'Detalle por mes'!I358)-1</f>
        <v>-5.9494121838261527E-2</v>
      </c>
      <c r="J358" s="28">
        <f>+('Detalle por mes'!J529/'Detalle por mes'!J358)-1</f>
        <v>2.8455506861868374E-2</v>
      </c>
      <c r="K358" s="28">
        <f>+('Detalle por mes'!K529/'Detalle por mes'!K358)-1</f>
        <v>-8.6956521739130488E-2</v>
      </c>
      <c r="L358" s="28">
        <f>+('Detalle por mes'!L529/'Detalle por mes'!L358)-1</f>
        <v>7.1163245356793414E-3</v>
      </c>
      <c r="M358" s="28">
        <f>+('Detalle por mes'!M529/'Detalle por mes'!M358)-1</f>
        <v>-0.22988505747126442</v>
      </c>
      <c r="N358" s="28">
        <f>+('Detalle por mes'!N529/'Detalle por mes'!N358)-1</f>
        <v>-0.18019186780922469</v>
      </c>
      <c r="O358" s="28">
        <f>+('Detalle por mes'!O529/'Detalle por mes'!O358)-1</f>
        <v>-0.266043438532368</v>
      </c>
      <c r="P358" s="28">
        <f>+('Detalle por mes'!P529/'Detalle por mes'!P358)-1</f>
        <v>-0.19208984194399947</v>
      </c>
      <c r="Q358" s="28">
        <f>+('Detalle por mes'!Q529/'Detalle por mes'!Q358)-1</f>
        <v>-0.17127575723454569</v>
      </c>
      <c r="R358" s="28">
        <f>+('Detalle por mes'!R529/'Detalle por mes'!R358)-1</f>
        <v>-0.10667190279402206</v>
      </c>
      <c r="S358" s="28">
        <f>+('Detalle por mes'!S529/'Detalle por mes'!S358)-1</f>
        <v>-0.10667190279402261</v>
      </c>
    </row>
    <row r="359" spans="2:19" hidden="1" outlineLevel="2" x14ac:dyDescent="0.25">
      <c r="B359" s="1" t="s">
        <v>46</v>
      </c>
      <c r="C359" s="28">
        <f>+('Detalle por mes'!C530/'Detalle por mes'!C359)-1</f>
        <v>-6.009882918577214E-2</v>
      </c>
      <c r="D359" s="28">
        <f>+('Detalle por mes'!D530/'Detalle por mes'!D359)-1</f>
        <v>4.4546093247828766E-2</v>
      </c>
      <c r="E359" s="28">
        <f>+('Detalle por mes'!E530/'Detalle por mes'!E359)-1</f>
        <v>9.0566037735849036E-2</v>
      </c>
      <c r="F359" s="28">
        <f>+('Detalle por mes'!F530/'Detalle por mes'!F359)-1</f>
        <v>0.2082670906200319</v>
      </c>
      <c r="G359" s="28">
        <f>+('Detalle por mes'!G530/'Detalle por mes'!G359)-1</f>
        <v>-6.5284516982796692E-2</v>
      </c>
      <c r="H359" s="28">
        <f>+('Detalle por mes'!H530/'Detalle por mes'!H359)-1</f>
        <v>1.4390528547346682E-2</v>
      </c>
      <c r="I359" s="28">
        <f>+('Detalle por mes'!I530/'Detalle por mes'!I359)-1</f>
        <v>-4.7460844803037805E-4</v>
      </c>
      <c r="J359" s="28">
        <f>+('Detalle por mes'!J530/'Detalle por mes'!J359)-1</f>
        <v>9.9479212808297524E-2</v>
      </c>
      <c r="K359" s="28">
        <f>+('Detalle por mes'!K530/'Detalle por mes'!K359)-1</f>
        <v>-0.19999999999999996</v>
      </c>
      <c r="L359" s="28">
        <f>+('Detalle por mes'!L530/'Detalle por mes'!L359)-1</f>
        <v>-0.11703605355538638</v>
      </c>
      <c r="M359" s="28">
        <f>+('Detalle por mes'!M530/'Detalle por mes'!M359)-1</f>
        <v>-0.24896265560165975</v>
      </c>
      <c r="N359" s="28">
        <f>+('Detalle por mes'!N530/'Detalle por mes'!N359)-1</f>
        <v>-0.18778940147487566</v>
      </c>
      <c r="O359" s="28">
        <f>+('Detalle por mes'!O530/'Detalle por mes'!O359)-1</f>
        <v>-8.7215695352740319E-2</v>
      </c>
      <c r="P359" s="28">
        <f>+('Detalle por mes'!P530/'Detalle por mes'!P359)-1</f>
        <v>8.0812658132245474E-4</v>
      </c>
      <c r="Q359" s="28">
        <f>+('Detalle por mes'!Q530/'Detalle por mes'!Q359)-1</f>
        <v>-6.5644910173028759E-2</v>
      </c>
      <c r="R359" s="28">
        <f>+('Detalle por mes'!R530/'Detalle por mes'!R359)-1</f>
        <v>2.4910614883478122E-2</v>
      </c>
      <c r="S359" s="28">
        <f>+('Detalle por mes'!S530/'Detalle por mes'!S359)-1</f>
        <v>2.4910614883478566E-2</v>
      </c>
    </row>
    <row r="360" spans="2:19" hidden="1" outlineLevel="2" x14ac:dyDescent="0.25">
      <c r="B360" s="1" t="s">
        <v>13</v>
      </c>
      <c r="C360" s="28">
        <f>+('Detalle por mes'!C531/'Detalle por mes'!C360)-1</f>
        <v>-1.9921637878704268E-2</v>
      </c>
      <c r="D360" s="28">
        <f>+('Detalle por mes'!D531/'Detalle por mes'!D360)-1</f>
        <v>8.5447178399928436E-2</v>
      </c>
      <c r="E360" s="28">
        <f>+('Detalle por mes'!E531/'Detalle por mes'!E360)-1</f>
        <v>-0.28015564202334631</v>
      </c>
      <c r="F360" s="28">
        <f>+('Detalle por mes'!F531/'Detalle por mes'!F360)-1</f>
        <v>-0.21269331191002205</v>
      </c>
      <c r="G360" s="28">
        <f>+('Detalle por mes'!G531/'Detalle por mes'!G360)-1</f>
        <v>-7.9624134520276946E-2</v>
      </c>
      <c r="H360" s="28">
        <f>+('Detalle por mes'!H531/'Detalle por mes'!H360)-1</f>
        <v>3.5092816955244466E-3</v>
      </c>
      <c r="I360" s="28">
        <f>+('Detalle por mes'!I531/'Detalle por mes'!I360)-1</f>
        <v>5.8252427184465994E-2</v>
      </c>
      <c r="J360" s="28">
        <f>+('Detalle por mes'!J531/'Detalle por mes'!J360)-1</f>
        <v>0.14535092139921768</v>
      </c>
      <c r="K360" s="28">
        <f>+('Detalle por mes'!K531/'Detalle por mes'!K360)-1</f>
        <v>-6.93359375E-2</v>
      </c>
      <c r="L360" s="28">
        <f>+('Detalle por mes'!L531/'Detalle por mes'!L360)-1</f>
        <v>9.965956996454528E-3</v>
      </c>
      <c r="M360" s="28">
        <f>+('Detalle por mes'!M531/'Detalle por mes'!M360)-1</f>
        <v>4.366812227074246E-2</v>
      </c>
      <c r="N360" s="28">
        <f>+('Detalle por mes'!N531/'Detalle por mes'!N360)-1</f>
        <v>0.14201718087056725</v>
      </c>
      <c r="O360" s="28">
        <f>+('Detalle por mes'!O531/'Detalle por mes'!O360)-1</f>
        <v>1.6151407055093214E-2</v>
      </c>
      <c r="P360" s="28">
        <f>+('Detalle por mes'!P531/'Detalle por mes'!P360)-1</f>
        <v>0.10026504210794251</v>
      </c>
      <c r="Q360" s="28">
        <f>+('Detalle por mes'!Q531/'Detalle por mes'!Q360)-1</f>
        <v>-1.8046688899475916E-2</v>
      </c>
      <c r="R360" s="28">
        <f>+('Detalle por mes'!R531/'Detalle por mes'!R360)-1</f>
        <v>8.6065867767511239E-2</v>
      </c>
      <c r="S360" s="28">
        <f>+('Detalle por mes'!S531/'Detalle por mes'!S360)-1</f>
        <v>8.6065867767510795E-2</v>
      </c>
    </row>
    <row r="361" spans="2:19" hidden="1" outlineLevel="2" x14ac:dyDescent="0.25">
      <c r="B361" s="1" t="s">
        <v>47</v>
      </c>
      <c r="C361" s="28">
        <f>+('Detalle por mes'!C532/'Detalle por mes'!C361)-1</f>
        <v>-0.25019924681661387</v>
      </c>
      <c r="D361" s="28">
        <f>+('Detalle por mes'!D532/'Detalle por mes'!D361)-1</f>
        <v>-9.9868147705745591E-2</v>
      </c>
      <c r="E361" s="28">
        <f>+('Detalle por mes'!E532/'Detalle por mes'!E361)-1</f>
        <v>-5.4256314312441489E-2</v>
      </c>
      <c r="F361" s="28">
        <f>+('Detalle por mes'!F532/'Detalle por mes'!F361)-1</f>
        <v>6.4834096904067717E-2</v>
      </c>
      <c r="G361" s="28">
        <f>+('Detalle por mes'!G532/'Detalle por mes'!G361)-1</f>
        <v>-9.2277804759592019E-2</v>
      </c>
      <c r="H361" s="28">
        <f>+('Detalle por mes'!H532/'Detalle por mes'!H361)-1</f>
        <v>4.5572068533191512E-2</v>
      </c>
      <c r="I361" s="28">
        <f>+('Detalle por mes'!I532/'Detalle por mes'!I361)-1</f>
        <v>-0.11629479377958085</v>
      </c>
      <c r="J361" s="28">
        <f>+('Detalle por mes'!J532/'Detalle por mes'!J361)-1</f>
        <v>-4.0122237063670352E-2</v>
      </c>
      <c r="K361" s="28">
        <f>+('Detalle por mes'!K532/'Detalle por mes'!K361)-1</f>
        <v>5.8823529411764719E-2</v>
      </c>
      <c r="L361" s="28">
        <f>+('Detalle por mes'!L532/'Detalle por mes'!L361)-1</f>
        <v>0.16184194788551909</v>
      </c>
      <c r="M361" s="28">
        <f>+('Detalle por mes'!M532/'Detalle por mes'!M361)-1</f>
        <v>3.5874439461883512E-2</v>
      </c>
      <c r="N361" s="28">
        <f>+('Detalle por mes'!N532/'Detalle por mes'!N361)-1</f>
        <v>0.12670702147105173</v>
      </c>
      <c r="O361" s="28">
        <f>+('Detalle por mes'!O532/'Detalle por mes'!O361)-1</f>
        <v>-0.12763876905378202</v>
      </c>
      <c r="P361" s="28">
        <f>+('Detalle por mes'!P532/'Detalle por mes'!P361)-1</f>
        <v>-3.7847847620150477E-2</v>
      </c>
      <c r="Q361" s="28">
        <f>+('Detalle por mes'!Q532/'Detalle por mes'!Q361)-1</f>
        <v>-0.23006006790284672</v>
      </c>
      <c r="R361" s="28">
        <f>+('Detalle por mes'!R532/'Detalle por mes'!R361)-1</f>
        <v>-7.7131624194892501E-2</v>
      </c>
      <c r="S361" s="28">
        <f>+('Detalle por mes'!S532/'Detalle por mes'!S361)-1</f>
        <v>-7.7131624194892279E-2</v>
      </c>
    </row>
    <row r="362" spans="2:19" hidden="1" outlineLevel="2" x14ac:dyDescent="0.25">
      <c r="B362" s="1" t="s">
        <v>48</v>
      </c>
      <c r="C362" s="28">
        <f>+('Detalle por mes'!C533/'Detalle por mes'!C362)-1</f>
        <v>-8.1078684968083792E-2</v>
      </c>
      <c r="D362" s="28">
        <f>+('Detalle por mes'!D533/'Detalle por mes'!D362)-1</f>
        <v>1.8135166655859125E-2</v>
      </c>
      <c r="E362" s="28">
        <f>+('Detalle por mes'!E533/'Detalle por mes'!E362)-1</f>
        <v>-7.0749334347660731E-2</v>
      </c>
      <c r="F362" s="28">
        <f>+('Detalle por mes'!F533/'Detalle por mes'!F362)-1</f>
        <v>1.4893636151121159E-2</v>
      </c>
      <c r="G362" s="28">
        <f>+('Detalle por mes'!G533/'Detalle por mes'!G362)-1</f>
        <v>-0.11694915254237293</v>
      </c>
      <c r="H362" s="28">
        <f>+('Detalle por mes'!H533/'Detalle por mes'!H362)-1</f>
        <v>-3.5635850842315797E-2</v>
      </c>
      <c r="I362" s="28">
        <f>+('Detalle por mes'!I533/'Detalle por mes'!I362)-1</f>
        <v>-8.9862606758262187E-2</v>
      </c>
      <c r="J362" s="28">
        <f>+('Detalle por mes'!J533/'Detalle por mes'!J362)-1</f>
        <v>-3.5565418872476551E-2</v>
      </c>
      <c r="K362" s="28">
        <f>+('Detalle por mes'!K533/'Detalle por mes'!K362)-1</f>
        <v>7.2881870634680102E-3</v>
      </c>
      <c r="L362" s="28">
        <f>+('Detalle por mes'!L533/'Detalle por mes'!L362)-1</f>
        <v>7.2702544994456053E-2</v>
      </c>
      <c r="M362" s="28">
        <f>+('Detalle por mes'!M533/'Detalle por mes'!M362)-1</f>
        <v>-4.5676998368678667E-2</v>
      </c>
      <c r="N362" s="28">
        <f>+('Detalle por mes'!N533/'Detalle por mes'!N362)-1</f>
        <v>4.2802011460647771E-2</v>
      </c>
      <c r="O362" s="28">
        <f>+('Detalle por mes'!O533/'Detalle por mes'!O362)-1</f>
        <v>-0.14911541701769171</v>
      </c>
      <c r="P362" s="28">
        <f>+('Detalle por mes'!P533/'Detalle por mes'!P362)-1</f>
        <v>-9.0173584758791114E-2</v>
      </c>
      <c r="Q362" s="28">
        <f>+('Detalle por mes'!Q533/'Detalle por mes'!Q362)-1</f>
        <v>-8.1615870448558003E-2</v>
      </c>
      <c r="R362" s="28">
        <f>+('Detalle por mes'!R533/'Detalle por mes'!R362)-1</f>
        <v>1.4951877867089625E-2</v>
      </c>
      <c r="S362" s="28">
        <f>+('Detalle por mes'!S533/'Detalle por mes'!S362)-1</f>
        <v>1.4951877867089847E-2</v>
      </c>
    </row>
    <row r="363" spans="2:19" collapsed="1" x14ac:dyDescent="0.25">
      <c r="B363" s="8" t="s">
        <v>94</v>
      </c>
      <c r="C363" s="29">
        <f>+('Detalle por mes'!C537/'Detalle por mes'!C363)-1</f>
        <v>-0.10505502509085873</v>
      </c>
      <c r="D363" s="29">
        <f>+('Detalle por mes'!D537/'Detalle por mes'!D363)-1</f>
        <v>1.6066728695720123E-2</v>
      </c>
      <c r="E363" s="29">
        <f>+('Detalle por mes'!E537/'Detalle por mes'!E363)-1</f>
        <v>-0.12512968299711813</v>
      </c>
      <c r="F363" s="29">
        <f>+('Detalle por mes'!F537/'Detalle por mes'!F363)-1</f>
        <v>-1.0298693542826198E-2</v>
      </c>
      <c r="G363" s="29">
        <f>+('Detalle por mes'!G537/'Detalle por mes'!G363)-1</f>
        <v>-8.564814814814814E-2</v>
      </c>
      <c r="H363" s="29">
        <f>+('Detalle por mes'!H537/'Detalle por mes'!H363)-1</f>
        <v>1.6036259491597926E-2</v>
      </c>
      <c r="I363" s="29">
        <f>+('Detalle por mes'!I537/'Detalle por mes'!I363)-1</f>
        <v>-5.1038163671934922E-2</v>
      </c>
      <c r="J363" s="29">
        <f>+('Detalle por mes'!J537/'Detalle por mes'!J363)-1</f>
        <v>3.1664395439371162E-2</v>
      </c>
      <c r="K363" s="29">
        <f>+('Detalle por mes'!K537/'Detalle por mes'!K363)-1</f>
        <v>-4.1176967954679955E-2</v>
      </c>
      <c r="L363" s="29">
        <f>+('Detalle por mes'!L537/'Detalle por mes'!L363)-1</f>
        <v>5.0038212471096744E-2</v>
      </c>
      <c r="M363" s="29">
        <f>+('Detalle por mes'!M537/'Detalle por mes'!M363)-1</f>
        <v>5.4080629301869187E-3</v>
      </c>
      <c r="N363" s="29">
        <f>+('Detalle por mes'!N537/'Detalle por mes'!N363)-1</f>
        <v>0.10915257928324951</v>
      </c>
      <c r="O363" s="29">
        <f>+('Detalle por mes'!O537/'Detalle por mes'!O363)-1</f>
        <v>-9.0350734506374653E-2</v>
      </c>
      <c r="P363" s="29">
        <f>+('Detalle por mes'!P537/'Detalle por mes'!P363)-1</f>
        <v>-9.5253951656570912E-4</v>
      </c>
      <c r="Q363" s="29">
        <f>+('Detalle por mes'!Q537/'Detalle por mes'!Q363)-1</f>
        <v>-0.10200474750430855</v>
      </c>
      <c r="R363" s="29">
        <f>+('Detalle por mes'!R537/'Detalle por mes'!R363)-1</f>
        <v>1.6773538356252393E-2</v>
      </c>
      <c r="S363" s="29">
        <f>+('Detalle por mes'!S537/'Detalle por mes'!S363)-1</f>
        <v>1.6773538356253059E-2</v>
      </c>
    </row>
    <row r="364" spans="2:19" hidden="1" outlineLevel="2" x14ac:dyDescent="0.25">
      <c r="B364" s="1" t="s">
        <v>37</v>
      </c>
      <c r="C364" s="28">
        <f>+('Detalle por mes'!C538/'Detalle por mes'!C364)-1</f>
        <v>-7.0588528429760267E-2</v>
      </c>
      <c r="D364" s="28">
        <f>+('Detalle por mes'!D538/'Detalle por mes'!D364)-1</f>
        <v>3.8426833599865873E-2</v>
      </c>
      <c r="E364" s="28">
        <f>+('Detalle por mes'!E538/'Detalle por mes'!E364)-1</f>
        <v>4.1474654377880116E-2</v>
      </c>
      <c r="F364" s="28">
        <f>+('Detalle por mes'!F538/'Detalle por mes'!F364)-1</f>
        <v>0.16235961181986691</v>
      </c>
      <c r="G364" s="28">
        <f>+('Detalle por mes'!G538/'Detalle por mes'!G364)-1</f>
        <v>6.1754385964912339E-2</v>
      </c>
      <c r="H364" s="28">
        <f>+('Detalle por mes'!H538/'Detalle por mes'!H364)-1</f>
        <v>0.1838701259053912</v>
      </c>
      <c r="I364" s="28">
        <f>+('Detalle por mes'!I538/'Detalle por mes'!I364)-1</f>
        <v>-6.1705134243994375E-2</v>
      </c>
      <c r="J364" s="28">
        <f>+('Detalle por mes'!J538/'Detalle por mes'!J364)-1</f>
        <v>3.1283795432816675E-2</v>
      </c>
      <c r="K364" s="28">
        <f>+('Detalle por mes'!K538/'Detalle por mes'!K364)-1</f>
        <v>-0.23012552301255229</v>
      </c>
      <c r="L364" s="28">
        <f>+('Detalle por mes'!L538/'Detalle por mes'!L364)-1</f>
        <v>-0.17829510609591559</v>
      </c>
      <c r="M364" s="28">
        <f>+('Detalle por mes'!M538/'Detalle por mes'!M364)-1</f>
        <v>-6.7873303167420795E-2</v>
      </c>
      <c r="N364" s="28">
        <f>+('Detalle por mes'!N538/'Detalle por mes'!N364)-1</f>
        <v>1.6745384285100862E-2</v>
      </c>
      <c r="O364" s="28">
        <f>+('Detalle por mes'!O538/'Detalle por mes'!O364)-1</f>
        <v>-0.21424444994635639</v>
      </c>
      <c r="P364" s="28">
        <f>+('Detalle por mes'!P538/'Detalle por mes'!P364)-1</f>
        <v>-0.13651171382775329</v>
      </c>
      <c r="Q364" s="28">
        <f>+('Detalle por mes'!Q538/'Detalle por mes'!Q364)-1</f>
        <v>-9.9079959265372053E-2</v>
      </c>
      <c r="R364" s="28">
        <f>+('Detalle por mes'!R538/'Detalle por mes'!R364)-1</f>
        <v>-3.6624477919510179E-2</v>
      </c>
      <c r="S364" s="28">
        <f>+('Detalle por mes'!S538/'Detalle por mes'!S364)-1</f>
        <v>-3.6624477919509069E-2</v>
      </c>
    </row>
    <row r="365" spans="2:19" hidden="1" outlineLevel="2" x14ac:dyDescent="0.25">
      <c r="B365" s="1" t="s">
        <v>38</v>
      </c>
      <c r="C365" s="28">
        <f>+('Detalle por mes'!C539/'Detalle por mes'!C365)-1</f>
        <v>-0.13531788738400308</v>
      </c>
      <c r="D365" s="28">
        <f>+('Detalle por mes'!D539/'Detalle por mes'!D365)-1</f>
        <v>3.0907073380903594E-3</v>
      </c>
      <c r="E365" s="28">
        <f>+('Detalle por mes'!E539/'Detalle por mes'!E365)-1</f>
        <v>-0.14809960681520318</v>
      </c>
      <c r="F365" s="28">
        <f>+('Detalle por mes'!F539/'Detalle por mes'!F365)-1</f>
        <v>-4.0908183172803647E-2</v>
      </c>
      <c r="G365" s="28">
        <f>+('Detalle por mes'!G539/'Detalle por mes'!G365)-1</f>
        <v>-0.10587744893705708</v>
      </c>
      <c r="H365" s="28">
        <f>+('Detalle por mes'!H539/'Detalle por mes'!H365)-1</f>
        <v>-3.0611042323523519E-2</v>
      </c>
      <c r="I365" s="28">
        <f>+('Detalle por mes'!I539/'Detalle por mes'!I365)-1</f>
        <v>-3.556485355648531E-2</v>
      </c>
      <c r="J365" s="28">
        <f>+('Detalle por mes'!J539/'Detalle por mes'!J365)-1</f>
        <v>8.9336176756657393E-2</v>
      </c>
      <c r="K365" s="28">
        <f>+('Detalle por mes'!K539/'Detalle por mes'!K365)-1</f>
        <v>-9.5510983763132717E-2</v>
      </c>
      <c r="L365" s="28">
        <f>+('Detalle por mes'!L539/'Detalle por mes'!L365)-1</f>
        <v>-2.7867315754076305E-2</v>
      </c>
      <c r="M365" s="28">
        <f>+('Detalle por mes'!M539/'Detalle por mes'!M365)-1</f>
        <v>-0.11306532663316582</v>
      </c>
      <c r="N365" s="28">
        <f>+('Detalle por mes'!N539/'Detalle por mes'!N365)-1</f>
        <v>-6.1054302097525159E-2</v>
      </c>
      <c r="O365" s="28">
        <f>+('Detalle por mes'!O539/'Detalle por mes'!O365)-1</f>
        <v>-6.0041316865192762E-2</v>
      </c>
      <c r="P365" s="28">
        <f>+('Detalle por mes'!P539/'Detalle por mes'!P365)-1</f>
        <v>2.7016861475781084E-2</v>
      </c>
      <c r="Q365" s="28">
        <f>+('Detalle por mes'!Q539/'Detalle por mes'!Q365)-1</f>
        <v>-0.10876649931423255</v>
      </c>
      <c r="R365" s="28">
        <f>+('Detalle por mes'!R539/'Detalle por mes'!R365)-1</f>
        <v>1.6292491253291352E-2</v>
      </c>
      <c r="S365" s="28">
        <f>+('Detalle por mes'!S539/'Detalle por mes'!S365)-1</f>
        <v>1.6292491253291352E-2</v>
      </c>
    </row>
    <row r="366" spans="2:19" hidden="1" outlineLevel="2" x14ac:dyDescent="0.25">
      <c r="B366" s="1" t="s">
        <v>39</v>
      </c>
      <c r="C366" s="28">
        <f>+('Detalle por mes'!C540/'Detalle por mes'!C366)-1</f>
        <v>-0.22390317700453854</v>
      </c>
      <c r="D366" s="28">
        <f>+('Detalle por mes'!D540/'Detalle por mes'!D366)-1</f>
        <v>-0.11834026033884559</v>
      </c>
      <c r="E366" s="28">
        <f>+('Detalle por mes'!E540/'Detalle por mes'!E366)-1</f>
        <v>-0.17863247863247866</v>
      </c>
      <c r="F366" s="28">
        <f>+('Detalle por mes'!F540/'Detalle por mes'!F366)-1</f>
        <v>-0.13384312028086376</v>
      </c>
      <c r="G366" s="28">
        <f>+('Detalle por mes'!G540/'Detalle por mes'!G366)-1</f>
        <v>-9.4142259414225937E-2</v>
      </c>
      <c r="H366" s="28">
        <f>+('Detalle por mes'!H540/'Detalle por mes'!H366)-1</f>
        <v>7.0873939400276198E-2</v>
      </c>
      <c r="I366" s="28">
        <f>+('Detalle por mes'!I540/'Detalle por mes'!I366)-1</f>
        <v>-0.1936106088004822</v>
      </c>
      <c r="J366" s="28">
        <f>+('Detalle por mes'!J540/'Detalle por mes'!J366)-1</f>
        <v>-0.12570213484326065</v>
      </c>
      <c r="K366" s="28">
        <f>+('Detalle por mes'!K540/'Detalle por mes'!K366)-1</f>
        <v>-8.2706766917293284E-2</v>
      </c>
      <c r="L366" s="28">
        <f>+('Detalle por mes'!L540/'Detalle por mes'!L366)-1</f>
        <v>-5.7016189268339623E-3</v>
      </c>
      <c r="M366" s="28">
        <f>+('Detalle por mes'!M540/'Detalle por mes'!M366)-1</f>
        <v>-8.6513994910941472E-2</v>
      </c>
      <c r="N366" s="28">
        <f>+('Detalle por mes'!N540/'Detalle por mes'!N366)-1</f>
        <v>-1.3804141994048558E-2</v>
      </c>
      <c r="O366" s="28">
        <f>+('Detalle por mes'!O540/'Detalle por mes'!O366)-1</f>
        <v>-2.8861226371599824E-2</v>
      </c>
      <c r="P366" s="28">
        <f>+('Detalle por mes'!P540/'Detalle por mes'!P366)-1</f>
        <v>7.8170815718087372E-2</v>
      </c>
      <c r="Q366" s="28">
        <f>+('Detalle por mes'!Q540/'Detalle por mes'!Q366)-1</f>
        <v>-0.20655301742294674</v>
      </c>
      <c r="R366" s="28">
        <f>+('Detalle por mes'!R540/'Detalle por mes'!R366)-1</f>
        <v>-8.3867231398180531E-2</v>
      </c>
      <c r="S366" s="28">
        <f>+('Detalle por mes'!S540/'Detalle por mes'!S366)-1</f>
        <v>-8.3867231398179531E-2</v>
      </c>
    </row>
    <row r="367" spans="2:19" hidden="1" outlineLevel="2" x14ac:dyDescent="0.25">
      <c r="B367" s="1" t="s">
        <v>40</v>
      </c>
      <c r="C367" s="28">
        <f>+('Detalle por mes'!C541/'Detalle por mes'!C367)-1</f>
        <v>-0.16471151271372331</v>
      </c>
      <c r="D367" s="28">
        <f>+('Detalle por mes'!D541/'Detalle por mes'!D367)-1</f>
        <v>-7.4378413915559438E-2</v>
      </c>
      <c r="E367" s="28">
        <f>+('Detalle por mes'!E541/'Detalle por mes'!E367)-1</f>
        <v>-0.36245353159851301</v>
      </c>
      <c r="F367" s="28">
        <f>+('Detalle por mes'!F541/'Detalle por mes'!F367)-1</f>
        <v>-0.12678869462912801</v>
      </c>
      <c r="G367" s="28">
        <f>+('Detalle por mes'!G541/'Detalle por mes'!G367)-1</f>
        <v>-1.3177710843373491E-2</v>
      </c>
      <c r="H367" s="28">
        <f>+('Detalle por mes'!H541/'Detalle por mes'!H367)-1</f>
        <v>9.7886360127388938E-2</v>
      </c>
      <c r="I367" s="28">
        <f>+('Detalle por mes'!I541/'Detalle por mes'!I367)-1</f>
        <v>-0.10051880674448765</v>
      </c>
      <c r="J367" s="28">
        <f>+('Detalle por mes'!J541/'Detalle por mes'!J367)-1</f>
        <v>-1.5577186157271217E-2</v>
      </c>
      <c r="K367" s="28">
        <f>+('Detalle por mes'!K541/'Detalle por mes'!K367)-1</f>
        <v>0.10459433040078192</v>
      </c>
      <c r="L367" s="28">
        <f>+('Detalle por mes'!L541/'Detalle por mes'!L367)-1</f>
        <v>0.19222214099980151</v>
      </c>
      <c r="M367" s="28">
        <f>+('Detalle por mes'!M541/'Detalle por mes'!M367)-1</f>
        <v>7.182320441988943E-2</v>
      </c>
      <c r="N367" s="28">
        <f>+('Detalle por mes'!N541/'Detalle por mes'!N367)-1</f>
        <v>0.16251756675366402</v>
      </c>
      <c r="O367" s="28">
        <f>+('Detalle por mes'!O541/'Detalle por mes'!O367)-1</f>
        <v>6.8265682656826643E-2</v>
      </c>
      <c r="P367" s="28">
        <f>+('Detalle por mes'!P541/'Detalle por mes'!P367)-1</f>
        <v>0.16298027590924646</v>
      </c>
      <c r="Q367" s="28">
        <f>+('Detalle por mes'!Q541/'Detalle por mes'!Q367)-1</f>
        <v>-0.15390057068646035</v>
      </c>
      <c r="R367" s="28">
        <f>+('Detalle por mes'!R541/'Detalle por mes'!R367)-1</f>
        <v>-4.9001299647837171E-2</v>
      </c>
      <c r="S367" s="28">
        <f>+('Detalle por mes'!S541/'Detalle por mes'!S367)-1</f>
        <v>-4.9001299647836505E-2</v>
      </c>
    </row>
    <row r="368" spans="2:19" hidden="1" outlineLevel="2" x14ac:dyDescent="0.25">
      <c r="B368" s="1" t="s">
        <v>41</v>
      </c>
      <c r="C368" s="28">
        <f>+('Detalle por mes'!C542/'Detalle por mes'!C368)-1</f>
        <v>-0.11639578870084688</v>
      </c>
      <c r="D368" s="28">
        <f>+('Detalle por mes'!D542/'Detalle por mes'!D368)-1</f>
        <v>-2.466170536503709E-2</v>
      </c>
      <c r="E368" s="28">
        <f>+('Detalle por mes'!E542/'Detalle por mes'!E368)-1</f>
        <v>-0.21074595722483047</v>
      </c>
      <c r="F368" s="28">
        <f>+('Detalle por mes'!F542/'Detalle por mes'!F368)-1</f>
        <v>-0.16475332541605914</v>
      </c>
      <c r="G368" s="28">
        <f>+('Detalle por mes'!G542/'Detalle por mes'!G368)-1</f>
        <v>-1.3460703430308252E-2</v>
      </c>
      <c r="H368" s="28">
        <f>+('Detalle por mes'!H542/'Detalle por mes'!H368)-1</f>
        <v>7.5692891422204145E-2</v>
      </c>
      <c r="I368" s="28">
        <f>+('Detalle por mes'!I542/'Detalle por mes'!I368)-1</f>
        <v>-7.9867717676904926E-2</v>
      </c>
      <c r="J368" s="28">
        <f>+('Detalle por mes'!J542/'Detalle por mes'!J368)-1</f>
        <v>3.7869507860236906E-2</v>
      </c>
      <c r="K368" s="28">
        <f>+('Detalle por mes'!K542/'Detalle por mes'!K368)-1</f>
        <v>0.20873269435569752</v>
      </c>
      <c r="L368" s="28">
        <f>+('Detalle por mes'!L542/'Detalle por mes'!L368)-1</f>
        <v>0.38238984416605559</v>
      </c>
      <c r="M368" s="28">
        <f>+('Detalle por mes'!M542/'Detalle por mes'!M368)-1</f>
        <v>-7.4294205052005902E-2</v>
      </c>
      <c r="N368" s="28">
        <f>+('Detalle por mes'!N542/'Detalle por mes'!N368)-1</f>
        <v>3.3853959498997277E-3</v>
      </c>
      <c r="O368" s="28">
        <f>+('Detalle por mes'!O542/'Detalle por mes'!O368)-1</f>
        <v>-0.10200852099817403</v>
      </c>
      <c r="P368" s="28">
        <f>+('Detalle por mes'!P542/'Detalle por mes'!P368)-1</f>
        <v>1.3053036006879903E-2</v>
      </c>
      <c r="Q368" s="28">
        <f>+('Detalle por mes'!Q542/'Detalle por mes'!Q368)-1</f>
        <v>-0.1065733650783256</v>
      </c>
      <c r="R368" s="28">
        <f>+('Detalle por mes'!R542/'Detalle por mes'!R368)-1</f>
        <v>-4.1569755458272795E-3</v>
      </c>
      <c r="S368" s="28">
        <f>+('Detalle por mes'!S542/'Detalle por mes'!S368)-1</f>
        <v>-4.1569755458270574E-3</v>
      </c>
    </row>
    <row r="369" spans="2:19" hidden="1" outlineLevel="2" x14ac:dyDescent="0.25">
      <c r="B369" s="1" t="s">
        <v>42</v>
      </c>
      <c r="C369" s="28">
        <f>+('Detalle por mes'!C543/'Detalle por mes'!C369)-1</f>
        <v>-4.8699746853369641E-2</v>
      </c>
      <c r="D369" s="28">
        <f>+('Detalle por mes'!D543/'Detalle por mes'!D369)-1</f>
        <v>0.35997425307085762</v>
      </c>
      <c r="E369" s="28">
        <f>+('Detalle por mes'!E543/'Detalle por mes'!E369)-1</f>
        <v>-0.38926746166950599</v>
      </c>
      <c r="F369" s="28">
        <f>+('Detalle por mes'!F543/'Detalle por mes'!F369)-1</f>
        <v>-0.11216035405516678</v>
      </c>
      <c r="G369" s="28">
        <f>+('Detalle por mes'!G543/'Detalle por mes'!G369)-1</f>
        <v>-0.12336956521739129</v>
      </c>
      <c r="H369" s="28">
        <f>+('Detalle por mes'!H543/'Detalle por mes'!H369)-1</f>
        <v>0.18595254787646209</v>
      </c>
      <c r="I369" s="28">
        <f>+('Detalle por mes'!I543/'Detalle por mes'!I369)-1</f>
        <v>-8.9996137504828155E-2</v>
      </c>
      <c r="J369" s="28">
        <f>+('Detalle por mes'!J543/'Detalle por mes'!J369)-1</f>
        <v>0.23822896936726523</v>
      </c>
      <c r="K369" s="28">
        <f>+('Detalle por mes'!K543/'Detalle por mes'!K369)-1</f>
        <v>-0.12390243902439024</v>
      </c>
      <c r="L369" s="28">
        <f>+('Detalle por mes'!L543/'Detalle por mes'!L369)-1</f>
        <v>0.19645140247879977</v>
      </c>
      <c r="M369" s="28">
        <f>+('Detalle por mes'!M543/'Detalle por mes'!M369)-1</f>
        <v>-0.14571428571428569</v>
      </c>
      <c r="N369" s="28">
        <f>+('Detalle por mes'!N543/'Detalle por mes'!N369)-1</f>
        <v>0.17082105173223971</v>
      </c>
      <c r="O369" s="28">
        <f>+('Detalle por mes'!O543/'Detalle por mes'!O369)-1</f>
        <v>-2.8420625253755549E-2</v>
      </c>
      <c r="P369" s="28">
        <f>+('Detalle por mes'!P543/'Detalle por mes'!P369)-1</f>
        <v>0.31710349015508665</v>
      </c>
      <c r="Q369" s="28">
        <f>+('Detalle por mes'!Q543/'Detalle por mes'!Q369)-1</f>
        <v>-5.452105565850851E-2</v>
      </c>
      <c r="R369" s="28">
        <f>+('Detalle por mes'!R543/'Detalle por mes'!R369)-1</f>
        <v>0.32539863036306227</v>
      </c>
      <c r="S369" s="28">
        <f>+('Detalle por mes'!S543/'Detalle por mes'!S369)-1</f>
        <v>0.32539863036306205</v>
      </c>
    </row>
    <row r="370" spans="2:19" hidden="1" outlineLevel="2" x14ac:dyDescent="0.25">
      <c r="B370" s="1" t="s">
        <v>43</v>
      </c>
      <c r="C370" s="28">
        <f>+('Detalle por mes'!C544/'Detalle por mes'!C370)-1</f>
        <v>-0.28722175152122009</v>
      </c>
      <c r="D370" s="28">
        <f>+('Detalle por mes'!D544/'Detalle por mes'!D370)-1</f>
        <v>-0.17329951206766825</v>
      </c>
      <c r="E370" s="28">
        <f>+('Detalle por mes'!E544/'Detalle por mes'!E370)-1</f>
        <v>-8.3131557707828874E-2</v>
      </c>
      <c r="F370" s="28">
        <f>+('Detalle por mes'!F544/'Detalle por mes'!F370)-1</f>
        <v>5.8068118369625887E-2</v>
      </c>
      <c r="G370" s="28">
        <f>+('Detalle por mes'!G544/'Detalle por mes'!G370)-1</f>
        <v>0</v>
      </c>
      <c r="H370" s="28">
        <f>+('Detalle por mes'!H544/'Detalle por mes'!H370)-1</f>
        <v>0.12773369061115125</v>
      </c>
      <c r="I370" s="28">
        <f>+('Detalle por mes'!I544/'Detalle por mes'!I370)-1</f>
        <v>-5.0559768869627986E-2</v>
      </c>
      <c r="J370" s="28">
        <f>+('Detalle por mes'!J544/'Detalle por mes'!J370)-1</f>
        <v>1.8024860599099579E-2</v>
      </c>
      <c r="K370" s="28">
        <f>+('Detalle por mes'!K544/'Detalle por mes'!K370)-1</f>
        <v>0.17894736842105252</v>
      </c>
      <c r="L370" s="28">
        <f>+('Detalle por mes'!L544/'Detalle por mes'!L370)-1</f>
        <v>0.23872234893740263</v>
      </c>
      <c r="M370" s="28">
        <f>+('Detalle por mes'!M544/'Detalle por mes'!M370)-1</f>
        <v>-0.14610389610389607</v>
      </c>
      <c r="N370" s="28">
        <f>+('Detalle por mes'!N544/'Detalle por mes'!N370)-1</f>
        <v>-8.3631623595621818E-2</v>
      </c>
      <c r="O370" s="28">
        <f>+('Detalle por mes'!O544/'Detalle por mes'!O370)-1</f>
        <v>0.3662658433539161</v>
      </c>
      <c r="P370" s="28">
        <f>+('Detalle por mes'!P544/'Detalle por mes'!P370)-1</f>
        <v>0.40773213098784078</v>
      </c>
      <c r="Q370" s="28">
        <f>+('Detalle por mes'!Q544/'Detalle por mes'!Q370)-1</f>
        <v>-0.19614193185018303</v>
      </c>
      <c r="R370" s="28">
        <f>+('Detalle por mes'!R544/'Detalle por mes'!R370)-1</f>
        <v>-4.161948284084005E-3</v>
      </c>
      <c r="S370" s="28">
        <f>+('Detalle por mes'!S544/'Detalle por mes'!S370)-1</f>
        <v>-4.1619482840832278E-3</v>
      </c>
    </row>
    <row r="371" spans="2:19" hidden="1" outlineLevel="2" x14ac:dyDescent="0.25">
      <c r="B371" s="1" t="s">
        <v>44</v>
      </c>
      <c r="C371" s="28">
        <f>+('Detalle por mes'!C545/'Detalle por mes'!C371)-1</f>
        <v>-0.17534594761050526</v>
      </c>
      <c r="D371" s="28">
        <f>+('Detalle por mes'!D545/'Detalle por mes'!D371)-1</f>
        <v>-5.7351615465922823E-2</v>
      </c>
      <c r="E371" s="28">
        <f>+('Detalle por mes'!E545/'Detalle por mes'!E371)-1</f>
        <v>-0.20450160771704184</v>
      </c>
      <c r="F371" s="28">
        <f>+('Detalle por mes'!F545/'Detalle por mes'!F371)-1</f>
        <v>-0.10285793928959397</v>
      </c>
      <c r="G371" s="28">
        <f>+('Detalle por mes'!G545/'Detalle por mes'!G371)-1</f>
        <v>-5.1337856868518772E-2</v>
      </c>
      <c r="H371" s="28">
        <f>+('Detalle por mes'!H545/'Detalle por mes'!H371)-1</f>
        <v>4.1934270133072715E-2</v>
      </c>
      <c r="I371" s="28">
        <f>+('Detalle por mes'!I545/'Detalle por mes'!I371)-1</f>
        <v>-5.6339262244808563E-2</v>
      </c>
      <c r="J371" s="28">
        <f>+('Detalle por mes'!J545/'Detalle por mes'!J371)-1</f>
        <v>2.7788622393435825E-2</v>
      </c>
      <c r="K371" s="28">
        <f>+('Detalle por mes'!K545/'Detalle por mes'!K371)-1</f>
        <v>-8.0571428571428516E-2</v>
      </c>
      <c r="L371" s="28">
        <f>+('Detalle por mes'!L545/'Detalle por mes'!L371)-1</f>
        <v>3.3073043609199493E-2</v>
      </c>
      <c r="M371" s="28">
        <f>+('Detalle por mes'!M545/'Detalle por mes'!M371)-1</f>
        <v>-5.9665871121718395E-2</v>
      </c>
      <c r="N371" s="28">
        <f>+('Detalle por mes'!N545/'Detalle por mes'!N371)-1</f>
        <v>4.7440252696823393E-2</v>
      </c>
      <c r="O371" s="28">
        <f>+('Detalle por mes'!O545/'Detalle por mes'!O371)-1</f>
        <v>-0.15623100303951365</v>
      </c>
      <c r="P371" s="28">
        <f>+('Detalle por mes'!P545/'Detalle por mes'!P371)-1</f>
        <v>-9.7576319091793984E-2</v>
      </c>
      <c r="Q371" s="28">
        <f>+('Detalle por mes'!Q545/'Detalle por mes'!Q371)-1</f>
        <v>-0.1694900365250358</v>
      </c>
      <c r="R371" s="28">
        <f>+('Detalle por mes'!R545/'Detalle por mes'!R371)-1</f>
        <v>-5.1521432662472444E-2</v>
      </c>
      <c r="S371" s="28">
        <f>+('Detalle por mes'!S545/'Detalle por mes'!S371)-1</f>
        <v>-5.1521432662471667E-2</v>
      </c>
    </row>
    <row r="372" spans="2:19" hidden="1" outlineLevel="2" x14ac:dyDescent="0.25">
      <c r="B372" s="1" t="s">
        <v>45</v>
      </c>
      <c r="C372" s="28">
        <f>+('Detalle por mes'!C546/'Detalle por mes'!C372)-1</f>
        <v>-0.17834043619954876</v>
      </c>
      <c r="D372" s="28">
        <f>+('Detalle por mes'!D546/'Detalle por mes'!D372)-1</f>
        <v>-8.9711482473451953E-2</v>
      </c>
      <c r="E372" s="28">
        <f>+('Detalle por mes'!E546/'Detalle por mes'!E372)-1</f>
        <v>-2.0348837209302362E-2</v>
      </c>
      <c r="F372" s="28">
        <f>+('Detalle por mes'!F546/'Detalle por mes'!F372)-1</f>
        <v>7.9597438243366847E-2</v>
      </c>
      <c r="G372" s="28">
        <f>+('Detalle por mes'!G546/'Detalle por mes'!G372)-1</f>
        <v>2.5355596784168322E-2</v>
      </c>
      <c r="H372" s="28">
        <f>+('Detalle por mes'!H546/'Detalle por mes'!H372)-1</f>
        <v>0.1164339867465749</v>
      </c>
      <c r="I372" s="28">
        <f>+('Detalle por mes'!I546/'Detalle por mes'!I372)-1</f>
        <v>-6.4432029795158274E-2</v>
      </c>
      <c r="J372" s="28">
        <f>+('Detalle por mes'!J546/'Detalle por mes'!J372)-1</f>
        <v>2.6351923897647733E-2</v>
      </c>
      <c r="K372" s="28">
        <f>+('Detalle por mes'!K546/'Detalle por mes'!K372)-1</f>
        <v>-5.7692307692307709E-2</v>
      </c>
      <c r="L372" s="28">
        <f>+('Detalle por mes'!L546/'Detalle por mes'!L372)-1</f>
        <v>2.7386438446346251E-2</v>
      </c>
      <c r="M372" s="28">
        <f>+('Detalle por mes'!M546/'Detalle por mes'!M372)-1</f>
        <v>4.7904191616766401E-2</v>
      </c>
      <c r="N372" s="28">
        <f>+('Detalle por mes'!N546/'Detalle por mes'!N372)-1</f>
        <v>0.11269744835965989</v>
      </c>
      <c r="O372" s="28">
        <f>+('Detalle por mes'!O546/'Detalle por mes'!O372)-1</f>
        <v>-0.18578632209265677</v>
      </c>
      <c r="P372" s="28">
        <f>+('Detalle por mes'!P546/'Detalle por mes'!P372)-1</f>
        <v>-0.10262504242443582</v>
      </c>
      <c r="Q372" s="28">
        <f>+('Detalle por mes'!Q546/'Detalle por mes'!Q372)-1</f>
        <v>-0.16910898191320389</v>
      </c>
      <c r="R372" s="28">
        <f>+('Detalle por mes'!R546/'Detalle por mes'!R372)-1</f>
        <v>-8.2982205014878185E-2</v>
      </c>
      <c r="S372" s="28">
        <f>+('Detalle por mes'!S546/'Detalle por mes'!S372)-1</f>
        <v>-8.2982205014879407E-2</v>
      </c>
    </row>
    <row r="373" spans="2:19" hidden="1" outlineLevel="2" x14ac:dyDescent="0.25">
      <c r="B373" s="1" t="s">
        <v>46</v>
      </c>
      <c r="C373" s="28">
        <f>+('Detalle por mes'!C547/'Detalle por mes'!C373)-1</f>
        <v>-1.0797028456308255E-2</v>
      </c>
      <c r="D373" s="28">
        <f>+('Detalle por mes'!D547/'Detalle por mes'!D373)-1</f>
        <v>9.9731687585087769E-2</v>
      </c>
      <c r="E373" s="28">
        <f>+('Detalle por mes'!E547/'Detalle por mes'!E373)-1</f>
        <v>0.19016393442622959</v>
      </c>
      <c r="F373" s="28">
        <f>+('Detalle por mes'!F547/'Detalle por mes'!F373)-1</f>
        <v>0.32329847945153012</v>
      </c>
      <c r="G373" s="28">
        <f>+('Detalle por mes'!G547/'Detalle por mes'!G373)-1</f>
        <v>3.1938821412505591E-2</v>
      </c>
      <c r="H373" s="28">
        <f>+('Detalle por mes'!H547/'Detalle por mes'!H373)-1</f>
        <v>0.13724518247722917</v>
      </c>
      <c r="I373" s="28">
        <f>+('Detalle por mes'!I547/'Detalle por mes'!I373)-1</f>
        <v>-4.8991354466858761E-2</v>
      </c>
      <c r="J373" s="28">
        <f>+('Detalle por mes'!J547/'Detalle por mes'!J373)-1</f>
        <v>4.8529519364441276E-2</v>
      </c>
      <c r="K373" s="28">
        <f>+('Detalle por mes'!K547/'Detalle por mes'!K373)-1</f>
        <v>-5.65610859728507E-2</v>
      </c>
      <c r="L373" s="28">
        <f>+('Detalle por mes'!L547/'Detalle por mes'!L373)-1</f>
        <v>2.8863344005194858E-2</v>
      </c>
      <c r="M373" s="28">
        <f>+('Detalle por mes'!M547/'Detalle por mes'!M373)-1</f>
        <v>-0.19310344827586212</v>
      </c>
      <c r="N373" s="28">
        <f>+('Detalle por mes'!N547/'Detalle por mes'!N373)-1</f>
        <v>-0.12501791527609996</v>
      </c>
      <c r="O373" s="28">
        <f>+('Detalle por mes'!O547/'Detalle por mes'!O373)-1</f>
        <v>0.11481284842049377</v>
      </c>
      <c r="P373" s="28">
        <f>+('Detalle por mes'!P547/'Detalle por mes'!P373)-1</f>
        <v>0.21347967199281981</v>
      </c>
      <c r="Q373" s="28">
        <f>+('Detalle por mes'!Q547/'Detalle por mes'!Q373)-1</f>
        <v>1.1435275157605451E-2</v>
      </c>
      <c r="R373" s="28">
        <f>+('Detalle por mes'!R547/'Detalle por mes'!R373)-1</f>
        <v>0.14179490204859291</v>
      </c>
      <c r="S373" s="28">
        <f>+('Detalle por mes'!S547/'Detalle por mes'!S373)-1</f>
        <v>0.14179490204859424</v>
      </c>
    </row>
    <row r="374" spans="2:19" hidden="1" outlineLevel="2" x14ac:dyDescent="0.25">
      <c r="B374" s="1" t="s">
        <v>13</v>
      </c>
      <c r="C374" s="28">
        <f>+('Detalle por mes'!C548/'Detalle por mes'!C374)-1</f>
        <v>-0.11453613807982743</v>
      </c>
      <c r="D374" s="28">
        <f>+('Detalle por mes'!D548/'Detalle por mes'!D374)-1</f>
        <v>-2.0063497957217402E-2</v>
      </c>
      <c r="E374" s="28">
        <f>+('Detalle por mes'!E548/'Detalle por mes'!E374)-1</f>
        <v>6.9767441860465018E-2</v>
      </c>
      <c r="F374" s="28">
        <f>+('Detalle por mes'!F548/'Detalle por mes'!F374)-1</f>
        <v>0.18505074947906164</v>
      </c>
      <c r="G374" s="28">
        <f>+('Detalle por mes'!G548/'Detalle por mes'!G374)-1</f>
        <v>-0.15165336374002281</v>
      </c>
      <c r="H374" s="28">
        <f>+('Detalle por mes'!H548/'Detalle por mes'!H374)-1</f>
        <v>-7.6582092281759162E-2</v>
      </c>
      <c r="I374" s="28">
        <f>+('Detalle por mes'!I548/'Detalle por mes'!I374)-1</f>
        <v>-4.44104134762634E-2</v>
      </c>
      <c r="J374" s="28">
        <f>+('Detalle por mes'!J548/'Detalle por mes'!J374)-1</f>
        <v>3.0903847037734966E-2</v>
      </c>
      <c r="K374" s="28">
        <f>+('Detalle por mes'!K548/'Detalle por mes'!K374)-1</f>
        <v>-6.3740856844305083E-2</v>
      </c>
      <c r="L374" s="28">
        <f>+('Detalle por mes'!L548/'Detalle por mes'!L374)-1</f>
        <v>3.8229376257545189E-2</v>
      </c>
      <c r="M374" s="28">
        <f>+('Detalle por mes'!M548/'Detalle por mes'!M374)-1</f>
        <v>0.56551724137931036</v>
      </c>
      <c r="N374" s="28">
        <f>+('Detalle por mes'!N548/'Detalle por mes'!N374)-1</f>
        <v>0.71638508652937061</v>
      </c>
      <c r="O374" s="28">
        <f>+('Detalle por mes'!O548/'Detalle por mes'!O374)-1</f>
        <v>0.12225776965265078</v>
      </c>
      <c r="P374" s="28">
        <f>+('Detalle por mes'!P548/'Detalle por mes'!P374)-1</f>
        <v>0.22098700278912298</v>
      </c>
      <c r="Q374" s="28">
        <f>+('Detalle por mes'!Q548/'Detalle por mes'!Q374)-1</f>
        <v>-8.8760061436836679E-2</v>
      </c>
      <c r="R374" s="28">
        <f>+('Detalle por mes'!R548/'Detalle por mes'!R374)-1</f>
        <v>4.1925690748659372E-2</v>
      </c>
      <c r="S374" s="28">
        <f>+('Detalle por mes'!S548/'Detalle por mes'!S374)-1</f>
        <v>4.1925690748659372E-2</v>
      </c>
    </row>
    <row r="375" spans="2:19" hidden="1" outlineLevel="2" x14ac:dyDescent="0.25">
      <c r="B375" s="1" t="s">
        <v>47</v>
      </c>
      <c r="C375" s="28">
        <f>+('Detalle por mes'!C549/'Detalle por mes'!C375)-1</f>
        <v>-0.29650676690707145</v>
      </c>
      <c r="D375" s="28">
        <f>+('Detalle por mes'!D549/'Detalle por mes'!D375)-1</f>
        <v>-0.15534349590906493</v>
      </c>
      <c r="E375" s="28">
        <f>+('Detalle por mes'!E549/'Detalle por mes'!E375)-1</f>
        <v>-0.20582329317269077</v>
      </c>
      <c r="F375" s="28">
        <f>+('Detalle por mes'!F549/'Detalle por mes'!F375)-1</f>
        <v>-2.6118184786156906E-3</v>
      </c>
      <c r="G375" s="28">
        <f>+('Detalle por mes'!G549/'Detalle por mes'!G375)-1</f>
        <v>-5.2737824880141337E-2</v>
      </c>
      <c r="H375" s="28">
        <f>+('Detalle por mes'!H549/'Detalle por mes'!H375)-1</f>
        <v>0.10425950072755441</v>
      </c>
      <c r="I375" s="28">
        <f>+('Detalle por mes'!I549/'Detalle por mes'!I375)-1</f>
        <v>-0.12370396853771903</v>
      </c>
      <c r="J375" s="28">
        <f>+('Detalle por mes'!J549/'Detalle por mes'!J375)-1</f>
        <v>-9.2919411245037886E-2</v>
      </c>
      <c r="K375" s="28">
        <f>+('Detalle por mes'!K549/'Detalle por mes'!K375)-1</f>
        <v>9.2703862660944214E-2</v>
      </c>
      <c r="L375" s="28">
        <f>+('Detalle por mes'!L549/'Detalle por mes'!L375)-1</f>
        <v>0.20361116860333328</v>
      </c>
      <c r="M375" s="28">
        <f>+('Detalle por mes'!M549/'Detalle por mes'!M375)-1</f>
        <v>-3.0303030303030276E-2</v>
      </c>
      <c r="N375" s="28">
        <f>+('Detalle por mes'!N549/'Detalle por mes'!N375)-1</f>
        <v>5.3842120316522024E-2</v>
      </c>
      <c r="O375" s="28">
        <f>+('Detalle por mes'!O549/'Detalle por mes'!O375)-1</f>
        <v>6.9017875629788783E-3</v>
      </c>
      <c r="P375" s="28">
        <f>+('Detalle por mes'!P549/'Detalle por mes'!P375)-1</f>
        <v>0.10565342956403545</v>
      </c>
      <c r="Q375" s="28">
        <f>+('Detalle por mes'!Q549/'Detalle por mes'!Q375)-1</f>
        <v>-0.25837631126548077</v>
      </c>
      <c r="R375" s="28">
        <f>+('Detalle por mes'!R549/'Detalle por mes'!R375)-1</f>
        <v>-8.4796796710850386E-2</v>
      </c>
      <c r="S375" s="28">
        <f>+('Detalle por mes'!S549/'Detalle por mes'!S375)-1</f>
        <v>-8.4796796710851163E-2</v>
      </c>
    </row>
    <row r="376" spans="2:19" hidden="1" outlineLevel="2" x14ac:dyDescent="0.25">
      <c r="B376" s="1" t="s">
        <v>48</v>
      </c>
      <c r="C376" s="28">
        <f>+('Detalle por mes'!C550/'Detalle por mes'!C376)-1</f>
        <v>-0.16927358504606138</v>
      </c>
      <c r="D376" s="28">
        <f>+('Detalle por mes'!D550/'Detalle por mes'!D376)-1</f>
        <v>-8.1186285352452536E-2</v>
      </c>
      <c r="E376" s="28">
        <f>+('Detalle por mes'!E550/'Detalle por mes'!E376)-1</f>
        <v>-0.1992551210428305</v>
      </c>
      <c r="F376" s="28">
        <f>+('Detalle por mes'!F550/'Detalle por mes'!F376)-1</f>
        <v>-0.10955990892942025</v>
      </c>
      <c r="G376" s="28">
        <f>+('Detalle por mes'!G550/'Detalle por mes'!G376)-1</f>
        <v>-5.0933786078098509E-2</v>
      </c>
      <c r="H376" s="28">
        <f>+('Detalle por mes'!H550/'Detalle por mes'!H376)-1</f>
        <v>3.5827545120416637E-2</v>
      </c>
      <c r="I376" s="28">
        <f>+('Detalle por mes'!I550/'Detalle por mes'!I376)-1</f>
        <v>-0.1576772670257508</v>
      </c>
      <c r="J376" s="28">
        <f>+('Detalle por mes'!J550/'Detalle por mes'!J376)-1</f>
        <v>-0.10266437841736387</v>
      </c>
      <c r="K376" s="28">
        <f>+('Detalle por mes'!K550/'Detalle por mes'!K376)-1</f>
        <v>-7.6839434577745558E-2</v>
      </c>
      <c r="L376" s="28">
        <f>+('Detalle por mes'!L550/'Detalle por mes'!L376)-1</f>
        <v>-1.1998487434300431E-2</v>
      </c>
      <c r="M376" s="28">
        <f>+('Detalle por mes'!M550/'Detalle por mes'!M376)-1</f>
        <v>-2.4096385542168641E-2</v>
      </c>
      <c r="N376" s="28">
        <f>+('Detalle por mes'!N550/'Detalle por mes'!N376)-1</f>
        <v>5.9097959670683764E-2</v>
      </c>
      <c r="O376" s="28">
        <f>+('Detalle por mes'!O550/'Detalle por mes'!O376)-1</f>
        <v>-7.7173913043478315E-2</v>
      </c>
      <c r="P376" s="28">
        <f>+('Detalle por mes'!P550/'Detalle por mes'!P376)-1</f>
        <v>-2.316021562637216E-2</v>
      </c>
      <c r="Q376" s="28">
        <f>+('Detalle por mes'!Q550/'Detalle por mes'!Q376)-1</f>
        <v>-0.16639666816607579</v>
      </c>
      <c r="R376" s="28">
        <f>+('Detalle por mes'!R550/'Detalle por mes'!R376)-1</f>
        <v>-7.7760661110873985E-2</v>
      </c>
      <c r="S376" s="28">
        <f>+('Detalle por mes'!S550/'Detalle por mes'!S376)-1</f>
        <v>-7.7760661110873652E-2</v>
      </c>
    </row>
    <row r="377" spans="2:19" collapsed="1" x14ac:dyDescent="0.25">
      <c r="B377" s="8" t="s">
        <v>95</v>
      </c>
      <c r="C377" s="29">
        <f>+('Detalle por mes'!C554/'Detalle por mes'!C377)-1</f>
        <v>-0.17070780971859778</v>
      </c>
      <c r="D377" s="29">
        <f>+('Detalle por mes'!D554/'Detalle por mes'!D377)-1</f>
        <v>-6.012131338705351E-2</v>
      </c>
      <c r="E377" s="29">
        <f>+('Detalle por mes'!E554/'Detalle por mes'!E377)-1</f>
        <v>-0.19250468457214243</v>
      </c>
      <c r="F377" s="29">
        <f>+('Detalle por mes'!F554/'Detalle por mes'!F377)-1</f>
        <v>-8.6715145278148831E-2</v>
      </c>
      <c r="G377" s="29">
        <f>+('Detalle por mes'!G554/'Detalle por mes'!G377)-1</f>
        <v>-4.2797808944802229E-2</v>
      </c>
      <c r="H377" s="29">
        <f>+('Detalle por mes'!H554/'Detalle por mes'!H377)-1</f>
        <v>6.5134352267185891E-2</v>
      </c>
      <c r="I377" s="29">
        <f>+('Detalle por mes'!I554/'Detalle por mes'!I377)-1</f>
        <v>-9.033773050625038E-2</v>
      </c>
      <c r="J377" s="29">
        <f>+('Detalle por mes'!J554/'Detalle por mes'!J377)-1</f>
        <v>-2.5989745913516105E-3</v>
      </c>
      <c r="K377" s="29">
        <f>+('Detalle por mes'!K554/'Detalle por mes'!K377)-1</f>
        <v>1.6538582535616353E-2</v>
      </c>
      <c r="L377" s="29">
        <f>+('Detalle por mes'!L554/'Detalle por mes'!L377)-1</f>
        <v>0.13138569328211758</v>
      </c>
      <c r="M377" s="29">
        <f>+('Detalle por mes'!M554/'Detalle por mes'!M377)-1</f>
        <v>-5.3988541207580454E-2</v>
      </c>
      <c r="N377" s="29">
        <f>+('Detalle por mes'!N554/'Detalle por mes'!N377)-1</f>
        <v>4.290427270322561E-2</v>
      </c>
      <c r="O377" s="29">
        <f>+('Detalle por mes'!O554/'Detalle por mes'!O377)-1</f>
        <v>-4.3346235397075938E-3</v>
      </c>
      <c r="P377" s="29">
        <f>+('Detalle por mes'!P554/'Detalle por mes'!P377)-1</f>
        <v>0.10218840382965633</v>
      </c>
      <c r="Q377" s="29">
        <f>+('Detalle por mes'!Q554/'Detalle por mes'!Q377)-1</f>
        <v>-0.15586286858424936</v>
      </c>
      <c r="R377" s="29">
        <f>+('Detalle por mes'!R554/'Detalle por mes'!R377)-1</f>
        <v>-2.8863491179260237E-2</v>
      </c>
      <c r="S377" s="29">
        <f>+('Detalle por mes'!S554/'Detalle por mes'!S377)-1</f>
        <v>-2.8863491179259571E-2</v>
      </c>
    </row>
    <row r="378" spans="2:19" hidden="1" outlineLevel="1" x14ac:dyDescent="0.25">
      <c r="B378" s="20" t="s">
        <v>37</v>
      </c>
      <c r="C378" s="28">
        <f>+('Detalle por mes'!C555/'Detalle por mes'!C378)-1</f>
        <v>-0.12581798415253709</v>
      </c>
      <c r="D378" s="28">
        <f>+('Detalle por mes'!D555/'Detalle por mes'!D378)-1</f>
        <v>-2.4020128925403617E-2</v>
      </c>
      <c r="E378" s="28">
        <f>+('Detalle por mes'!E555/'Detalle por mes'!E378)-1</f>
        <v>2.6022304832713727E-2</v>
      </c>
      <c r="F378" s="28">
        <f>+('Detalle por mes'!F555/'Detalle por mes'!F378)-1</f>
        <v>0.12891668295225056</v>
      </c>
      <c r="G378" s="28">
        <f>+('Detalle por mes'!G555/'Detalle por mes'!G378)-1</f>
        <v>-5.5109070034443208E-2</v>
      </c>
      <c r="H378" s="28">
        <f>+('Detalle por mes'!H555/'Detalle por mes'!H378)-1</f>
        <v>5.0456357501045046E-2</v>
      </c>
      <c r="I378" s="28">
        <f>+('Detalle por mes'!I555/'Detalle por mes'!I378)-1</f>
        <v>3.1438415159345423E-2</v>
      </c>
      <c r="J378" s="28">
        <f>+('Detalle por mes'!J555/'Detalle por mes'!J378)-1</f>
        <v>0.14749421916927985</v>
      </c>
      <c r="K378" s="28">
        <f>+('Detalle por mes'!K555/'Detalle por mes'!K378)-1</f>
        <v>-0.10252600297176817</v>
      </c>
      <c r="L378" s="28">
        <f>+('Detalle por mes'!L555/'Detalle por mes'!L378)-1</f>
        <v>-1.4986281665379186E-2</v>
      </c>
      <c r="M378" s="28">
        <f>+('Detalle por mes'!M555/'Detalle por mes'!M378)-1</f>
        <v>0.14529914529914523</v>
      </c>
      <c r="N378" s="28">
        <f>+('Detalle por mes'!N555/'Detalle por mes'!N378)-1</f>
        <v>0.23728941984694263</v>
      </c>
      <c r="O378" s="28">
        <f>+('Detalle por mes'!O555/'Detalle por mes'!O378)-1</f>
        <v>3.6332345348504269E-3</v>
      </c>
      <c r="P378" s="28">
        <f>+('Detalle por mes'!P555/'Detalle por mes'!P378)-1</f>
        <v>9.1130278770042983E-2</v>
      </c>
      <c r="Q378" s="28">
        <f>+('Detalle por mes'!Q555/'Detalle por mes'!Q378)-1</f>
        <v>-9.4931528411773991E-2</v>
      </c>
      <c r="R378" s="28">
        <f>+('Detalle por mes'!R555/'Detalle por mes'!R378)-1</f>
        <v>2.8118146286780332E-2</v>
      </c>
      <c r="S378" s="28">
        <f>+('Detalle por mes'!S555/'Detalle por mes'!S378)-1</f>
        <v>2.8118146286780554E-2</v>
      </c>
    </row>
    <row r="379" spans="2:19" hidden="1" outlineLevel="1" x14ac:dyDescent="0.25">
      <c r="B379" s="20" t="s">
        <v>38</v>
      </c>
      <c r="C379" s="28">
        <f>+('Detalle por mes'!C556/'Detalle por mes'!C379)-1</f>
        <v>-7.7263931888544857E-2</v>
      </c>
      <c r="D379" s="28">
        <f>+('Detalle por mes'!D556/'Detalle por mes'!D379)-1</f>
        <v>7.5746485942722375E-2</v>
      </c>
      <c r="E379" s="28">
        <f>+('Detalle por mes'!E556/'Detalle por mes'!E379)-1</f>
        <v>-7.9558011049723709E-2</v>
      </c>
      <c r="F379" s="28">
        <f>+('Detalle por mes'!F556/'Detalle por mes'!F379)-1</f>
        <v>3.0709230848700919E-2</v>
      </c>
      <c r="G379" s="28">
        <f>+('Detalle por mes'!G556/'Detalle por mes'!G379)-1</f>
        <v>9.0444357058592217E-3</v>
      </c>
      <c r="H379" s="28">
        <f>+('Detalle por mes'!H556/'Detalle por mes'!H379)-1</f>
        <v>9.5836138302451079E-2</v>
      </c>
      <c r="I379" s="28">
        <f>+('Detalle por mes'!I556/'Detalle por mes'!I379)-1</f>
        <v>8.6498563676986828E-2</v>
      </c>
      <c r="J379" s="28">
        <f>+('Detalle por mes'!J556/'Detalle por mes'!J379)-1</f>
        <v>0.24948642421857237</v>
      </c>
      <c r="K379" s="28">
        <f>+('Detalle por mes'!K556/'Detalle por mes'!K379)-1</f>
        <v>1.8372703412073532E-2</v>
      </c>
      <c r="L379" s="28">
        <f>+('Detalle por mes'!L556/'Detalle por mes'!L379)-1</f>
        <v>8.7379942353177809E-2</v>
      </c>
      <c r="M379" s="28">
        <f>+('Detalle por mes'!M556/'Detalle por mes'!M379)-1</f>
        <v>-6.7864271457085845E-2</v>
      </c>
      <c r="N379" s="28">
        <f>+('Detalle por mes'!N556/'Detalle por mes'!N379)-1</f>
        <v>8.6898395721926036E-3</v>
      </c>
      <c r="O379" s="28">
        <f>+('Detalle por mes'!O556/'Detalle por mes'!O379)-1</f>
        <v>2.3950361944157228E-2</v>
      </c>
      <c r="P379" s="28">
        <f>+('Detalle por mes'!P556/'Detalle por mes'!P379)-1</f>
        <v>0.1191205239838895</v>
      </c>
      <c r="Q379" s="28">
        <f>+('Detalle por mes'!Q556/'Detalle por mes'!Q379)-1</f>
        <v>-3.8118458610846839E-2</v>
      </c>
      <c r="R379" s="28">
        <f>+('Detalle por mes'!R556/'Detalle por mes'!R379)-1</f>
        <v>0.10416308889399639</v>
      </c>
      <c r="S379" s="28">
        <f>+('Detalle por mes'!S556/'Detalle por mes'!S379)-1</f>
        <v>0.10416308889399817</v>
      </c>
    </row>
    <row r="380" spans="2:19" hidden="1" outlineLevel="1" x14ac:dyDescent="0.25">
      <c r="B380" s="20" t="s">
        <v>39</v>
      </c>
      <c r="C380" s="28">
        <f>+('Detalle por mes'!C557/'Detalle por mes'!C380)-1</f>
        <v>-0.11364502032590706</v>
      </c>
      <c r="D380" s="28">
        <f>+('Detalle por mes'!D557/'Detalle por mes'!D380)-1</f>
        <v>1.6867654622633843E-2</v>
      </c>
      <c r="E380" s="28">
        <f>+('Detalle por mes'!E557/'Detalle por mes'!E380)-1</f>
        <v>0.18229715489989462</v>
      </c>
      <c r="F380" s="28">
        <f>+('Detalle por mes'!F557/'Detalle por mes'!F380)-1</f>
        <v>0.31376375102514076</v>
      </c>
      <c r="G380" s="28">
        <f>+('Detalle por mes'!G557/'Detalle por mes'!G380)-1</f>
        <v>-0.12733825296035695</v>
      </c>
      <c r="H380" s="28">
        <f>+('Detalle por mes'!H557/'Detalle por mes'!H380)-1</f>
        <v>1.0400403526048985E-2</v>
      </c>
      <c r="I380" s="28">
        <f>+('Detalle por mes'!I557/'Detalle por mes'!I380)-1</f>
        <v>-7.3353846153846103E-2</v>
      </c>
      <c r="J380" s="28">
        <f>+('Detalle por mes'!J557/'Detalle por mes'!J380)-1</f>
        <v>1.5624443718841974E-2</v>
      </c>
      <c r="K380" s="28">
        <f>+('Detalle por mes'!K557/'Detalle por mes'!K380)-1</f>
        <v>6.1247853463079593E-2</v>
      </c>
      <c r="L380" s="28">
        <f>+('Detalle por mes'!L557/'Detalle por mes'!L380)-1</f>
        <v>0.13368107984442923</v>
      </c>
      <c r="M380" s="28">
        <f>+('Detalle por mes'!M557/'Detalle por mes'!M380)-1</f>
        <v>-2.4630541871921152E-2</v>
      </c>
      <c r="N380" s="28">
        <f>+('Detalle por mes'!N557/'Detalle por mes'!N380)-1</f>
        <v>6.2518290898448958E-2</v>
      </c>
      <c r="O380" s="28">
        <f>+('Detalle por mes'!O557/'Detalle por mes'!O380)-1</f>
        <v>-1.8951577849256718E-2</v>
      </c>
      <c r="P380" s="28">
        <f>+('Detalle por mes'!P557/'Detalle por mes'!P380)-1</f>
        <v>0.10411675718840629</v>
      </c>
      <c r="Q380" s="28">
        <f>+('Detalle por mes'!Q557/'Detalle por mes'!Q380)-1</f>
        <v>-0.10231622281068953</v>
      </c>
      <c r="R380" s="28">
        <f>+('Detalle por mes'!R557/'Detalle por mes'!R380)-1</f>
        <v>3.3480352205663921E-2</v>
      </c>
      <c r="S380" s="28">
        <f>+('Detalle por mes'!S557/'Detalle por mes'!S380)-1</f>
        <v>3.348035220566592E-2</v>
      </c>
    </row>
    <row r="381" spans="2:19" hidden="1" outlineLevel="1" x14ac:dyDescent="0.25">
      <c r="B381" s="20" t="s">
        <v>40</v>
      </c>
      <c r="C381" s="28">
        <f>+('Detalle por mes'!C558/'Detalle por mes'!C381)-1</f>
        <v>-2.1011849433304475E-3</v>
      </c>
      <c r="D381" s="28">
        <f>+('Detalle por mes'!D558/'Detalle por mes'!D381)-1</f>
        <v>0.10675349309922622</v>
      </c>
      <c r="E381" s="28">
        <f>+('Detalle por mes'!E558/'Detalle por mes'!E381)-1</f>
        <v>-0.52048558421851288</v>
      </c>
      <c r="F381" s="28">
        <f>+('Detalle por mes'!F558/'Detalle por mes'!F381)-1</f>
        <v>-0.35754045307443361</v>
      </c>
      <c r="G381" s="28">
        <f>+('Detalle por mes'!G558/'Detalle por mes'!G381)-1</f>
        <v>9.5011876484560887E-3</v>
      </c>
      <c r="H381" s="28">
        <f>+('Detalle por mes'!H558/'Detalle por mes'!H381)-1</f>
        <v>0.12329847117393777</v>
      </c>
      <c r="I381" s="28">
        <f>+('Detalle por mes'!I558/'Detalle por mes'!I381)-1</f>
        <v>3.0853994490358083E-2</v>
      </c>
      <c r="J381" s="28">
        <f>+('Detalle por mes'!J558/'Detalle por mes'!J381)-1</f>
        <v>0.10846360469953886</v>
      </c>
      <c r="K381" s="28">
        <f>+('Detalle por mes'!K558/'Detalle por mes'!K381)-1</f>
        <v>6.3829787234042534E-2</v>
      </c>
      <c r="L381" s="28">
        <f>+('Detalle por mes'!L558/'Detalle por mes'!L381)-1</f>
        <v>0.15110016373193913</v>
      </c>
      <c r="M381" s="28">
        <f>+('Detalle por mes'!M558/'Detalle por mes'!M381)-1</f>
        <v>5.1546391752577136E-3</v>
      </c>
      <c r="N381" s="28">
        <f>+('Detalle por mes'!N558/'Detalle por mes'!N381)-1</f>
        <v>8.3112847649519983E-2</v>
      </c>
      <c r="O381" s="28">
        <f>+('Detalle por mes'!O558/'Detalle por mes'!O381)-1</f>
        <v>-6.955885044847121E-3</v>
      </c>
      <c r="P381" s="28">
        <f>+('Detalle por mes'!P558/'Detalle por mes'!P381)-1</f>
        <v>6.5925884085000108E-2</v>
      </c>
      <c r="Q381" s="28">
        <f>+('Detalle por mes'!Q558/'Detalle por mes'!Q381)-1</f>
        <v>-3.1806166155412541E-3</v>
      </c>
      <c r="R381" s="28">
        <f>+('Detalle por mes'!R558/'Detalle por mes'!R381)-1</f>
        <v>0.10165941042155024</v>
      </c>
      <c r="S381" s="28">
        <f>+('Detalle por mes'!S558/'Detalle por mes'!S381)-1</f>
        <v>0.10165941042154958</v>
      </c>
    </row>
    <row r="382" spans="2:19" hidden="1" outlineLevel="1" x14ac:dyDescent="0.25">
      <c r="B382" s="20" t="s">
        <v>41</v>
      </c>
      <c r="C382" s="28">
        <f>+('Detalle por mes'!C559/'Detalle por mes'!C382)-1</f>
        <v>-4.1623819486306668E-2</v>
      </c>
      <c r="D382" s="28">
        <f>+('Detalle por mes'!D559/'Detalle por mes'!D382)-1</f>
        <v>6.1608516372891664E-2</v>
      </c>
      <c r="E382" s="28">
        <f>+('Detalle por mes'!E559/'Detalle por mes'!E382)-1</f>
        <v>-0.13084874863982587</v>
      </c>
      <c r="F382" s="28">
        <f>+('Detalle por mes'!F559/'Detalle por mes'!F382)-1</f>
        <v>-5.4012157022548246E-2</v>
      </c>
      <c r="G382" s="28">
        <f>+('Detalle por mes'!G559/'Detalle por mes'!G382)-1</f>
        <v>-3.0113598171674361E-2</v>
      </c>
      <c r="H382" s="28">
        <f>+('Detalle por mes'!H559/'Detalle por mes'!H382)-1</f>
        <v>5.5805151171550937E-2</v>
      </c>
      <c r="I382" s="28">
        <f>+('Detalle por mes'!I559/'Detalle por mes'!I382)-1</f>
        <v>-1.5372568414111387E-2</v>
      </c>
      <c r="J382" s="28">
        <f>+('Detalle por mes'!J559/'Detalle por mes'!J382)-1</f>
        <v>0.13219901637613485</v>
      </c>
      <c r="K382" s="28">
        <f>+('Detalle por mes'!K559/'Detalle por mes'!K382)-1</f>
        <v>-3.8383205389315389E-2</v>
      </c>
      <c r="L382" s="28">
        <f>+('Detalle por mes'!L559/'Detalle por mes'!L382)-1</f>
        <v>5.6976227926598844E-2</v>
      </c>
      <c r="M382" s="28">
        <f>+('Detalle por mes'!M559/'Detalle por mes'!M382)-1</f>
        <v>-1.0540184453227908E-2</v>
      </c>
      <c r="N382" s="28">
        <f>+('Detalle por mes'!N559/'Detalle por mes'!N382)-1</f>
        <v>7.5631930088329247E-2</v>
      </c>
      <c r="O382" s="28">
        <f>+('Detalle por mes'!O559/'Detalle por mes'!O382)-1</f>
        <v>-8.8276725622162822E-3</v>
      </c>
      <c r="P382" s="28">
        <f>+('Detalle por mes'!P559/'Detalle por mes'!P382)-1</f>
        <v>5.3224610948349182E-2</v>
      </c>
      <c r="Q382" s="28">
        <f>+('Detalle por mes'!Q559/'Detalle por mes'!Q382)-1</f>
        <v>-3.7883402011819722E-2</v>
      </c>
      <c r="R382" s="28">
        <f>+('Detalle por mes'!R559/'Detalle por mes'!R382)-1</f>
        <v>6.3079943349378942E-2</v>
      </c>
      <c r="S382" s="28">
        <f>+('Detalle por mes'!S559/'Detalle por mes'!S382)-1</f>
        <v>6.3079943349379608E-2</v>
      </c>
    </row>
    <row r="383" spans="2:19" hidden="1" outlineLevel="1" x14ac:dyDescent="0.25">
      <c r="B383" s="20" t="s">
        <v>42</v>
      </c>
      <c r="C383" s="28">
        <f>+('Detalle por mes'!C560/'Detalle por mes'!C383)-1</f>
        <v>2.1796233163807077E-2</v>
      </c>
      <c r="D383" s="28">
        <f>+('Detalle por mes'!D560/'Detalle por mes'!D383)-1</f>
        <v>0.46368330172480943</v>
      </c>
      <c r="E383" s="28">
        <f>+('Detalle por mes'!E560/'Detalle por mes'!E383)-1</f>
        <v>-0.31599378881987583</v>
      </c>
      <c r="F383" s="28">
        <f>+('Detalle por mes'!F560/'Detalle por mes'!F383)-1</f>
        <v>-3.3452340473761777E-2</v>
      </c>
      <c r="G383" s="28">
        <f>+('Detalle por mes'!G560/'Detalle por mes'!G383)-1</f>
        <v>8.3638264506011861E-3</v>
      </c>
      <c r="H383" s="28">
        <f>+('Detalle por mes'!H560/'Detalle por mes'!H383)-1</f>
        <v>0.36784470327232399</v>
      </c>
      <c r="I383" s="28">
        <f>+('Detalle por mes'!I560/'Detalle por mes'!I383)-1</f>
        <v>9.8859315589354679E-3</v>
      </c>
      <c r="J383" s="28">
        <f>+('Detalle por mes'!J560/'Detalle por mes'!J383)-1</f>
        <v>0.38989407291306599</v>
      </c>
      <c r="K383" s="28">
        <f>+('Detalle por mes'!K560/'Detalle por mes'!K383)-1</f>
        <v>0</v>
      </c>
      <c r="L383" s="28">
        <f>+('Detalle por mes'!L560/'Detalle por mes'!L383)-1</f>
        <v>0.34875736870310825</v>
      </c>
      <c r="M383" s="28">
        <f>+('Detalle por mes'!M560/'Detalle por mes'!M383)-1</f>
        <v>-3.7558685446009377E-2</v>
      </c>
      <c r="N383" s="28">
        <f>+('Detalle por mes'!N560/'Detalle por mes'!N383)-1</f>
        <v>0.3245831139196067</v>
      </c>
      <c r="O383" s="28">
        <f>+('Detalle por mes'!O560/'Detalle por mes'!O383)-1</f>
        <v>1.4985552046233419E-2</v>
      </c>
      <c r="P383" s="28">
        <f>+('Detalle por mes'!P560/'Detalle por mes'!P383)-1</f>
        <v>0.37523417762488021</v>
      </c>
      <c r="Q383" s="28">
        <f>+('Detalle por mes'!Q560/'Detalle por mes'!Q383)-1</f>
        <v>1.3337374962109738E-2</v>
      </c>
      <c r="R383" s="28">
        <f>+('Detalle por mes'!R560/'Detalle por mes'!R383)-1</f>
        <v>0.41297251300234938</v>
      </c>
      <c r="S383" s="28">
        <f>+('Detalle por mes'!S560/'Detalle por mes'!S383)-1</f>
        <v>0.41297251300234983</v>
      </c>
    </row>
    <row r="384" spans="2:19" hidden="1" outlineLevel="1" x14ac:dyDescent="0.25">
      <c r="B384" s="20" t="s">
        <v>43</v>
      </c>
      <c r="C384" s="28">
        <f>+('Detalle por mes'!C561/'Detalle por mes'!C384)-1</f>
        <v>-0.15903705621154496</v>
      </c>
      <c r="D384" s="28">
        <f>+('Detalle por mes'!D561/'Detalle por mes'!D384)-1</f>
        <v>6.4305267073270223E-3</v>
      </c>
      <c r="E384" s="28">
        <f>+('Detalle por mes'!E561/'Detalle por mes'!E384)-1</f>
        <v>-5.8694057226705842E-2</v>
      </c>
      <c r="F384" s="28">
        <f>+('Detalle por mes'!F561/'Detalle por mes'!F384)-1</f>
        <v>0.21429101707498144</v>
      </c>
      <c r="G384" s="28">
        <f>+('Detalle por mes'!G561/'Detalle por mes'!G384)-1</f>
        <v>1.0657193605683846E-2</v>
      </c>
      <c r="H384" s="28">
        <f>+('Detalle por mes'!H561/'Detalle por mes'!H384)-1</f>
        <v>0.13147912202467138</v>
      </c>
      <c r="I384" s="28">
        <f>+('Detalle por mes'!I561/'Detalle por mes'!I384)-1</f>
        <v>-2.9685881946841519E-2</v>
      </c>
      <c r="J384" s="28">
        <f>+('Detalle por mes'!J561/'Detalle por mes'!J384)-1</f>
        <v>2.9381319395490824E-2</v>
      </c>
      <c r="K384" s="28">
        <f>+('Detalle por mes'!K561/'Detalle por mes'!K384)-1</f>
        <v>7.6313181367690719E-2</v>
      </c>
      <c r="L384" s="28">
        <f>+('Detalle por mes'!L561/'Detalle por mes'!L384)-1</f>
        <v>0.13302999791828629</v>
      </c>
      <c r="M384" s="28">
        <f>+('Detalle por mes'!M561/'Detalle por mes'!M384)-1</f>
        <v>-7.5801749271137031E-2</v>
      </c>
      <c r="N384" s="28">
        <f>+('Detalle por mes'!N561/'Detalle por mes'!N384)-1</f>
        <v>5.9304703476482645E-2</v>
      </c>
      <c r="O384" s="28">
        <f>+('Detalle por mes'!O561/'Detalle por mes'!O384)-1</f>
        <v>0.10763595378979995</v>
      </c>
      <c r="P384" s="28">
        <f>+('Detalle por mes'!P561/'Detalle por mes'!P384)-1</f>
        <v>0.18440245443452885</v>
      </c>
      <c r="Q384" s="28">
        <f>+('Detalle por mes'!Q561/'Detalle por mes'!Q384)-1</f>
        <v>-0.10576738397240382</v>
      </c>
      <c r="R384" s="28">
        <f>+('Detalle por mes'!R561/'Detalle por mes'!R384)-1</f>
        <v>7.52633727097336E-2</v>
      </c>
      <c r="S384" s="28">
        <f>+('Detalle por mes'!S561/'Detalle por mes'!S384)-1</f>
        <v>7.5263372709732934E-2</v>
      </c>
    </row>
    <row r="385" spans="2:19" hidden="1" outlineLevel="1" x14ac:dyDescent="0.25">
      <c r="B385" s="20" t="s">
        <v>44</v>
      </c>
      <c r="C385" s="28">
        <f>+('Detalle por mes'!C562/'Detalle por mes'!C385)-1</f>
        <v>-0.10567855158657602</v>
      </c>
      <c r="D385" s="28">
        <f>+('Detalle por mes'!D562/'Detalle por mes'!D385)-1</f>
        <v>4.8698079725670862E-2</v>
      </c>
      <c r="E385" s="28">
        <f>+('Detalle por mes'!E562/'Detalle por mes'!E385)-1</f>
        <v>-0.17992047713717696</v>
      </c>
      <c r="F385" s="28">
        <f>+('Detalle por mes'!F562/'Detalle por mes'!F385)-1</f>
        <v>-6.3514722987160988E-2</v>
      </c>
      <c r="G385" s="28">
        <f>+('Detalle por mes'!G562/'Detalle por mes'!G385)-1</f>
        <v>-9.2541529356379049E-2</v>
      </c>
      <c r="H385" s="28">
        <f>+('Detalle por mes'!H562/'Detalle por mes'!H385)-1</f>
        <v>-8.5284655710958779E-3</v>
      </c>
      <c r="I385" s="28">
        <f>+('Detalle por mes'!I562/'Detalle por mes'!I385)-1</f>
        <v>3.4070492927841034E-2</v>
      </c>
      <c r="J385" s="28">
        <f>+('Detalle por mes'!J562/'Detalle por mes'!J385)-1</f>
        <v>9.1431980422209458E-2</v>
      </c>
      <c r="K385" s="28">
        <f>+('Detalle por mes'!K562/'Detalle por mes'!K385)-1</f>
        <v>6.987629555332675E-2</v>
      </c>
      <c r="L385" s="28">
        <f>+('Detalle por mes'!L562/'Detalle por mes'!L385)-1</f>
        <v>0.20592664951782647</v>
      </c>
      <c r="M385" s="28">
        <f>+('Detalle por mes'!M562/'Detalle por mes'!M385)-1</f>
        <v>0.28813559322033888</v>
      </c>
      <c r="N385" s="28">
        <f>+('Detalle por mes'!N562/'Detalle por mes'!N385)-1</f>
        <v>0.48198231257568525</v>
      </c>
      <c r="O385" s="28">
        <f>+('Detalle por mes'!O562/'Detalle por mes'!O385)-1</f>
        <v>-9.8154981549815501E-2</v>
      </c>
      <c r="P385" s="28">
        <f>+('Detalle por mes'!P562/'Detalle por mes'!P385)-1</f>
        <v>-6.6651139375633051E-2</v>
      </c>
      <c r="Q385" s="28">
        <f>+('Detalle por mes'!Q562/'Detalle por mes'!Q385)-1</f>
        <v>-0.10021321488308699</v>
      </c>
      <c r="R385" s="28">
        <f>+('Detalle por mes'!R562/'Detalle por mes'!R385)-1</f>
        <v>4.9134985098213013E-2</v>
      </c>
      <c r="S385" s="28">
        <f>+('Detalle por mes'!S562/'Detalle por mes'!S385)-1</f>
        <v>4.9134985098214568E-2</v>
      </c>
    </row>
    <row r="386" spans="2:19" hidden="1" outlineLevel="1" x14ac:dyDescent="0.25">
      <c r="B386" s="20" t="s">
        <v>45</v>
      </c>
      <c r="C386" s="28">
        <f>+('Detalle por mes'!C563/'Detalle por mes'!C386)-1</f>
        <v>-0.18793280767912235</v>
      </c>
      <c r="D386" s="28">
        <f>+('Detalle por mes'!D563/'Detalle por mes'!D386)-1</f>
        <v>-0.10018493586082855</v>
      </c>
      <c r="E386" s="28">
        <f>+('Detalle por mes'!E563/'Detalle por mes'!E386)-1</f>
        <v>3.7122969837587005E-2</v>
      </c>
      <c r="F386" s="28">
        <f>+('Detalle por mes'!F563/'Detalle por mes'!F386)-1</f>
        <v>0.13732470334412072</v>
      </c>
      <c r="G386" s="28">
        <f>+('Detalle por mes'!G563/'Detalle por mes'!G386)-1</f>
        <v>-9.9792099792099798E-2</v>
      </c>
      <c r="H386" s="28">
        <f>+('Detalle por mes'!H563/'Detalle por mes'!H386)-1</f>
        <v>-1.5203372384419822E-2</v>
      </c>
      <c r="I386" s="28">
        <f>+('Detalle por mes'!I563/'Detalle por mes'!I386)-1</f>
        <v>-6.9462647444298864E-2</v>
      </c>
      <c r="J386" s="28">
        <f>+('Detalle por mes'!J563/'Detalle por mes'!J386)-1</f>
        <v>3.4989055672604685E-2</v>
      </c>
      <c r="K386" s="28">
        <f>+('Detalle por mes'!K563/'Detalle por mes'!K386)-1</f>
        <v>-5.8603491271820407E-2</v>
      </c>
      <c r="L386" s="28">
        <f>+('Detalle por mes'!L563/'Detalle por mes'!L386)-1</f>
        <v>2.5295892318403235E-2</v>
      </c>
      <c r="M386" s="28">
        <f>+('Detalle por mes'!M563/'Detalle por mes'!M386)-1</f>
        <v>-0.11297071129707115</v>
      </c>
      <c r="N386" s="28">
        <f>+('Detalle por mes'!N563/'Detalle por mes'!N386)-1</f>
        <v>-5.71991865886321E-2</v>
      </c>
      <c r="O386" s="28">
        <f>+('Detalle por mes'!O563/'Detalle por mes'!O386)-1</f>
        <v>-0.19045943854217973</v>
      </c>
      <c r="P386" s="28">
        <f>+('Detalle por mes'!P563/'Detalle por mes'!P386)-1</f>
        <v>-0.1164240431223158</v>
      </c>
      <c r="Q386" s="28">
        <f>+('Detalle por mes'!Q563/'Detalle por mes'!Q386)-1</f>
        <v>-0.17889646966494099</v>
      </c>
      <c r="R386" s="28">
        <f>+('Detalle por mes'!R563/'Detalle por mes'!R386)-1</f>
        <v>-9.6579296521449809E-2</v>
      </c>
      <c r="S386" s="28">
        <f>+('Detalle por mes'!S563/'Detalle por mes'!S386)-1</f>
        <v>-9.6579296521450364E-2</v>
      </c>
    </row>
    <row r="387" spans="2:19" hidden="1" outlineLevel="1" x14ac:dyDescent="0.25">
      <c r="B387" s="20" t="s">
        <v>46</v>
      </c>
      <c r="C387" s="28">
        <f>+('Detalle por mes'!C564/'Detalle por mes'!C387)-1</f>
        <v>-9.316250605380183E-2</v>
      </c>
      <c r="D387" s="28">
        <f>+('Detalle por mes'!D564/'Detalle por mes'!D387)-1</f>
        <v>8.9412924543346151E-3</v>
      </c>
      <c r="E387" s="28">
        <f>+('Detalle por mes'!E564/'Detalle por mes'!E387)-1</f>
        <v>5.7142857142857828E-3</v>
      </c>
      <c r="F387" s="28">
        <f>+('Detalle por mes'!F564/'Detalle por mes'!F387)-1</f>
        <v>0.10941323345817722</v>
      </c>
      <c r="G387" s="28">
        <f>+('Detalle por mes'!G564/'Detalle por mes'!G387)-1</f>
        <v>-4.4233807266982672E-2</v>
      </c>
      <c r="H387" s="28">
        <f>+('Detalle por mes'!H564/'Detalle por mes'!H387)-1</f>
        <v>5.0329528076714869E-2</v>
      </c>
      <c r="I387" s="28">
        <f>+('Detalle por mes'!I564/'Detalle por mes'!I387)-1</f>
        <v>1.1617515638963294E-2</v>
      </c>
      <c r="J387" s="28">
        <f>+('Detalle por mes'!J564/'Detalle por mes'!J387)-1</f>
        <v>0.13519272705547314</v>
      </c>
      <c r="K387" s="28">
        <f>+('Detalle por mes'!K564/'Detalle por mes'!K387)-1</f>
        <v>5.031446540880502E-2</v>
      </c>
      <c r="L387" s="28">
        <f>+('Detalle por mes'!L564/'Detalle por mes'!L387)-1</f>
        <v>0.15090413126928381</v>
      </c>
      <c r="M387" s="28">
        <f>+('Detalle por mes'!M564/'Detalle por mes'!M387)-1</f>
        <v>-1.9543973941368087E-2</v>
      </c>
      <c r="N387" s="28">
        <f>+('Detalle por mes'!N564/'Detalle por mes'!N387)-1</f>
        <v>6.7479737702381248E-2</v>
      </c>
      <c r="O387" s="28">
        <f>+('Detalle por mes'!O564/'Detalle por mes'!O387)-1</f>
        <v>-4.2820330061955181E-2</v>
      </c>
      <c r="P387" s="28">
        <f>+('Detalle por mes'!P564/'Detalle por mes'!P387)-1</f>
        <v>4.3036924975475399E-2</v>
      </c>
      <c r="Q387" s="28">
        <f>+('Detalle por mes'!Q564/'Detalle por mes'!Q387)-1</f>
        <v>-7.7307862309856756E-2</v>
      </c>
      <c r="R387" s="28">
        <f>+('Detalle por mes'!R564/'Detalle por mes'!R387)-1</f>
        <v>2.930502957076353E-2</v>
      </c>
      <c r="S387" s="28">
        <f>+('Detalle por mes'!S564/'Detalle por mes'!S387)-1</f>
        <v>2.9305029570766195E-2</v>
      </c>
    </row>
    <row r="388" spans="2:19" hidden="1" outlineLevel="1" x14ac:dyDescent="0.25">
      <c r="B388" s="20" t="s">
        <v>13</v>
      </c>
      <c r="C388" s="28">
        <f>+('Detalle por mes'!C565/'Detalle por mes'!C388)-1</f>
        <v>7.8094599127809472E-2</v>
      </c>
      <c r="D388" s="28">
        <f>+('Detalle por mes'!D565/'Detalle por mes'!D388)-1</f>
        <v>0.19540084843638272</v>
      </c>
      <c r="E388" s="28">
        <f>+('Detalle por mes'!E565/'Detalle por mes'!E388)-1</f>
        <v>0.19230769230769229</v>
      </c>
      <c r="F388" s="28">
        <f>+('Detalle por mes'!F565/'Detalle por mes'!F388)-1</f>
        <v>0.26845222310616101</v>
      </c>
      <c r="G388" s="28">
        <f>+('Detalle por mes'!G565/'Detalle por mes'!G388)-1</f>
        <v>-4.1137326073805158E-2</v>
      </c>
      <c r="H388" s="28">
        <f>+('Detalle por mes'!H565/'Detalle por mes'!H388)-1</f>
        <v>4.2294375950008511E-2</v>
      </c>
      <c r="I388" s="28">
        <f>+('Detalle por mes'!I565/'Detalle por mes'!I388)-1</f>
        <v>4.1509433962264142E-2</v>
      </c>
      <c r="J388" s="28">
        <f>+('Detalle por mes'!J565/'Detalle por mes'!J388)-1</f>
        <v>0.14715039836656985</v>
      </c>
      <c r="K388" s="28">
        <f>+('Detalle por mes'!K565/'Detalle por mes'!K388)-1</f>
        <v>0.10199296600234464</v>
      </c>
      <c r="L388" s="28">
        <f>+('Detalle por mes'!L565/'Detalle por mes'!L388)-1</f>
        <v>0.19654581787039671</v>
      </c>
      <c r="M388" s="28">
        <f>+('Detalle por mes'!M565/'Detalle por mes'!M388)-1</f>
        <v>0.16981132075471694</v>
      </c>
      <c r="N388" s="28">
        <f>+('Detalle por mes'!N565/'Detalle por mes'!N388)-1</f>
        <v>0.25718030384170909</v>
      </c>
      <c r="O388" s="28">
        <f>+('Detalle por mes'!O565/'Detalle por mes'!O388)-1</f>
        <v>4.0780866721177533E-2</v>
      </c>
      <c r="P388" s="28">
        <f>+('Detalle por mes'!P565/'Detalle por mes'!P388)-1</f>
        <v>0.12682554875663277</v>
      </c>
      <c r="Q388" s="28">
        <f>+('Detalle por mes'!Q565/'Detalle por mes'!Q388)-1</f>
        <v>6.8991136375416762E-2</v>
      </c>
      <c r="R388" s="28">
        <f>+('Detalle por mes'!R565/'Detalle por mes'!R388)-1</f>
        <v>0.16462872083059543</v>
      </c>
      <c r="S388" s="28">
        <f>+('Detalle por mes'!S565/'Detalle por mes'!S388)-1</f>
        <v>0.16462872083059565</v>
      </c>
    </row>
    <row r="389" spans="2:19" hidden="1" outlineLevel="1" x14ac:dyDescent="0.25">
      <c r="B389" s="20" t="s">
        <v>47</v>
      </c>
      <c r="C389" s="28">
        <f>+('Detalle por mes'!C566/'Detalle por mes'!C389)-1</f>
        <v>-0.23132102150259515</v>
      </c>
      <c r="D389" s="28">
        <f>+('Detalle por mes'!D566/'Detalle por mes'!D389)-1</f>
        <v>-3.1603505071694737E-2</v>
      </c>
      <c r="E389" s="28">
        <f>+('Detalle por mes'!E566/'Detalle por mes'!E389)-1</f>
        <v>-0.10270270270270265</v>
      </c>
      <c r="F389" s="28">
        <f>+('Detalle por mes'!F566/'Detalle por mes'!F389)-1</f>
        <v>8.8231236203090591E-2</v>
      </c>
      <c r="G389" s="28">
        <f>+('Detalle por mes'!G566/'Detalle por mes'!G389)-1</f>
        <v>-0.11132717549829851</v>
      </c>
      <c r="H389" s="28">
        <f>+('Detalle por mes'!H566/'Detalle por mes'!H389)-1</f>
        <v>3.7667278698603424E-2</v>
      </c>
      <c r="I389" s="28">
        <f>+('Detalle por mes'!I566/'Detalle por mes'!I389)-1</f>
        <v>1.1320754716981352E-3</v>
      </c>
      <c r="J389" s="28">
        <f>+('Detalle por mes'!J566/'Detalle por mes'!J389)-1</f>
        <v>4.3539727305279552E-2</v>
      </c>
      <c r="K389" s="28">
        <f>+('Detalle por mes'!K566/'Detalle por mes'!K389)-1</f>
        <v>-0.11471698113207551</v>
      </c>
      <c r="L389" s="28">
        <f>+('Detalle por mes'!L566/'Detalle por mes'!L389)-1</f>
        <v>-1.2411398813829022E-2</v>
      </c>
      <c r="M389" s="28">
        <f>+('Detalle por mes'!M566/'Detalle por mes'!M389)-1</f>
        <v>8.2311733800350284E-2</v>
      </c>
      <c r="N389" s="28">
        <f>+('Detalle por mes'!N566/'Detalle por mes'!N389)-1</f>
        <v>0.18459046448400507</v>
      </c>
      <c r="O389" s="28">
        <f>+('Detalle por mes'!O566/'Detalle por mes'!O389)-1</f>
        <v>-2.3793421457116493E-2</v>
      </c>
      <c r="P389" s="28">
        <f>+('Detalle por mes'!P566/'Detalle por mes'!P389)-1</f>
        <v>7.3010171132367185E-2</v>
      </c>
      <c r="Q389" s="28">
        <f>+('Detalle por mes'!Q566/'Detalle por mes'!Q389)-1</f>
        <v>-0.19650864378578081</v>
      </c>
      <c r="R389" s="28">
        <f>+('Detalle por mes'!R566/'Detalle por mes'!R389)-1</f>
        <v>4.5697114095271107E-3</v>
      </c>
      <c r="S389" s="28">
        <f>+('Detalle por mes'!S566/'Detalle por mes'!S389)-1</f>
        <v>4.5697114095273328E-3</v>
      </c>
    </row>
    <row r="390" spans="2:19" hidden="1" outlineLevel="1" x14ac:dyDescent="0.25">
      <c r="B390" s="20" t="s">
        <v>48</v>
      </c>
      <c r="C390" s="28">
        <f>+('Detalle por mes'!C567/'Detalle por mes'!C390)-1</f>
        <v>-4.766258125966838E-2</v>
      </c>
      <c r="D390" s="28">
        <f>+('Detalle por mes'!D567/'Detalle por mes'!D390)-1</f>
        <v>5.4995602171617364E-2</v>
      </c>
      <c r="E390" s="28">
        <f>+('Detalle por mes'!E567/'Detalle por mes'!E390)-1</f>
        <v>-0.13454376163873372</v>
      </c>
      <c r="F390" s="28">
        <f>+('Detalle por mes'!F567/'Detalle por mes'!F390)-1</f>
        <v>-4.2971178751962213E-2</v>
      </c>
      <c r="G390" s="28">
        <f>+('Detalle por mes'!G567/'Detalle por mes'!G390)-1</f>
        <v>-6.2283050679361351E-2</v>
      </c>
      <c r="H390" s="28">
        <f>+('Detalle por mes'!H567/'Detalle por mes'!H390)-1</f>
        <v>2.1884416591526179E-2</v>
      </c>
      <c r="I390" s="28">
        <f>+('Detalle por mes'!I567/'Detalle por mes'!I390)-1</f>
        <v>-6.6621608573911306E-3</v>
      </c>
      <c r="J390" s="28">
        <f>+('Detalle por mes'!J567/'Detalle por mes'!J390)-1</f>
        <v>6.51432206141489E-2</v>
      </c>
      <c r="K390" s="28">
        <f>+('Detalle por mes'!K567/'Detalle por mes'!K390)-1</f>
        <v>2.8293918918918859E-2</v>
      </c>
      <c r="L390" s="28">
        <f>+('Detalle por mes'!L567/'Detalle por mes'!L390)-1</f>
        <v>0.1139715108356858</v>
      </c>
      <c r="M390" s="28">
        <f>+('Detalle por mes'!M567/'Detalle por mes'!M390)-1</f>
        <v>-2.012072434607648E-2</v>
      </c>
      <c r="N390" s="28">
        <f>+('Detalle por mes'!N567/'Detalle por mes'!N390)-1</f>
        <v>6.1179107877102235E-2</v>
      </c>
      <c r="O390" s="28">
        <f>+('Detalle por mes'!O567/'Detalle por mes'!O390)-1</f>
        <v>3.8314176245210829E-2</v>
      </c>
      <c r="P390" s="28">
        <f>+('Detalle por mes'!P567/'Detalle por mes'!P390)-1</f>
        <v>0.12035399968568283</v>
      </c>
      <c r="Q390" s="28">
        <f>+('Detalle por mes'!Q567/'Detalle por mes'!Q390)-1</f>
        <v>-4.6915296904134651E-2</v>
      </c>
      <c r="R390" s="28">
        <f>+('Detalle por mes'!R567/'Detalle por mes'!R390)-1</f>
        <v>5.4534492814590774E-2</v>
      </c>
      <c r="S390" s="28">
        <f>+('Detalle por mes'!S567/'Detalle por mes'!S390)-1</f>
        <v>5.4534492814592106E-2</v>
      </c>
    </row>
    <row r="391" spans="2:19" collapsed="1" x14ac:dyDescent="0.25">
      <c r="B391" s="8" t="s">
        <v>96</v>
      </c>
      <c r="C391" s="29">
        <f>+('Detalle por mes'!C571/'Detalle por mes'!C391)-1</f>
        <v>-8.470915247467381E-2</v>
      </c>
      <c r="D391" s="29">
        <f>+('Detalle por mes'!D571/'Detalle por mes'!D391)-1</f>
        <v>5.243533016058266E-2</v>
      </c>
      <c r="E391" s="29">
        <f>+('Detalle por mes'!E571/'Detalle por mes'!E391)-1</f>
        <v>-0.12953882440568554</v>
      </c>
      <c r="F391" s="29">
        <f>+('Detalle por mes'!F571/'Detalle por mes'!F391)-1</f>
        <v>1.8031562889080366E-3</v>
      </c>
      <c r="G391" s="29">
        <f>+('Detalle por mes'!G571/'Detalle por mes'!G391)-1</f>
        <v>-5.9731822361980491E-2</v>
      </c>
      <c r="H391" s="29">
        <f>+('Detalle por mes'!H571/'Detalle por mes'!H391)-1</f>
        <v>4.3646455132155593E-2</v>
      </c>
      <c r="I391" s="29">
        <f>+('Detalle por mes'!I571/'Detalle por mes'!I391)-1</f>
        <v>2.4885681401063398E-3</v>
      </c>
      <c r="J391" s="29">
        <f>+('Detalle por mes'!J571/'Detalle por mes'!J391)-1</f>
        <v>0.10253952767782359</v>
      </c>
      <c r="K391" s="29">
        <f>+('Detalle por mes'!K571/'Detalle por mes'!K391)-1</f>
        <v>7.4456156088809067E-3</v>
      </c>
      <c r="L391" s="29">
        <f>+('Detalle por mes'!L571/'Detalle por mes'!L391)-1</f>
        <v>0.11217957736088335</v>
      </c>
      <c r="M391" s="29">
        <f>+('Detalle por mes'!M571/'Detalle por mes'!M391)-1</f>
        <v>1.6458457267499504E-2</v>
      </c>
      <c r="N391" s="29">
        <f>+('Detalle por mes'!N571/'Detalle por mes'!N391)-1</f>
        <v>0.13130722679107731</v>
      </c>
      <c r="O391" s="29">
        <f>+('Detalle por mes'!O571/'Detalle por mes'!O391)-1</f>
        <v>-5.461329903137635E-3</v>
      </c>
      <c r="P391" s="29">
        <f>+('Detalle por mes'!P571/'Detalle por mes'!P391)-1</f>
        <v>9.4771544918930806E-2</v>
      </c>
      <c r="Q391" s="29">
        <f>+('Detalle por mes'!Q571/'Detalle por mes'!Q391)-1</f>
        <v>-7.5444840863229889E-2</v>
      </c>
      <c r="R391" s="29">
        <f>+('Detalle por mes'!R571/'Detalle por mes'!R391)-1</f>
        <v>6.5707278923639478E-2</v>
      </c>
      <c r="S391" s="29">
        <f>+('Detalle por mes'!S571/'Detalle por mes'!S391)-1</f>
        <v>6.5707278923640366E-2</v>
      </c>
    </row>
    <row r="392" spans="2:19" hidden="1" outlineLevel="1" x14ac:dyDescent="0.25">
      <c r="B392" s="20" t="s">
        <v>37</v>
      </c>
      <c r="C392" s="28">
        <f>+('Detalle por mes'!C572/'Detalle por mes'!C392)-1</f>
        <v>0.41861888598297248</v>
      </c>
      <c r="D392" s="28">
        <f>+('Detalle por mes'!D572/'Detalle por mes'!D392)-1</f>
        <v>0.59101452770070684</v>
      </c>
      <c r="E392" s="28">
        <f>+('Detalle por mes'!E572/'Detalle por mes'!E392)-1</f>
        <v>0.20799999999999996</v>
      </c>
      <c r="F392" s="28">
        <f>+('Detalle por mes'!F572/'Detalle por mes'!F392)-1</f>
        <v>0.30567786790266505</v>
      </c>
      <c r="G392" s="28">
        <f>+('Detalle por mes'!G572/'Detalle por mes'!G392)-1</f>
        <v>5.4054054054053946E-2</v>
      </c>
      <c r="H392" s="28">
        <f>+('Detalle por mes'!H572/'Detalle por mes'!H392)-1</f>
        <v>0.12565754403943807</v>
      </c>
      <c r="I392" s="28">
        <f>+('Detalle por mes'!I572/'Detalle por mes'!I392)-1</f>
        <v>9.7052154195011342E-2</v>
      </c>
      <c r="J392" s="28">
        <f>+('Detalle por mes'!J572/'Detalle por mes'!J392)-1</f>
        <v>0.17342669841724967</v>
      </c>
      <c r="K392" s="28">
        <f>+('Detalle por mes'!K572/'Detalle por mes'!K392)-1</f>
        <v>-0.12380952380952381</v>
      </c>
      <c r="L392" s="28">
        <f>+('Detalle por mes'!L572/'Detalle por mes'!L392)-1</f>
        <v>-7.7956841793468179E-2</v>
      </c>
      <c r="M392" s="28">
        <f>+('Detalle por mes'!M572/'Detalle por mes'!M392)-1</f>
        <v>0.109375</v>
      </c>
      <c r="N392" s="28">
        <f>+('Detalle por mes'!N572/'Detalle por mes'!N392)-1</f>
        <v>0.17863258525079106</v>
      </c>
      <c r="O392" s="28">
        <f>+('Detalle por mes'!O572/'Detalle por mes'!O392)-1</f>
        <v>-2.3971093681149247E-2</v>
      </c>
      <c r="P392" s="28">
        <f>+('Detalle por mes'!P572/'Detalle por mes'!P392)-1</f>
        <v>3.1023452977830823E-2</v>
      </c>
      <c r="Q392" s="28">
        <f>+('Detalle por mes'!Q572/'Detalle por mes'!Q392)-1</f>
        <v>0.28852998583948875</v>
      </c>
      <c r="R392" s="28">
        <f>+('Detalle por mes'!R572/'Detalle por mes'!R392)-1</f>
        <v>0.30037237010276452</v>
      </c>
      <c r="S392" s="28">
        <f>+('Detalle por mes'!S572/'Detalle por mes'!S392)-1</f>
        <v>0.30037237010276518</v>
      </c>
    </row>
    <row r="393" spans="2:19" hidden="1" outlineLevel="1" x14ac:dyDescent="0.25">
      <c r="B393" s="20" t="s">
        <v>38</v>
      </c>
      <c r="C393" s="28">
        <f>+('Detalle por mes'!C573/'Detalle por mes'!C393)-1</f>
        <v>0.12749626892189614</v>
      </c>
      <c r="D393" s="28">
        <f>+('Detalle por mes'!D573/'Detalle por mes'!D393)-1</f>
        <v>0.34366485230742549</v>
      </c>
      <c r="E393" s="28">
        <f>+('Detalle por mes'!E573/'Detalle por mes'!E393)-1</f>
        <v>-0.11445086705202312</v>
      </c>
      <c r="F393" s="28">
        <f>+('Detalle por mes'!F573/'Detalle por mes'!F393)-1</f>
        <v>-1.4165649993222229E-2</v>
      </c>
      <c r="G393" s="28">
        <f>+('Detalle por mes'!G573/'Detalle por mes'!G393)-1</f>
        <v>-8.5410706988148788E-2</v>
      </c>
      <c r="H393" s="28">
        <f>+('Detalle por mes'!H573/'Detalle por mes'!H393)-1</f>
        <v>-2.6466248616746624E-2</v>
      </c>
      <c r="I393" s="28">
        <f>+('Detalle por mes'!I573/'Detalle por mes'!I393)-1</f>
        <v>6.9403714565004826E-2</v>
      </c>
      <c r="J393" s="28">
        <f>+('Detalle por mes'!J573/'Detalle por mes'!J393)-1</f>
        <v>0.20905328631225872</v>
      </c>
      <c r="K393" s="28">
        <f>+('Detalle por mes'!K573/'Detalle por mes'!K393)-1</f>
        <v>-0.11674208144796383</v>
      </c>
      <c r="L393" s="28">
        <f>+('Detalle por mes'!L573/'Detalle por mes'!L393)-1</f>
        <v>-8.445811702877648E-2</v>
      </c>
      <c r="M393" s="28">
        <f>+('Detalle por mes'!M573/'Detalle por mes'!M393)-1</f>
        <v>0.19702602230483279</v>
      </c>
      <c r="N393" s="28">
        <f>+('Detalle por mes'!N573/'Detalle por mes'!N393)-1</f>
        <v>0.25016112998547091</v>
      </c>
      <c r="O393" s="28">
        <f>+('Detalle por mes'!O573/'Detalle por mes'!O393)-1</f>
        <v>-0.10906417972159688</v>
      </c>
      <c r="P393" s="28">
        <f>+('Detalle por mes'!P573/'Detalle por mes'!P393)-1</f>
        <v>-5.3907724638301291E-2</v>
      </c>
      <c r="Q393" s="28">
        <f>+('Detalle por mes'!Q573/'Detalle por mes'!Q393)-1</f>
        <v>3.9548337631560626E-2</v>
      </c>
      <c r="R393" s="28">
        <f>+('Detalle por mes'!R573/'Detalle por mes'!R393)-1</f>
        <v>9.3547829163102447E-2</v>
      </c>
      <c r="S393" s="28">
        <f>+('Detalle por mes'!S573/'Detalle por mes'!S393)-1</f>
        <v>9.3547829163103113E-2</v>
      </c>
    </row>
    <row r="394" spans="2:19" hidden="1" outlineLevel="1" x14ac:dyDescent="0.25">
      <c r="B394" s="20" t="s">
        <v>39</v>
      </c>
      <c r="C394" s="28">
        <f>+('Detalle por mes'!C574/'Detalle por mes'!C394)-1</f>
        <v>7.2678986200300555E-2</v>
      </c>
      <c r="D394" s="28">
        <f>+('Detalle por mes'!D574/'Detalle por mes'!D394)-1</f>
        <v>0.24317180281677797</v>
      </c>
      <c r="E394" s="28">
        <f>+('Detalle por mes'!E574/'Detalle por mes'!E394)-1</f>
        <v>2.7108433734939652E-2</v>
      </c>
      <c r="F394" s="28">
        <f>+('Detalle por mes'!F574/'Detalle por mes'!F394)-1</f>
        <v>0.16496173518440171</v>
      </c>
      <c r="G394" s="28">
        <f>+('Detalle por mes'!G574/'Detalle por mes'!G394)-1</f>
        <v>-0.15883190883190879</v>
      </c>
      <c r="H394" s="28">
        <f>+('Detalle por mes'!H574/'Detalle por mes'!H394)-1</f>
        <v>-5.2522216431608149E-2</v>
      </c>
      <c r="I394" s="28">
        <f>+('Detalle por mes'!I574/'Detalle por mes'!I394)-1</f>
        <v>1.1821883620123375E-2</v>
      </c>
      <c r="J394" s="28">
        <f>+('Detalle por mes'!J574/'Detalle por mes'!J394)-1</f>
        <v>9.4594410904517146E-2</v>
      </c>
      <c r="K394" s="28">
        <f>+('Detalle por mes'!K574/'Detalle por mes'!K394)-1</f>
        <v>4.5246277205040153E-2</v>
      </c>
      <c r="L394" s="28">
        <f>+('Detalle por mes'!L574/'Detalle por mes'!L394)-1</f>
        <v>0.11334333377141892</v>
      </c>
      <c r="M394" s="28">
        <f>+('Detalle por mes'!M574/'Detalle por mes'!M394)-1</f>
        <v>0.12137203166226906</v>
      </c>
      <c r="N394" s="28">
        <f>+('Detalle por mes'!N574/'Detalle por mes'!N394)-1</f>
        <v>0.18344864289515694</v>
      </c>
      <c r="O394" s="28">
        <f>+('Detalle por mes'!O574/'Detalle por mes'!O394)-1</f>
        <v>1.8535078448906672E-2</v>
      </c>
      <c r="P394" s="28">
        <f>+('Detalle por mes'!P574/'Detalle por mes'!P394)-1</f>
        <v>0.10168080891890185</v>
      </c>
      <c r="Q394" s="28">
        <f>+('Detalle por mes'!Q574/'Detalle por mes'!Q394)-1</f>
        <v>5.5497238516688974E-2</v>
      </c>
      <c r="R394" s="28">
        <f>+('Detalle por mes'!R574/'Detalle por mes'!R394)-1</f>
        <v>0.18919584143135948</v>
      </c>
      <c r="S394" s="28">
        <f>+('Detalle por mes'!S574/'Detalle por mes'!S394)-1</f>
        <v>0.18919584143136126</v>
      </c>
    </row>
    <row r="395" spans="2:19" hidden="1" outlineLevel="1" x14ac:dyDescent="0.25">
      <c r="B395" s="20" t="s">
        <v>40</v>
      </c>
      <c r="C395" s="28">
        <f>+('Detalle por mes'!C575/'Detalle por mes'!C395)-1</f>
        <v>0.42616246781440914</v>
      </c>
      <c r="D395" s="28">
        <f>+('Detalle por mes'!D575/'Detalle por mes'!D395)-1</f>
        <v>0.58384939507109368</v>
      </c>
      <c r="E395" s="28">
        <f>+('Detalle por mes'!E575/'Detalle por mes'!E395)-1</f>
        <v>0.17543859649122817</v>
      </c>
      <c r="F395" s="28">
        <f>+('Detalle por mes'!F575/'Detalle por mes'!F395)-1</f>
        <v>0.46256690741649731</v>
      </c>
      <c r="G395" s="28">
        <f>+('Detalle por mes'!G575/'Detalle por mes'!G395)-1</f>
        <v>2.2433132010353685E-2</v>
      </c>
      <c r="H395" s="28">
        <f>+('Detalle por mes'!H575/'Detalle por mes'!H395)-1</f>
        <v>0.10040417830419757</v>
      </c>
      <c r="I395" s="28">
        <f>+('Detalle por mes'!I575/'Detalle por mes'!I395)-1</f>
        <v>0.11876988335100735</v>
      </c>
      <c r="J395" s="28">
        <f>+('Detalle por mes'!J575/'Detalle por mes'!J395)-1</f>
        <v>0.19087851144072898</v>
      </c>
      <c r="K395" s="28">
        <f>+('Detalle por mes'!K575/'Detalle por mes'!K395)-1</f>
        <v>6.1368209255533213E-2</v>
      </c>
      <c r="L395" s="28">
        <f>+('Detalle por mes'!L575/'Detalle por mes'!L395)-1</f>
        <v>0.11289370588336811</v>
      </c>
      <c r="M395" s="28">
        <f>+('Detalle por mes'!M575/'Detalle por mes'!M395)-1</f>
        <v>-5.1724137931034475E-2</v>
      </c>
      <c r="N395" s="28">
        <f>+('Detalle por mes'!N575/'Detalle por mes'!N395)-1</f>
        <v>-1.1019785901302481E-2</v>
      </c>
      <c r="O395" s="28">
        <f>+('Detalle por mes'!O575/'Detalle por mes'!O395)-1</f>
        <v>0.15564838358154742</v>
      </c>
      <c r="P395" s="28">
        <f>+('Detalle por mes'!P575/'Detalle por mes'!P395)-1</f>
        <v>0.19014084067963166</v>
      </c>
      <c r="Q395" s="28">
        <f>+('Detalle por mes'!Q575/'Detalle por mes'!Q395)-1</f>
        <v>0.38416367771848492</v>
      </c>
      <c r="R395" s="28">
        <f>+('Detalle por mes'!R575/'Detalle por mes'!R395)-1</f>
        <v>0.4800360915123123</v>
      </c>
      <c r="S395" s="28">
        <f>+('Detalle por mes'!S575/'Detalle por mes'!S395)-1</f>
        <v>0.4800360915123123</v>
      </c>
    </row>
    <row r="396" spans="2:19" hidden="1" outlineLevel="1" x14ac:dyDescent="0.25">
      <c r="B396" s="20" t="s">
        <v>41</v>
      </c>
      <c r="C396" s="28">
        <f>+('Detalle por mes'!C576/'Detalle por mes'!C396)-1</f>
        <v>3.2343034944638749E-2</v>
      </c>
      <c r="D396" s="28">
        <f>+('Detalle por mes'!D576/'Detalle por mes'!D396)-1</f>
        <v>0.14863477914505974</v>
      </c>
      <c r="E396" s="28">
        <f>+('Detalle por mes'!E576/'Detalle por mes'!E396)-1</f>
        <v>-0.19572763684913219</v>
      </c>
      <c r="F396" s="28">
        <f>+('Detalle por mes'!F576/'Detalle por mes'!F396)-1</f>
        <v>-0.13340948958469845</v>
      </c>
      <c r="G396" s="28">
        <f>+('Detalle por mes'!G576/'Detalle por mes'!G396)-1</f>
        <v>-9.6849397189102793E-2</v>
      </c>
      <c r="H396" s="28">
        <f>+('Detalle por mes'!H576/'Detalle por mes'!H396)-1</f>
        <v>-5.0844784830653356E-2</v>
      </c>
      <c r="I396" s="28">
        <f>+('Detalle por mes'!I576/'Detalle por mes'!I396)-1</f>
        <v>-4.2401940286024953E-2</v>
      </c>
      <c r="J396" s="28">
        <f>+('Detalle por mes'!J576/'Detalle por mes'!J396)-1</f>
        <v>1.4560267124857473E-2</v>
      </c>
      <c r="K396" s="28">
        <f>+('Detalle por mes'!K576/'Detalle por mes'!K396)-1</f>
        <v>2.2015241320914036E-3</v>
      </c>
      <c r="L396" s="28">
        <f>+('Detalle por mes'!L576/'Detalle por mes'!L396)-1</f>
        <v>8.4113389001372996E-2</v>
      </c>
      <c r="M396" s="28">
        <f>+('Detalle por mes'!M576/'Detalle por mes'!M396)-1</f>
        <v>0.19300699300699309</v>
      </c>
      <c r="N396" s="28">
        <f>+('Detalle por mes'!N576/'Detalle por mes'!N396)-1</f>
        <v>0.26252492043657782</v>
      </c>
      <c r="O396" s="28">
        <f>+('Detalle por mes'!O576/'Detalle por mes'!O396)-1</f>
        <v>-2.4286437096342151E-2</v>
      </c>
      <c r="P396" s="28">
        <f>+('Detalle por mes'!P576/'Detalle por mes'!P396)-1</f>
        <v>5.0087267540719571E-2</v>
      </c>
      <c r="Q396" s="28">
        <f>+('Detalle por mes'!Q576/'Detalle por mes'!Q396)-1</f>
        <v>1.5589413938348562E-2</v>
      </c>
      <c r="R396" s="28">
        <f>+('Detalle por mes'!R576/'Detalle por mes'!R396)-1</f>
        <v>0.10663776952260728</v>
      </c>
      <c r="S396" s="28">
        <f>+('Detalle por mes'!S576/'Detalle por mes'!S396)-1</f>
        <v>0.10663776952260751</v>
      </c>
    </row>
    <row r="397" spans="2:19" hidden="1" outlineLevel="1" x14ac:dyDescent="0.25">
      <c r="B397" s="20" t="s">
        <v>42</v>
      </c>
      <c r="C397" s="28">
        <f>+('Detalle por mes'!C577/'Detalle por mes'!C397)-1</f>
        <v>0.17064399352195858</v>
      </c>
      <c r="D397" s="28">
        <f>+('Detalle por mes'!D577/'Detalle por mes'!D397)-1</f>
        <v>0.32125050499142449</v>
      </c>
      <c r="E397" s="28">
        <f>+('Detalle por mes'!E577/'Detalle por mes'!E397)-1</f>
        <v>-0.22814070351758797</v>
      </c>
      <c r="F397" s="28">
        <f>+('Detalle por mes'!F577/'Detalle por mes'!F397)-1</f>
        <v>-0.14244518470640877</v>
      </c>
      <c r="G397" s="28">
        <f>+('Detalle por mes'!G577/'Detalle por mes'!G397)-1</f>
        <v>-7.6153418565869879E-2</v>
      </c>
      <c r="H397" s="28">
        <f>+('Detalle por mes'!H577/'Detalle por mes'!H397)-1</f>
        <v>-1.4901762267852003E-2</v>
      </c>
      <c r="I397" s="28">
        <f>+('Detalle por mes'!I577/'Detalle por mes'!I397)-1</f>
        <v>4.5544554455445585E-2</v>
      </c>
      <c r="J397" s="28">
        <f>+('Detalle por mes'!J577/'Detalle por mes'!J397)-1</f>
        <v>0.11872302231840015</v>
      </c>
      <c r="K397" s="28">
        <f>+('Detalle por mes'!K577/'Detalle por mes'!K397)-1</f>
        <v>-3.5542747358309312E-2</v>
      </c>
      <c r="L397" s="28">
        <f>+('Detalle por mes'!L577/'Detalle por mes'!L397)-1</f>
        <v>2.9563629282966186E-2</v>
      </c>
      <c r="M397" s="28">
        <f>+('Detalle por mes'!M577/'Detalle por mes'!M397)-1</f>
        <v>-0.12030075187969924</v>
      </c>
      <c r="N397" s="28">
        <f>+('Detalle por mes'!N577/'Detalle por mes'!N397)-1</f>
        <v>-6.0522303752207351E-2</v>
      </c>
      <c r="O397" s="28">
        <f>+('Detalle por mes'!O577/'Detalle por mes'!O397)-1</f>
        <v>1.6670198488380361E-2</v>
      </c>
      <c r="P397" s="28">
        <f>+('Detalle por mes'!P577/'Detalle por mes'!P397)-1</f>
        <v>7.6361811027151116E-2</v>
      </c>
      <c r="Q397" s="28">
        <f>+('Detalle por mes'!Q577/'Detalle por mes'!Q397)-1</f>
        <v>0.11283873126125132</v>
      </c>
      <c r="R397" s="28">
        <f>+('Detalle por mes'!R577/'Detalle por mes'!R397)-1</f>
        <v>0.180734049072792</v>
      </c>
      <c r="S397" s="28">
        <f>+('Detalle por mes'!S577/'Detalle por mes'!S397)-1</f>
        <v>0.18073404907279356</v>
      </c>
    </row>
    <row r="398" spans="2:19" hidden="1" outlineLevel="1" x14ac:dyDescent="0.25">
      <c r="B398" s="20" t="s">
        <v>43</v>
      </c>
      <c r="C398" s="28">
        <f>+('Detalle por mes'!C578/'Detalle por mes'!C398)-1</f>
        <v>-3.1161646451170699E-2</v>
      </c>
      <c r="D398" s="28">
        <f>+('Detalle por mes'!D578/'Detalle por mes'!D398)-1</f>
        <v>0.18540365304024675</v>
      </c>
      <c r="E398" s="28">
        <f>+('Detalle por mes'!E578/'Detalle por mes'!E398)-1</f>
        <v>-0.13246396705559371</v>
      </c>
      <c r="F398" s="28">
        <f>+('Detalle por mes'!F578/'Detalle por mes'!F398)-1</f>
        <v>-2.4495186163414839E-2</v>
      </c>
      <c r="G398" s="28">
        <f>+('Detalle por mes'!G578/'Detalle por mes'!G398)-1</f>
        <v>0.10516396532227668</v>
      </c>
      <c r="H398" s="28">
        <f>+('Detalle por mes'!H578/'Detalle por mes'!H398)-1</f>
        <v>0.20173938717273621</v>
      </c>
      <c r="I398" s="28">
        <f>+('Detalle por mes'!I578/'Detalle por mes'!I398)-1</f>
        <v>2.2095509622238163E-2</v>
      </c>
      <c r="J398" s="28">
        <f>+('Detalle por mes'!J578/'Detalle por mes'!J398)-1</f>
        <v>8.4730708552323897E-2</v>
      </c>
      <c r="K398" s="28">
        <f>+('Detalle por mes'!K578/'Detalle por mes'!K398)-1</f>
        <v>6.6803699897225011E-2</v>
      </c>
      <c r="L398" s="28">
        <f>+('Detalle por mes'!L578/'Detalle por mes'!L398)-1</f>
        <v>0.11301916595572159</v>
      </c>
      <c r="M398" s="28">
        <f>+('Detalle por mes'!M578/'Detalle por mes'!M398)-1</f>
        <v>0.1376811594202898</v>
      </c>
      <c r="N398" s="28">
        <f>+('Detalle por mes'!N578/'Detalle por mes'!N398)-1</f>
        <v>0.22372678250449374</v>
      </c>
      <c r="O398" s="28">
        <f>+('Detalle por mes'!O578/'Detalle por mes'!O398)-1</f>
        <v>0.32916508778577747</v>
      </c>
      <c r="P398" s="28">
        <f>+('Detalle por mes'!P578/'Detalle por mes'!P398)-1</f>
        <v>0.37599992713116426</v>
      </c>
      <c r="Q398" s="28">
        <f>+('Detalle por mes'!Q578/'Detalle por mes'!Q398)-1</f>
        <v>4.8609827581654441E-2</v>
      </c>
      <c r="R398" s="28">
        <f>+('Detalle por mes'!R578/'Detalle por mes'!R398)-1</f>
        <v>0.2647875225248375</v>
      </c>
      <c r="S398" s="28">
        <f>+('Detalle por mes'!S578/'Detalle por mes'!S398)-1</f>
        <v>0.26478752252483617</v>
      </c>
    </row>
    <row r="399" spans="2:19" hidden="1" outlineLevel="1" x14ac:dyDescent="0.25">
      <c r="B399" s="20" t="s">
        <v>44</v>
      </c>
      <c r="C399" s="28">
        <f>+('Detalle por mes'!C579/'Detalle por mes'!C399)-1</f>
        <v>-4.3710942402722663E-2</v>
      </c>
      <c r="D399" s="28">
        <f>+('Detalle por mes'!D579/'Detalle por mes'!D399)-1</f>
        <v>0.17295610666942007</v>
      </c>
      <c r="E399" s="28">
        <f>+('Detalle por mes'!E579/'Detalle por mes'!E399)-1</f>
        <v>-6.586578293289147E-2</v>
      </c>
      <c r="F399" s="28">
        <f>+('Detalle por mes'!F579/'Detalle por mes'!F399)-1</f>
        <v>8.8683063938398643E-2</v>
      </c>
      <c r="G399" s="28">
        <f>+('Detalle por mes'!G579/'Detalle por mes'!G399)-1</f>
        <v>-0.11601030548398972</v>
      </c>
      <c r="H399" s="28">
        <f>+('Detalle por mes'!H579/'Detalle por mes'!H399)-1</f>
        <v>-5.4832814460327839E-2</v>
      </c>
      <c r="I399" s="28">
        <f>+('Detalle por mes'!I579/'Detalle por mes'!I399)-1</f>
        <v>-2.4677779687231505E-2</v>
      </c>
      <c r="J399" s="28">
        <f>+('Detalle por mes'!J579/'Detalle por mes'!J399)-1</f>
        <v>-8.5041445849900477E-3</v>
      </c>
      <c r="K399" s="28">
        <f>+('Detalle por mes'!K579/'Detalle por mes'!K399)-1</f>
        <v>2.5095298602287208E-2</v>
      </c>
      <c r="L399" s="28">
        <f>+('Detalle por mes'!L579/'Detalle por mes'!L399)-1</f>
        <v>0.12895098922996628</v>
      </c>
      <c r="M399" s="28">
        <f>+('Detalle por mes'!M579/'Detalle por mes'!M399)-1</f>
        <v>0.31531531531531543</v>
      </c>
      <c r="N399" s="28">
        <f>+('Detalle por mes'!N579/'Detalle por mes'!N399)-1</f>
        <v>0.41835351315974001</v>
      </c>
      <c r="O399" s="28">
        <f>+('Detalle por mes'!O579/'Detalle por mes'!O399)-1</f>
        <v>-0.17962674961119751</v>
      </c>
      <c r="P399" s="28">
        <f>+('Detalle por mes'!P579/'Detalle por mes'!P399)-1</f>
        <v>-0.16497777862734042</v>
      </c>
      <c r="Q399" s="28">
        <f>+('Detalle por mes'!Q579/'Detalle por mes'!Q399)-1</f>
        <v>-4.4146996124162841E-2</v>
      </c>
      <c r="R399" s="28">
        <f>+('Detalle por mes'!R579/'Detalle por mes'!R399)-1</f>
        <v>0.15384179330813197</v>
      </c>
      <c r="S399" s="28">
        <f>+('Detalle por mes'!S579/'Detalle por mes'!S399)-1</f>
        <v>0.15384179330812886</v>
      </c>
    </row>
    <row r="400" spans="2:19" hidden="1" outlineLevel="1" x14ac:dyDescent="0.25">
      <c r="B400" s="20" t="s">
        <v>45</v>
      </c>
      <c r="C400" s="28">
        <f>+('Detalle por mes'!C580/'Detalle por mes'!C400)-1</f>
        <v>0.21632559877132529</v>
      </c>
      <c r="D400" s="28">
        <f>+('Detalle por mes'!D580/'Detalle por mes'!D400)-1</f>
        <v>0.35264225653324988</v>
      </c>
      <c r="E400" s="28">
        <f>+('Detalle por mes'!E580/'Detalle por mes'!E400)-1</f>
        <v>0.42558139534883721</v>
      </c>
      <c r="F400" s="28">
        <f>+('Detalle por mes'!F580/'Detalle por mes'!F400)-1</f>
        <v>0.57393649865132756</v>
      </c>
      <c r="G400" s="28">
        <f>+('Detalle por mes'!G580/'Detalle por mes'!G400)-1</f>
        <v>1.2854847348687803E-2</v>
      </c>
      <c r="H400" s="28">
        <f>+('Detalle por mes'!H580/'Detalle por mes'!H400)-1</f>
        <v>7.9984147875597156E-2</v>
      </c>
      <c r="I400" s="28">
        <f>+('Detalle por mes'!I580/'Detalle por mes'!I400)-1</f>
        <v>0.113293581199579</v>
      </c>
      <c r="J400" s="28">
        <f>+('Detalle por mes'!J580/'Detalle por mes'!J400)-1</f>
        <v>0.18970740271347197</v>
      </c>
      <c r="K400" s="28">
        <f>+('Detalle por mes'!K580/'Detalle por mes'!K400)-1</f>
        <v>-3.3548387096774213E-2</v>
      </c>
      <c r="L400" s="28">
        <f>+('Detalle por mes'!L580/'Detalle por mes'!L400)-1</f>
        <v>1.6277417474313216E-2</v>
      </c>
      <c r="M400" s="28">
        <f>+('Detalle por mes'!M580/'Detalle por mes'!M400)-1</f>
        <v>0.20105820105820116</v>
      </c>
      <c r="N400" s="28">
        <f>+('Detalle por mes'!N580/'Detalle por mes'!N400)-1</f>
        <v>0.24968953622077428</v>
      </c>
      <c r="O400" s="28">
        <f>+('Detalle por mes'!O580/'Detalle por mes'!O400)-1</f>
        <v>-0.17369073442826155</v>
      </c>
      <c r="P400" s="28">
        <f>+('Detalle por mes'!P580/'Detalle por mes'!P400)-1</f>
        <v>-0.12705104164325809</v>
      </c>
      <c r="Q400" s="28">
        <f>+('Detalle por mes'!Q580/'Detalle por mes'!Q400)-1</f>
        <v>0.12980268444391529</v>
      </c>
      <c r="R400" s="28">
        <f>+('Detalle por mes'!R580/'Detalle por mes'!R400)-1</f>
        <v>0.14014467743535719</v>
      </c>
      <c r="S400" s="28">
        <f>+('Detalle por mes'!S580/'Detalle por mes'!S400)-1</f>
        <v>0.14014467743535919</v>
      </c>
    </row>
    <row r="401" spans="2:19" hidden="1" outlineLevel="1" x14ac:dyDescent="0.25">
      <c r="B401" s="20" t="s">
        <v>46</v>
      </c>
      <c r="C401" s="28">
        <f>+('Detalle por mes'!C581/'Detalle por mes'!C401)-1</f>
        <v>0.24241434378629512</v>
      </c>
      <c r="D401" s="28">
        <f>+('Detalle por mes'!D581/'Detalle por mes'!D401)-1</f>
        <v>0.38393158553842888</v>
      </c>
      <c r="E401" s="28">
        <f>+('Detalle por mes'!E581/'Detalle por mes'!E401)-1</f>
        <v>5.7742782152230943E-2</v>
      </c>
      <c r="F401" s="28">
        <f>+('Detalle por mes'!F581/'Detalle por mes'!F401)-1</f>
        <v>0.17140460845766747</v>
      </c>
      <c r="G401" s="28">
        <f>+('Detalle por mes'!G581/'Detalle por mes'!G401)-1</f>
        <v>4.5860389610389518E-2</v>
      </c>
      <c r="H401" s="28">
        <f>+('Detalle por mes'!H581/'Detalle por mes'!H401)-1</f>
        <v>0.11515863055476827</v>
      </c>
      <c r="I401" s="28">
        <f>+('Detalle por mes'!I581/'Detalle por mes'!I401)-1</f>
        <v>0.11815301041195103</v>
      </c>
      <c r="J401" s="28">
        <f>+('Detalle por mes'!J581/'Detalle por mes'!J401)-1</f>
        <v>0.20607540405050329</v>
      </c>
      <c r="K401" s="28">
        <f>+('Detalle por mes'!K581/'Detalle por mes'!K401)-1</f>
        <v>-1.5495867768595017E-2</v>
      </c>
      <c r="L401" s="28">
        <f>+('Detalle por mes'!L581/'Detalle por mes'!L401)-1</f>
        <v>4.6662026564584513E-2</v>
      </c>
      <c r="M401" s="28">
        <f>+('Detalle por mes'!M581/'Detalle por mes'!M401)-1</f>
        <v>-1.0344827586206917E-2</v>
      </c>
      <c r="N401" s="28">
        <f>+('Detalle por mes'!N581/'Detalle por mes'!N401)-1</f>
        <v>4.5788165091994015E-2</v>
      </c>
      <c r="O401" s="28">
        <f>+('Detalle por mes'!O581/'Detalle por mes'!O401)-1</f>
        <v>0.1195327874055736</v>
      </c>
      <c r="P401" s="28">
        <f>+('Detalle por mes'!P581/'Detalle por mes'!P401)-1</f>
        <v>0.17574098988526532</v>
      </c>
      <c r="Q401" s="28">
        <f>+('Detalle por mes'!Q581/'Detalle por mes'!Q401)-1</f>
        <v>0.20239992743199986</v>
      </c>
      <c r="R401" s="28">
        <f>+('Detalle por mes'!R581/'Detalle por mes'!R401)-1</f>
        <v>0.27506407052819148</v>
      </c>
      <c r="S401" s="28">
        <f>+('Detalle por mes'!S581/'Detalle por mes'!S401)-1</f>
        <v>0.2750640705281906</v>
      </c>
    </row>
    <row r="402" spans="2:19" hidden="1" outlineLevel="1" x14ac:dyDescent="0.25">
      <c r="B402" s="20" t="s">
        <v>13</v>
      </c>
      <c r="C402" s="28">
        <f>+('Detalle por mes'!C582/'Detalle por mes'!C402)-1</f>
        <v>0.24299096800188025</v>
      </c>
      <c r="D402" s="28">
        <f>+('Detalle por mes'!D582/'Detalle por mes'!D402)-1</f>
        <v>0.38894647099868629</v>
      </c>
      <c r="E402" s="28">
        <f>+('Detalle por mes'!E582/'Detalle por mes'!E402)-1</f>
        <v>-9.0909090909090939E-2</v>
      </c>
      <c r="F402" s="28">
        <f>+('Detalle por mes'!F582/'Detalle por mes'!F402)-1</f>
        <v>1.4847161572052459E-2</v>
      </c>
      <c r="G402" s="28">
        <f>+('Detalle por mes'!G582/'Detalle por mes'!G402)-1</f>
        <v>-8.023340627279385E-3</v>
      </c>
      <c r="H402" s="28">
        <f>+('Detalle por mes'!H582/'Detalle por mes'!H402)-1</f>
        <v>4.402364423671723E-2</v>
      </c>
      <c r="I402" s="28">
        <f>+('Detalle por mes'!I582/'Detalle por mes'!I402)-1</f>
        <v>9.219858156028371E-2</v>
      </c>
      <c r="J402" s="28">
        <f>+('Detalle por mes'!J582/'Detalle por mes'!J402)-1</f>
        <v>0.17267286904208934</v>
      </c>
      <c r="K402" s="28">
        <f>+('Detalle por mes'!K582/'Detalle por mes'!K402)-1</f>
        <v>-5.2459016393442637E-2</v>
      </c>
      <c r="L402" s="28">
        <f>+('Detalle por mes'!L582/'Detalle por mes'!L402)-1</f>
        <v>-5.3489527812655702E-4</v>
      </c>
      <c r="M402" s="28">
        <f>+('Detalle por mes'!M582/'Detalle por mes'!M402)-1</f>
        <v>-4.6511627906976716E-2</v>
      </c>
      <c r="N402" s="28">
        <f>+('Detalle por mes'!N582/'Detalle por mes'!N402)-1</f>
        <v>-6.3626364328623897E-3</v>
      </c>
      <c r="O402" s="28">
        <f>+('Detalle por mes'!O582/'Detalle por mes'!O402)-1</f>
        <v>2.0881006864988505E-2</v>
      </c>
      <c r="P402" s="28">
        <f>+('Detalle por mes'!P582/'Detalle por mes'!P402)-1</f>
        <v>7.4652749474233282E-2</v>
      </c>
      <c r="Q402" s="28">
        <f>+('Detalle por mes'!Q582/'Detalle por mes'!Q402)-1</f>
        <v>0.17126688994110184</v>
      </c>
      <c r="R402" s="28">
        <f>+('Detalle por mes'!R582/'Detalle por mes'!R402)-1</f>
        <v>0.21280608620347263</v>
      </c>
      <c r="S402" s="28">
        <f>+('Detalle por mes'!S582/'Detalle por mes'!S402)-1</f>
        <v>0.21280608620347419</v>
      </c>
    </row>
    <row r="403" spans="2:19" hidden="1" outlineLevel="1" x14ac:dyDescent="0.25">
      <c r="B403" s="20" t="s">
        <v>47</v>
      </c>
      <c r="C403" s="28">
        <f>+('Detalle por mes'!C583/'Detalle por mes'!C403)-1</f>
        <v>-0.14409956976029503</v>
      </c>
      <c r="D403" s="28">
        <f>+('Detalle por mes'!D583/'Detalle por mes'!D403)-1</f>
        <v>0.10959001380093869</v>
      </c>
      <c r="E403" s="28">
        <f>+('Detalle por mes'!E583/'Detalle por mes'!E403)-1</f>
        <v>0.14144736842105265</v>
      </c>
      <c r="F403" s="28">
        <f>+('Detalle por mes'!F583/'Detalle por mes'!F403)-1</f>
        <v>0.16610082253610359</v>
      </c>
      <c r="G403" s="28">
        <f>+('Detalle por mes'!G583/'Detalle por mes'!G403)-1</f>
        <v>-0.16719963453631792</v>
      </c>
      <c r="H403" s="28">
        <f>+('Detalle por mes'!H583/'Detalle por mes'!H403)-1</f>
        <v>-5.9219924748995623E-2</v>
      </c>
      <c r="I403" s="28">
        <f>+('Detalle por mes'!I583/'Detalle por mes'!I403)-1</f>
        <v>-0.10249520153550862</v>
      </c>
      <c r="J403" s="28">
        <f>+('Detalle por mes'!J583/'Detalle por mes'!J403)-1</f>
        <v>-3.3462611328743508E-2</v>
      </c>
      <c r="K403" s="28">
        <f>+('Detalle por mes'!K583/'Detalle por mes'!K403)-1</f>
        <v>-0.18509418509418507</v>
      </c>
      <c r="L403" s="28">
        <f>+('Detalle por mes'!L583/'Detalle por mes'!L403)-1</f>
        <v>-0.13939227311848523</v>
      </c>
      <c r="M403" s="28">
        <f>+('Detalle por mes'!M583/'Detalle por mes'!M403)-1</f>
        <v>0.11637080867850091</v>
      </c>
      <c r="N403" s="28">
        <f>+('Detalle por mes'!N583/'Detalle por mes'!N403)-1</f>
        <v>0.18325086731502016</v>
      </c>
      <c r="O403" s="28">
        <f>+('Detalle por mes'!O583/'Detalle por mes'!O403)-1</f>
        <v>2.8669206431200411E-2</v>
      </c>
      <c r="P403" s="28">
        <f>+('Detalle por mes'!P583/'Detalle por mes'!P403)-1</f>
        <v>0.10241676621222551</v>
      </c>
      <c r="Q403" s="28">
        <f>+('Detalle por mes'!Q583/'Detalle por mes'!Q403)-1</f>
        <v>-0.1194491974252424</v>
      </c>
      <c r="R403" s="28">
        <f>+('Detalle por mes'!R583/'Detalle por mes'!R403)-1</f>
        <v>9.4438839429895172E-2</v>
      </c>
      <c r="S403" s="28">
        <f>+('Detalle por mes'!S583/'Detalle por mes'!S403)-1</f>
        <v>9.4438839429895616E-2</v>
      </c>
    </row>
    <row r="404" spans="2:19" hidden="1" outlineLevel="1" x14ac:dyDescent="0.25">
      <c r="B404" s="20" t="s">
        <v>48</v>
      </c>
      <c r="C404" s="28">
        <f>+('Detalle por mes'!C584/'Detalle por mes'!C404)-1</f>
        <v>0.19247071798244741</v>
      </c>
      <c r="D404" s="28">
        <f>+('Detalle por mes'!D584/'Detalle por mes'!D404)-1</f>
        <v>0.32637070142769353</v>
      </c>
      <c r="E404" s="28">
        <f>+('Detalle por mes'!E584/'Detalle por mes'!E404)-1</f>
        <v>1.9607843137254832E-2</v>
      </c>
      <c r="F404" s="28">
        <f>+('Detalle por mes'!F584/'Detalle por mes'!F404)-1</f>
        <v>0.13893574005607245</v>
      </c>
      <c r="G404" s="28">
        <f>+('Detalle por mes'!G584/'Detalle por mes'!G404)-1</f>
        <v>-6.5292096219931262E-2</v>
      </c>
      <c r="H404" s="28">
        <f>+('Detalle por mes'!H584/'Detalle por mes'!H404)-1</f>
        <v>-8.5738028884222439E-3</v>
      </c>
      <c r="I404" s="28">
        <f>+('Detalle por mes'!I584/'Detalle por mes'!I404)-1</f>
        <v>5.4848873847590518E-3</v>
      </c>
      <c r="J404" s="28">
        <f>+('Detalle por mes'!J584/'Detalle por mes'!J404)-1</f>
        <v>4.6188522651549491E-2</v>
      </c>
      <c r="K404" s="28">
        <f>+('Detalle por mes'!K584/'Detalle por mes'!K404)-1</f>
        <v>-0.13327948303715675</v>
      </c>
      <c r="L404" s="28">
        <f>+('Detalle por mes'!L584/'Detalle por mes'!L404)-1</f>
        <v>-8.043586970767036E-2</v>
      </c>
      <c r="M404" s="28">
        <f>+('Detalle por mes'!M584/'Detalle por mes'!M404)-1</f>
        <v>-4.1860465116279055E-2</v>
      </c>
      <c r="N404" s="28">
        <f>+('Detalle por mes'!N584/'Detalle por mes'!N404)-1</f>
        <v>1.6215997354693812E-2</v>
      </c>
      <c r="O404" s="28">
        <f>+('Detalle por mes'!O584/'Detalle por mes'!O404)-1</f>
        <v>8.151382823871911E-2</v>
      </c>
      <c r="P404" s="28">
        <f>+('Detalle por mes'!P584/'Detalle por mes'!P404)-1</f>
        <v>8.9077669902912548E-2</v>
      </c>
      <c r="Q404" s="28">
        <f>+('Detalle por mes'!Q584/'Detalle por mes'!Q404)-1</f>
        <v>0.17648439695939167</v>
      </c>
      <c r="R404" s="28">
        <f>+('Detalle por mes'!R584/'Detalle por mes'!R404)-1</f>
        <v>0.29460860166734459</v>
      </c>
      <c r="S404" s="28">
        <f>+('Detalle por mes'!S584/'Detalle por mes'!S404)-1</f>
        <v>0.29460860166734504</v>
      </c>
    </row>
    <row r="405" spans="2:19" collapsed="1" x14ac:dyDescent="0.25">
      <c r="B405" s="8" t="s">
        <v>97</v>
      </c>
      <c r="C405" s="29">
        <f>+('Detalle por mes'!C588/'Detalle por mes'!C405)-1</f>
        <v>6.3557528400965513E-2</v>
      </c>
      <c r="D405" s="29">
        <f>+('Detalle por mes'!D588/'Detalle por mes'!D405)-1</f>
        <v>0.24736845858251444</v>
      </c>
      <c r="E405" s="29">
        <f>+('Detalle por mes'!E588/'Detalle por mes'!E405)-1</f>
        <v>-6.2754012537025505E-2</v>
      </c>
      <c r="F405" s="29">
        <f>+('Detalle por mes'!F588/'Detalle por mes'!F405)-1</f>
        <v>4.1778927288270706E-2</v>
      </c>
      <c r="G405" s="29">
        <f>+('Detalle por mes'!G588/'Detalle por mes'!G405)-1</f>
        <v>-7.8615960099750581E-2</v>
      </c>
      <c r="H405" s="29">
        <f>+('Detalle por mes'!H588/'Detalle por mes'!H405)-1</f>
        <v>-1.1473858467376585E-2</v>
      </c>
      <c r="I405" s="29">
        <f>+('Detalle por mes'!I588/'Detalle por mes'!I405)-1</f>
        <v>-3.2961097086415814E-3</v>
      </c>
      <c r="J405" s="29">
        <f>+('Detalle por mes'!J588/'Detalle por mes'!J405)-1</f>
        <v>5.261626118884899E-2</v>
      </c>
      <c r="K405" s="29">
        <f>+('Detalle por mes'!K588/'Detalle por mes'!K405)-1</f>
        <v>-2.7035666986345186E-2</v>
      </c>
      <c r="L405" s="29">
        <f>+('Detalle por mes'!L588/'Detalle por mes'!L405)-1</f>
        <v>3.9301552436433962E-2</v>
      </c>
      <c r="M405" s="29">
        <f>+('Detalle por mes'!M588/'Detalle por mes'!M405)-1</f>
        <v>0.10220864661654128</v>
      </c>
      <c r="N405" s="29">
        <f>+('Detalle por mes'!N588/'Detalle por mes'!N405)-1</f>
        <v>0.1656397695518681</v>
      </c>
      <c r="O405" s="29">
        <f>+('Detalle por mes'!O588/'Detalle por mes'!O405)-1</f>
        <v>3.2429050978289409E-2</v>
      </c>
      <c r="P405" s="29">
        <f>+('Detalle por mes'!P588/'Detalle por mes'!P405)-1</f>
        <v>8.8683738717728833E-2</v>
      </c>
      <c r="Q405" s="29">
        <f>+('Detalle por mes'!Q588/'Detalle por mes'!Q405)-1</f>
        <v>5.2932261712115958E-2</v>
      </c>
      <c r="R405" s="29">
        <f>+('Detalle por mes'!R588/'Detalle por mes'!R405)-1</f>
        <v>0.19539626727119996</v>
      </c>
      <c r="S405" s="29">
        <f>+('Detalle por mes'!S588/'Detalle por mes'!S405)-1</f>
        <v>0.19539626727119996</v>
      </c>
    </row>
    <row r="406" spans="2:19" hidden="1" outlineLevel="2" x14ac:dyDescent="0.25">
      <c r="B406" s="20" t="s">
        <v>37</v>
      </c>
      <c r="C406" s="28">
        <f>+('Detalle por mes'!C589/'Detalle por mes'!C406)-1</f>
        <v>-1.5356265356269994E-4</v>
      </c>
      <c r="D406" s="28">
        <f>+('Detalle por mes'!D589/'Detalle por mes'!D406)-1</f>
        <v>0.11330763898772944</v>
      </c>
      <c r="E406" s="28">
        <f>+('Detalle por mes'!E589/'Detalle por mes'!E406)-1</f>
        <v>0.30472103004291839</v>
      </c>
      <c r="F406" s="28">
        <f>+('Detalle por mes'!F589/'Detalle por mes'!F406)-1</f>
        <v>0.44602930305270427</v>
      </c>
      <c r="G406" s="28">
        <f>+('Detalle por mes'!G589/'Detalle por mes'!G406)-1</f>
        <v>6.3221884498480208E-2</v>
      </c>
      <c r="H406" s="28">
        <f>+('Detalle por mes'!H589/'Detalle por mes'!H406)-1</f>
        <v>0.1344168526785714</v>
      </c>
      <c r="I406" s="28">
        <f>+('Detalle por mes'!I589/'Detalle por mes'!I406)-1</f>
        <v>3.4482758620689724E-2</v>
      </c>
      <c r="J406" s="28">
        <f>+('Detalle por mes'!J589/'Detalle por mes'!J406)-1</f>
        <v>0.10107093294231628</v>
      </c>
      <c r="K406" s="28">
        <f>+('Detalle por mes'!K589/'Detalle por mes'!K406)-1</f>
        <v>-6.4714946070878243E-2</v>
      </c>
      <c r="L406" s="28">
        <f>+('Detalle por mes'!L589/'Detalle por mes'!L406)-1</f>
        <v>-1.1795655125593996E-2</v>
      </c>
      <c r="M406" s="28">
        <f>+('Detalle por mes'!M589/'Detalle por mes'!M406)-1</f>
        <v>0.1386554621848739</v>
      </c>
      <c r="N406" s="28">
        <f>+('Detalle por mes'!N589/'Detalle por mes'!N406)-1</f>
        <v>0.21943151188434218</v>
      </c>
      <c r="O406" s="28">
        <f>+('Detalle por mes'!O589/'Detalle por mes'!O406)-1</f>
        <v>9.8319061211544767E-3</v>
      </c>
      <c r="P406" s="28">
        <f>+('Detalle por mes'!P589/'Detalle por mes'!P406)-1</f>
        <v>7.6378424210276741E-2</v>
      </c>
      <c r="Q406" s="28">
        <f>+('Detalle por mes'!Q589/'Detalle por mes'!Q406)-1</f>
        <v>7.1839080459770166E-3</v>
      </c>
      <c r="R406" s="28">
        <f>+('Detalle por mes'!R589/'Detalle por mes'!R406)-1</f>
        <v>9.5563188067919302E-2</v>
      </c>
      <c r="S406" s="28">
        <f>+('Detalle por mes'!S589/'Detalle por mes'!S406)-1</f>
        <v>9.5563188067918636E-2</v>
      </c>
    </row>
    <row r="407" spans="2:19" hidden="1" outlineLevel="2" x14ac:dyDescent="0.25">
      <c r="B407" s="20" t="s">
        <v>38</v>
      </c>
      <c r="C407" s="28">
        <f>+('Detalle por mes'!C590/'Detalle por mes'!C407)-1</f>
        <v>-6.299540008835991E-2</v>
      </c>
      <c r="D407" s="28">
        <f>+('Detalle por mes'!D590/'Detalle por mes'!D407)-1</f>
        <v>0.11059012845767557</v>
      </c>
      <c r="E407" s="28">
        <f>+('Detalle por mes'!E590/'Detalle por mes'!E407)-1</f>
        <v>-0.12515802781289509</v>
      </c>
      <c r="F407" s="28">
        <f>+('Detalle por mes'!F590/'Detalle por mes'!F407)-1</f>
        <v>-2.543013869056876E-2</v>
      </c>
      <c r="G407" s="28">
        <f>+('Detalle por mes'!G590/'Detalle por mes'!G407)-1</f>
        <v>-3.8181038181038129E-2</v>
      </c>
      <c r="H407" s="28">
        <f>+('Detalle por mes'!H590/'Detalle por mes'!H407)-1</f>
        <v>1.5768415412570569E-2</v>
      </c>
      <c r="I407" s="28">
        <f>+('Detalle por mes'!I590/'Detalle por mes'!I407)-1</f>
        <v>1.6129032258064502E-2</v>
      </c>
      <c r="J407" s="28">
        <f>+('Detalle por mes'!J590/'Detalle por mes'!J407)-1</f>
        <v>0.13977815488528167</v>
      </c>
      <c r="K407" s="28">
        <f>+('Detalle por mes'!K590/'Detalle por mes'!K407)-1</f>
        <v>-7.6492537313432862E-2</v>
      </c>
      <c r="L407" s="28">
        <f>+('Detalle por mes'!L590/'Detalle por mes'!L407)-1</f>
        <v>-5.0259446514103301E-2</v>
      </c>
      <c r="M407" s="28">
        <f>+('Detalle por mes'!M590/'Detalle por mes'!M407)-1</f>
        <v>3.3557046979865834E-2</v>
      </c>
      <c r="N407" s="28">
        <f>+('Detalle por mes'!N590/'Detalle por mes'!N407)-1</f>
        <v>0.11163855301786341</v>
      </c>
      <c r="O407" s="28">
        <f>+('Detalle por mes'!O590/'Detalle por mes'!O407)-1</f>
        <v>1.8733080671359037E-2</v>
      </c>
      <c r="P407" s="28">
        <f>+('Detalle por mes'!P590/'Detalle por mes'!P407)-1</f>
        <v>8.3939589667019421E-2</v>
      </c>
      <c r="Q407" s="28">
        <f>+('Detalle por mes'!Q590/'Detalle por mes'!Q407)-1</f>
        <v>-3.5499930209835773E-2</v>
      </c>
      <c r="R407" s="28">
        <f>+('Detalle por mes'!R590/'Detalle por mes'!R407)-1</f>
        <v>8.9981709669170407E-2</v>
      </c>
      <c r="S407" s="28">
        <f>+('Detalle por mes'!S590/'Detalle por mes'!S407)-1</f>
        <v>8.9981709669169518E-2</v>
      </c>
    </row>
    <row r="408" spans="2:19" hidden="1" outlineLevel="2" x14ac:dyDescent="0.25">
      <c r="B408" s="20" t="s">
        <v>39</v>
      </c>
      <c r="C408" s="28">
        <f>+('Detalle por mes'!C591/'Detalle por mes'!C408)-1</f>
        <v>-7.3457098902343532E-2</v>
      </c>
      <c r="D408" s="28">
        <f>+('Detalle por mes'!D591/'Detalle por mes'!D408)-1</f>
        <v>7.6041544628894897E-2</v>
      </c>
      <c r="E408" s="28">
        <f>+('Detalle por mes'!E591/'Detalle por mes'!E408)-1</f>
        <v>-6.8788501026694093E-2</v>
      </c>
      <c r="F408" s="28">
        <f>+('Detalle por mes'!F591/'Detalle por mes'!F408)-1</f>
        <v>7.8206617815967494E-2</v>
      </c>
      <c r="G408" s="28">
        <f>+('Detalle por mes'!G591/'Detalle por mes'!G408)-1</f>
        <v>-0.12979605945385408</v>
      </c>
      <c r="H408" s="28">
        <f>+('Detalle por mes'!H591/'Detalle por mes'!H408)-1</f>
        <v>5.1734551157074371E-3</v>
      </c>
      <c r="I408" s="28">
        <f>+('Detalle por mes'!I591/'Detalle por mes'!I408)-1</f>
        <v>4.008908685968815E-2</v>
      </c>
      <c r="J408" s="28">
        <f>+('Detalle por mes'!J591/'Detalle por mes'!J408)-1</f>
        <v>0.12495690037782747</v>
      </c>
      <c r="K408" s="28">
        <f>+('Detalle por mes'!K591/'Detalle por mes'!K408)-1</f>
        <v>4.0309221424627228E-2</v>
      </c>
      <c r="L408" s="28">
        <f>+('Detalle por mes'!L591/'Detalle por mes'!L408)-1</f>
        <v>9.2549909884930059E-2</v>
      </c>
      <c r="M408" s="28">
        <f>+('Detalle por mes'!M591/'Detalle por mes'!M408)-1</f>
        <v>0.14655172413793105</v>
      </c>
      <c r="N408" s="28">
        <f>+('Detalle por mes'!N591/'Detalle por mes'!N408)-1</f>
        <v>0.19931560502989076</v>
      </c>
      <c r="O408" s="28">
        <f>+('Detalle por mes'!O591/'Detalle por mes'!O408)-1</f>
        <v>2.5832012678288496E-2</v>
      </c>
      <c r="P408" s="28">
        <f>+('Detalle por mes'!P591/'Detalle por mes'!P408)-1</f>
        <v>0.11586008172134443</v>
      </c>
      <c r="Q408" s="28">
        <f>+('Detalle por mes'!Q591/'Detalle por mes'!Q408)-1</f>
        <v>-5.8713969618631179E-2</v>
      </c>
      <c r="R408" s="28">
        <f>+('Detalle por mes'!R591/'Detalle por mes'!R408)-1</f>
        <v>8.4684072857971637E-2</v>
      </c>
      <c r="S408" s="28">
        <f>+('Detalle por mes'!S591/'Detalle por mes'!S408)-1</f>
        <v>8.4684072857973192E-2</v>
      </c>
    </row>
    <row r="409" spans="2:19" hidden="1" outlineLevel="2" x14ac:dyDescent="0.25">
      <c r="B409" s="20" t="s">
        <v>40</v>
      </c>
      <c r="C409" s="28">
        <f>+('Detalle por mes'!C592/'Detalle por mes'!C409)-1</f>
        <v>1.0473574126681928E-2</v>
      </c>
      <c r="D409" s="28">
        <f>+('Detalle por mes'!D592/'Detalle por mes'!D409)-1</f>
        <v>0.11313185704044582</v>
      </c>
      <c r="E409" s="28">
        <f>+('Detalle por mes'!E592/'Detalle por mes'!E409)-1</f>
        <v>-0.125</v>
      </c>
      <c r="F409" s="28">
        <f>+('Detalle por mes'!F592/'Detalle por mes'!F409)-1</f>
        <v>-2.3252627664363534E-2</v>
      </c>
      <c r="G409" s="28">
        <f>+('Detalle por mes'!G592/'Detalle por mes'!G409)-1</f>
        <v>7.158937415578559E-2</v>
      </c>
      <c r="H409" s="28">
        <f>+('Detalle por mes'!H592/'Detalle por mes'!H409)-1</f>
        <v>0.14323739608148189</v>
      </c>
      <c r="I409" s="28">
        <f>+('Detalle por mes'!I592/'Detalle por mes'!I409)-1</f>
        <v>-1.5304217991787938E-2</v>
      </c>
      <c r="J409" s="28">
        <f>+('Detalle por mes'!J592/'Detalle por mes'!J409)-1</f>
        <v>3.8238864982268916E-2</v>
      </c>
      <c r="K409" s="28">
        <f>+('Detalle por mes'!K592/'Detalle por mes'!K409)-1</f>
        <v>0.10707269155206278</v>
      </c>
      <c r="L409" s="28">
        <f>+('Detalle por mes'!L592/'Detalle por mes'!L409)-1</f>
        <v>0.16528183095546911</v>
      </c>
      <c r="M409" s="28">
        <f>+('Detalle por mes'!M592/'Detalle por mes'!M409)-1</f>
        <v>-4.9450549450549497E-2</v>
      </c>
      <c r="N409" s="28">
        <f>+('Detalle por mes'!N592/'Detalle por mes'!N409)-1</f>
        <v>2.8698979591836871E-3</v>
      </c>
      <c r="O409" s="28">
        <f>+('Detalle por mes'!O592/'Detalle por mes'!O409)-1</f>
        <v>9.532798489853711E-2</v>
      </c>
      <c r="P409" s="28">
        <f>+('Detalle por mes'!P592/'Detalle por mes'!P409)-1</f>
        <v>0.16065776962500755</v>
      </c>
      <c r="Q409" s="28">
        <f>+('Detalle por mes'!Q592/'Detalle por mes'!Q409)-1</f>
        <v>1.8994675241827297E-2</v>
      </c>
      <c r="R409" s="28">
        <f>+('Detalle por mes'!R592/'Detalle por mes'!R409)-1</f>
        <v>0.12130129282142721</v>
      </c>
      <c r="S409" s="28">
        <f>+('Detalle por mes'!S592/'Detalle por mes'!S409)-1</f>
        <v>0.1213012928214281</v>
      </c>
    </row>
    <row r="410" spans="2:19" hidden="1" outlineLevel="2" x14ac:dyDescent="0.25">
      <c r="B410" s="20" t="s">
        <v>41</v>
      </c>
      <c r="C410" s="28">
        <f>+('Detalle por mes'!C593/'Detalle por mes'!C410)-1</f>
        <v>-4.0564499694314193E-2</v>
      </c>
      <c r="D410" s="28">
        <f>+('Detalle por mes'!D593/'Detalle por mes'!D410)-1</f>
        <v>5.718428301724221E-2</v>
      </c>
      <c r="E410" s="28">
        <f>+('Detalle por mes'!E593/'Detalle por mes'!E410)-1</f>
        <v>-0.14149974319465841</v>
      </c>
      <c r="F410" s="28">
        <f>+('Detalle por mes'!F593/'Detalle por mes'!F410)-1</f>
        <v>-8.1559717559480327E-2</v>
      </c>
      <c r="G410" s="28">
        <f>+('Detalle por mes'!G593/'Detalle por mes'!G410)-1</f>
        <v>-2.5387583779026501E-2</v>
      </c>
      <c r="H410" s="28">
        <f>+('Detalle por mes'!H593/'Detalle por mes'!H410)-1</f>
        <v>2.1329424073261993E-2</v>
      </c>
      <c r="I410" s="28">
        <f>+('Detalle por mes'!I593/'Detalle por mes'!I410)-1</f>
        <v>-3.8204115568488906E-2</v>
      </c>
      <c r="J410" s="28">
        <f>+('Detalle por mes'!J593/'Detalle por mes'!J410)-1</f>
        <v>5.3028018696842816E-2</v>
      </c>
      <c r="K410" s="28">
        <f>+('Detalle por mes'!K593/'Detalle por mes'!K410)-1</f>
        <v>-6.1478090255068674E-2</v>
      </c>
      <c r="L410" s="28">
        <f>+('Detalle por mes'!L593/'Detalle por mes'!L410)-1</f>
        <v>-1.3131214898738142E-2</v>
      </c>
      <c r="M410" s="28">
        <f>+('Detalle por mes'!M593/'Detalle por mes'!M410)-1</f>
        <v>0.15993788819875787</v>
      </c>
      <c r="N410" s="28">
        <f>+('Detalle por mes'!N593/'Detalle por mes'!N410)-1</f>
        <v>0.22775188562422599</v>
      </c>
      <c r="O410" s="28">
        <f>+('Detalle por mes'!O593/'Detalle por mes'!O410)-1</f>
        <v>4.9189322652327672E-2</v>
      </c>
      <c r="P410" s="28">
        <f>+('Detalle por mes'!P593/'Detalle por mes'!P410)-1</f>
        <v>0.13317986026534445</v>
      </c>
      <c r="Q410" s="28">
        <f>+('Detalle por mes'!Q593/'Detalle por mes'!Q410)-1</f>
        <v>-3.2254417630031229E-2</v>
      </c>
      <c r="R410" s="28">
        <f>+('Detalle por mes'!R593/'Detalle por mes'!R410)-1</f>
        <v>7.0430896274837007E-2</v>
      </c>
      <c r="S410" s="28">
        <f>+('Detalle por mes'!S593/'Detalle por mes'!S410)-1</f>
        <v>7.0430896274837895E-2</v>
      </c>
    </row>
    <row r="411" spans="2:19" hidden="1" outlineLevel="2" x14ac:dyDescent="0.25">
      <c r="B411" s="20" t="s">
        <v>42</v>
      </c>
      <c r="C411" s="28">
        <f>+('Detalle por mes'!C594/'Detalle por mes'!C411)-1</f>
        <v>7.5115464650052921E-3</v>
      </c>
      <c r="D411" s="28">
        <f>+('Detalle por mes'!D594/'Detalle por mes'!D411)-1</f>
        <v>0.115769450845151</v>
      </c>
      <c r="E411" s="28">
        <f>+('Detalle por mes'!E594/'Detalle por mes'!E411)-1</f>
        <v>-0.20541760722347635</v>
      </c>
      <c r="F411" s="28">
        <f>+('Detalle por mes'!F594/'Detalle por mes'!F411)-1</f>
        <v>-0.10441090018942512</v>
      </c>
      <c r="G411" s="28">
        <f>+('Detalle por mes'!G594/'Detalle por mes'!G411)-1</f>
        <v>7.7134986225895208E-3</v>
      </c>
      <c r="H411" s="28">
        <f>+('Detalle por mes'!H594/'Detalle por mes'!H411)-1</f>
        <v>6.5131346187864869E-2</v>
      </c>
      <c r="I411" s="28">
        <f>+('Detalle por mes'!I594/'Detalle por mes'!I411)-1</f>
        <v>-2.0155038759689936E-2</v>
      </c>
      <c r="J411" s="28">
        <f>+('Detalle por mes'!J594/'Detalle por mes'!J411)-1</f>
        <v>4.5284911057771327E-2</v>
      </c>
      <c r="K411" s="28">
        <f>+('Detalle por mes'!K594/'Detalle por mes'!K411)-1</f>
        <v>6.3829787234042534E-2</v>
      </c>
      <c r="L411" s="28">
        <f>+('Detalle por mes'!L594/'Detalle por mes'!L411)-1</f>
        <v>0.13862179487179493</v>
      </c>
      <c r="M411" s="28">
        <f>+('Detalle por mes'!M594/'Detalle por mes'!M411)-1</f>
        <v>0.18326693227091639</v>
      </c>
      <c r="N411" s="28">
        <f>+('Detalle por mes'!N594/'Detalle por mes'!N411)-1</f>
        <v>0.25842217484008523</v>
      </c>
      <c r="O411" s="28">
        <f>+('Detalle por mes'!O594/'Detalle por mes'!O411)-1</f>
        <v>-4.4756592990429223E-3</v>
      </c>
      <c r="P411" s="28">
        <f>+('Detalle por mes'!P594/'Detalle por mes'!P411)-1</f>
        <v>5.9416157583156881E-2</v>
      </c>
      <c r="Q411" s="28">
        <f>+('Detalle por mes'!Q594/'Detalle por mes'!Q411)-1</f>
        <v>1.9851773425092478E-3</v>
      </c>
      <c r="R411" s="28">
        <f>+('Detalle por mes'!R594/'Detalle por mes'!R411)-1</f>
        <v>8.4086332509393236E-2</v>
      </c>
      <c r="S411" s="28">
        <f>+('Detalle por mes'!S594/'Detalle por mes'!S411)-1</f>
        <v>8.408633250939368E-2</v>
      </c>
    </row>
    <row r="412" spans="2:19" hidden="1" outlineLevel="2" x14ac:dyDescent="0.25">
      <c r="B412" s="20" t="s">
        <v>43</v>
      </c>
      <c r="C412" s="28">
        <f>+('Detalle por mes'!C595/'Detalle por mes'!C412)-1</f>
        <v>-0.14826923922764523</v>
      </c>
      <c r="D412" s="28">
        <f>+('Detalle por mes'!D595/'Detalle por mes'!D412)-1</f>
        <v>6.6683516840992052E-2</v>
      </c>
      <c r="E412" s="28">
        <f>+('Detalle por mes'!E595/'Detalle por mes'!E412)-1</f>
        <v>-4.2784626540971704E-2</v>
      </c>
      <c r="F412" s="28">
        <f>+('Detalle por mes'!F595/'Detalle por mes'!F412)-1</f>
        <v>0.13719722266391043</v>
      </c>
      <c r="G412" s="28">
        <f>+('Detalle por mes'!G595/'Detalle por mes'!G412)-1</f>
        <v>7.6812634601579388E-2</v>
      </c>
      <c r="H412" s="28">
        <f>+('Detalle por mes'!H595/'Detalle por mes'!H412)-1</f>
        <v>0.22937946592158309</v>
      </c>
      <c r="I412" s="28">
        <f>+('Detalle por mes'!I595/'Detalle por mes'!I412)-1</f>
        <v>4.1156840934371441E-2</v>
      </c>
      <c r="J412" s="28">
        <f>+('Detalle por mes'!J595/'Detalle por mes'!J412)-1</f>
        <v>7.8285106739966803E-2</v>
      </c>
      <c r="K412" s="28">
        <f>+('Detalle por mes'!K595/'Detalle por mes'!K412)-1</f>
        <v>0.18956336528221507</v>
      </c>
      <c r="L412" s="28">
        <f>+('Detalle por mes'!L595/'Detalle por mes'!L412)-1</f>
        <v>0.2495784148397977</v>
      </c>
      <c r="M412" s="28">
        <f>+('Detalle por mes'!M595/'Detalle por mes'!M412)-1</f>
        <v>9.4827586206896575E-2</v>
      </c>
      <c r="N412" s="28">
        <f>+('Detalle por mes'!N595/'Detalle por mes'!N412)-1</f>
        <v>9.466871288449985E-2</v>
      </c>
      <c r="O412" s="28">
        <f>+('Detalle por mes'!O595/'Detalle por mes'!O412)-1</f>
        <v>0.20170749528900522</v>
      </c>
      <c r="P412" s="28">
        <f>+('Detalle por mes'!P595/'Detalle por mes'!P412)-1</f>
        <v>0.3102954334160053</v>
      </c>
      <c r="Q412" s="28">
        <f>+('Detalle por mes'!Q595/'Detalle por mes'!Q412)-1</f>
        <v>-4.3054292225384594E-2</v>
      </c>
      <c r="R412" s="28">
        <f>+('Detalle por mes'!R595/'Detalle por mes'!R412)-1</f>
        <v>0.19540969784753925</v>
      </c>
      <c r="S412" s="28">
        <f>+('Detalle por mes'!S595/'Detalle por mes'!S412)-1</f>
        <v>0.19540969784753814</v>
      </c>
    </row>
    <row r="413" spans="2:19" hidden="1" outlineLevel="2" x14ac:dyDescent="0.25">
      <c r="B413" s="20" t="s">
        <v>44</v>
      </c>
      <c r="C413" s="28">
        <f>+('Detalle por mes'!C596/'Detalle por mes'!C413)-1</f>
        <v>-9.7429325629406205E-2</v>
      </c>
      <c r="D413" s="28">
        <f>+('Detalle por mes'!D596/'Detalle por mes'!D413)-1</f>
        <v>1.7411598407035767E-2</v>
      </c>
      <c r="E413" s="28">
        <f>+('Detalle por mes'!E596/'Detalle por mes'!E413)-1</f>
        <v>-8.3294770939379426E-3</v>
      </c>
      <c r="F413" s="28">
        <f>+('Detalle por mes'!F596/'Detalle por mes'!F413)-1</f>
        <v>0.1550344097719023</v>
      </c>
      <c r="G413" s="28">
        <f>+('Detalle por mes'!G596/'Detalle por mes'!G413)-1</f>
        <v>-4.9509366636931285E-2</v>
      </c>
      <c r="H413" s="28">
        <f>+('Detalle por mes'!H596/'Detalle por mes'!H413)-1</f>
        <v>3.2200993955082691E-3</v>
      </c>
      <c r="I413" s="28">
        <f>+('Detalle por mes'!I596/'Detalle por mes'!I413)-1</f>
        <v>3.0001744287457832E-3</v>
      </c>
      <c r="J413" s="28">
        <f>+('Detalle por mes'!J596/'Detalle por mes'!J413)-1</f>
        <v>1.2231897519655366E-2</v>
      </c>
      <c r="K413" s="28">
        <f>+('Detalle por mes'!K596/'Detalle por mes'!K413)-1</f>
        <v>3.3104682373993333E-2</v>
      </c>
      <c r="L413" s="28">
        <f>+('Detalle por mes'!L596/'Detalle por mes'!L413)-1</f>
        <v>9.3402542372881259E-2</v>
      </c>
      <c r="M413" s="28">
        <f>+('Detalle por mes'!M596/'Detalle por mes'!M413)-1</f>
        <v>-9.9999999999999978E-2</v>
      </c>
      <c r="N413" s="28">
        <f>+('Detalle por mes'!N596/'Detalle por mes'!N413)-1</f>
        <v>-2.131573344688098E-2</v>
      </c>
      <c r="O413" s="28">
        <f>+('Detalle por mes'!O596/'Detalle por mes'!O413)-1</f>
        <v>-5.700712589073631E-2</v>
      </c>
      <c r="P413" s="28">
        <f>+('Detalle por mes'!P596/'Detalle por mes'!P413)-1</f>
        <v>-2.2003596076761389E-2</v>
      </c>
      <c r="Q413" s="28">
        <f>+('Detalle por mes'!Q596/'Detalle por mes'!Q413)-1</f>
        <v>-9.1202514582981564E-2</v>
      </c>
      <c r="R413" s="28">
        <f>+('Detalle por mes'!R596/'Detalle por mes'!R413)-1</f>
        <v>1.748637724952018E-2</v>
      </c>
      <c r="S413" s="28">
        <f>+('Detalle por mes'!S596/'Detalle por mes'!S413)-1</f>
        <v>1.7486377249519736E-2</v>
      </c>
    </row>
    <row r="414" spans="2:19" hidden="1" outlineLevel="2" x14ac:dyDescent="0.25">
      <c r="B414" s="20" t="s">
        <v>45</v>
      </c>
      <c r="C414" s="28">
        <f>+('Detalle por mes'!C597/'Detalle por mes'!C414)-1</f>
        <v>-6.4166022170662584E-2</v>
      </c>
      <c r="D414" s="28">
        <f>+('Detalle por mes'!D597/'Detalle por mes'!D414)-1</f>
        <v>3.2622005739794568E-2</v>
      </c>
      <c r="E414" s="28">
        <f>+('Detalle por mes'!E597/'Detalle por mes'!E414)-1</f>
        <v>0.20773930753564152</v>
      </c>
      <c r="F414" s="28">
        <f>+('Detalle por mes'!F597/'Detalle por mes'!F414)-1</f>
        <v>0.29426387735404358</v>
      </c>
      <c r="G414" s="28">
        <f>+('Detalle por mes'!G597/'Detalle por mes'!G414)-1</f>
        <v>-9.8468271334791746E-3</v>
      </c>
      <c r="H414" s="28">
        <f>+('Detalle por mes'!H597/'Detalle por mes'!H414)-1</f>
        <v>5.1993357955560926E-2</v>
      </c>
      <c r="I414" s="28">
        <f>+('Detalle por mes'!I597/'Detalle por mes'!I414)-1</f>
        <v>1.139601139601143E-2</v>
      </c>
      <c r="J414" s="28">
        <f>+('Detalle por mes'!J597/'Detalle por mes'!J414)-1</f>
        <v>9.1000111405971973E-2</v>
      </c>
      <c r="K414" s="28">
        <f>+('Detalle por mes'!K597/'Detalle por mes'!K414)-1</f>
        <v>4.3537414965986398E-2</v>
      </c>
      <c r="L414" s="28">
        <f>+('Detalle por mes'!L597/'Detalle por mes'!L414)-1</f>
        <v>9.4755305410458623E-2</v>
      </c>
      <c r="M414" s="28">
        <f>+('Detalle por mes'!M597/'Detalle por mes'!M414)-1</f>
        <v>0.41142857142857148</v>
      </c>
      <c r="N414" s="28">
        <f>+('Detalle por mes'!N597/'Detalle por mes'!N414)-1</f>
        <v>0.49302640487474614</v>
      </c>
      <c r="O414" s="28">
        <f>+('Detalle por mes'!O597/'Detalle por mes'!O414)-1</f>
        <v>-3.9806266081428787E-2</v>
      </c>
      <c r="P414" s="28">
        <f>+('Detalle por mes'!P597/'Detalle por mes'!P414)-1</f>
        <v>1.0040768368019037E-2</v>
      </c>
      <c r="Q414" s="28">
        <f>+('Detalle por mes'!Q597/'Detalle por mes'!Q414)-1</f>
        <v>-4.8155614134835711E-2</v>
      </c>
      <c r="R414" s="28">
        <f>+('Detalle por mes'!R597/'Detalle por mes'!R414)-1</f>
        <v>2.9380559178255439E-2</v>
      </c>
      <c r="S414" s="28">
        <f>+('Detalle por mes'!S597/'Detalle por mes'!S414)-1</f>
        <v>2.9380559178254995E-2</v>
      </c>
    </row>
    <row r="415" spans="2:19" hidden="1" outlineLevel="2" x14ac:dyDescent="0.25">
      <c r="B415" s="20" t="s">
        <v>46</v>
      </c>
      <c r="C415" s="28">
        <f>+('Detalle por mes'!C598/'Detalle por mes'!C415)-1</f>
        <v>1.7754198345727445E-3</v>
      </c>
      <c r="D415" s="28">
        <f>+('Detalle por mes'!D598/'Detalle por mes'!D415)-1</f>
        <v>0.1090080037163137</v>
      </c>
      <c r="E415" s="28">
        <f>+('Detalle por mes'!E598/'Detalle por mes'!E415)-1</f>
        <v>0.46525679758308147</v>
      </c>
      <c r="F415" s="28">
        <f>+('Detalle por mes'!F598/'Detalle por mes'!F415)-1</f>
        <v>0.61043490037412607</v>
      </c>
      <c r="G415" s="28">
        <f>+('Detalle por mes'!G598/'Detalle por mes'!G415)-1</f>
        <v>6.6449245821443181E-2</v>
      </c>
      <c r="H415" s="28">
        <f>+('Detalle por mes'!H598/'Detalle por mes'!H415)-1</f>
        <v>0.1306831735773768</v>
      </c>
      <c r="I415" s="28">
        <f>+('Detalle por mes'!I598/'Detalle por mes'!I415)-1</f>
        <v>5.1502145922746712E-2</v>
      </c>
      <c r="J415" s="28">
        <f>+('Detalle por mes'!J598/'Detalle por mes'!J415)-1</f>
        <v>0.14210682908477534</v>
      </c>
      <c r="K415" s="28">
        <f>+('Detalle por mes'!K598/'Detalle por mes'!K415)-1</f>
        <v>9.9802371541501955E-2</v>
      </c>
      <c r="L415" s="28">
        <f>+('Detalle por mes'!L598/'Detalle por mes'!L415)-1</f>
        <v>0.17166500055537037</v>
      </c>
      <c r="M415" s="28">
        <f>+('Detalle por mes'!M598/'Detalle por mes'!M415)-1</f>
        <v>0.31868131868131866</v>
      </c>
      <c r="N415" s="28">
        <f>+('Detalle por mes'!N598/'Detalle por mes'!N415)-1</f>
        <v>0.39375528317836017</v>
      </c>
      <c r="O415" s="28">
        <f>+('Detalle por mes'!O598/'Detalle por mes'!O415)-1</f>
        <v>-0.12863457760314345</v>
      </c>
      <c r="P415" s="28">
        <f>+('Detalle por mes'!P598/'Detalle por mes'!P415)-1</f>
        <v>-7.4893785005999636E-2</v>
      </c>
      <c r="Q415" s="28">
        <f>+('Detalle por mes'!Q598/'Detalle por mes'!Q415)-1</f>
        <v>-2.5577812018489965E-2</v>
      </c>
      <c r="R415" s="28">
        <f>+('Detalle por mes'!R598/'Detalle por mes'!R415)-1</f>
        <v>2.0020443412925859E-2</v>
      </c>
      <c r="S415" s="28">
        <f>+('Detalle por mes'!S598/'Detalle por mes'!S415)-1</f>
        <v>2.0020443412926303E-2</v>
      </c>
    </row>
    <row r="416" spans="2:19" hidden="1" outlineLevel="2" x14ac:dyDescent="0.25">
      <c r="B416" s="20" t="s">
        <v>13</v>
      </c>
      <c r="C416" s="28">
        <f>+('Detalle por mes'!C599/'Detalle por mes'!C416)-1</f>
        <v>-6.5395597310491382E-3</v>
      </c>
      <c r="D416" s="28">
        <f>+('Detalle por mes'!D599/'Detalle por mes'!D416)-1</f>
        <v>9.5577348710324861E-2</v>
      </c>
      <c r="E416" s="28">
        <f>+('Detalle por mes'!E599/'Detalle por mes'!E416)-1</f>
        <v>-0.1071428571428571</v>
      </c>
      <c r="F416" s="28">
        <f>+('Detalle por mes'!F599/'Detalle por mes'!F416)-1</f>
        <v>-2.1261763680724965E-2</v>
      </c>
      <c r="G416" s="28">
        <f>+('Detalle por mes'!G599/'Detalle por mes'!G416)-1</f>
        <v>3.4695451040863468E-2</v>
      </c>
      <c r="H416" s="28">
        <f>+('Detalle por mes'!H599/'Detalle por mes'!H416)-1</f>
        <v>8.6372401073105287E-2</v>
      </c>
      <c r="I416" s="28">
        <f>+('Detalle por mes'!I599/'Detalle por mes'!I416)-1</f>
        <v>2.2058823529411686E-2</v>
      </c>
      <c r="J416" s="28">
        <f>+('Detalle por mes'!J599/'Detalle por mes'!J416)-1</f>
        <v>8.6252813203300915E-2</v>
      </c>
      <c r="K416" s="28">
        <f>+('Detalle por mes'!K599/'Detalle por mes'!K416)-1</f>
        <v>0.14285714285714279</v>
      </c>
      <c r="L416" s="28">
        <f>+('Detalle por mes'!L599/'Detalle por mes'!L416)-1</f>
        <v>0.23196230079014324</v>
      </c>
      <c r="M416" s="28">
        <f>+('Detalle por mes'!M599/'Detalle por mes'!M416)-1</f>
        <v>0.46086956521739131</v>
      </c>
      <c r="N416" s="28">
        <f>+('Detalle por mes'!N599/'Detalle por mes'!N416)-1</f>
        <v>0.52492161043521879</v>
      </c>
      <c r="O416" s="28">
        <f>+('Detalle por mes'!O599/'Detalle por mes'!O416)-1</f>
        <v>-6.439948342660351E-2</v>
      </c>
      <c r="P416" s="28">
        <f>+('Detalle por mes'!P599/'Detalle por mes'!P416)-1</f>
        <v>-1.5003822718460125E-3</v>
      </c>
      <c r="Q416" s="28">
        <f>+('Detalle por mes'!Q599/'Detalle por mes'!Q416)-1</f>
        <v>-1.8666223551567551E-2</v>
      </c>
      <c r="R416" s="28">
        <f>+('Detalle por mes'!R599/'Detalle por mes'!R416)-1</f>
        <v>4.3380485215178899E-2</v>
      </c>
      <c r="S416" s="28">
        <f>+('Detalle por mes'!S599/'Detalle por mes'!S416)-1</f>
        <v>4.3380485215178899E-2</v>
      </c>
    </row>
    <row r="417" spans="2:19" hidden="1" outlineLevel="2" x14ac:dyDescent="0.25">
      <c r="B417" s="20" t="s">
        <v>47</v>
      </c>
      <c r="C417" s="28">
        <f>+('Detalle por mes'!C600/'Detalle por mes'!C417)-1</f>
        <v>-0.29146430942315082</v>
      </c>
      <c r="D417" s="28">
        <f>+('Detalle por mes'!D600/'Detalle por mes'!D417)-1</f>
        <v>-5.3435862429840553E-2</v>
      </c>
      <c r="E417" s="28">
        <f>+('Detalle por mes'!E600/'Detalle por mes'!E417)-1</f>
        <v>2.1229050279329531E-2</v>
      </c>
      <c r="F417" s="28">
        <f>+('Detalle por mes'!F600/'Detalle por mes'!F417)-1</f>
        <v>9.2314284519877887E-2</v>
      </c>
      <c r="G417" s="28">
        <f>+('Detalle por mes'!G600/'Detalle por mes'!G417)-1</f>
        <v>-0.12050189393939392</v>
      </c>
      <c r="H417" s="28">
        <f>+('Detalle por mes'!H600/'Detalle por mes'!H417)-1</f>
        <v>-4.2583360245438406E-2</v>
      </c>
      <c r="I417" s="28">
        <f>+('Detalle por mes'!I600/'Detalle por mes'!I417)-1</f>
        <v>9.7759674134418884E-3</v>
      </c>
      <c r="J417" s="28">
        <f>+('Detalle por mes'!J600/'Detalle por mes'!J417)-1</f>
        <v>7.0469739340095261E-2</v>
      </c>
      <c r="K417" s="28">
        <f>+('Detalle por mes'!K600/'Detalle por mes'!K417)-1</f>
        <v>-0.1586826347305389</v>
      </c>
      <c r="L417" s="28">
        <f>+('Detalle por mes'!L600/'Detalle por mes'!L417)-1</f>
        <v>-0.12941919191919193</v>
      </c>
      <c r="M417" s="28">
        <f>+('Detalle por mes'!M600/'Detalle por mes'!M417)-1</f>
        <v>0.45432098765432105</v>
      </c>
      <c r="N417" s="28">
        <f>+('Detalle por mes'!N600/'Detalle por mes'!N417)-1</f>
        <v>0.53272532953330964</v>
      </c>
      <c r="O417" s="28">
        <f>+('Detalle por mes'!O600/'Detalle por mes'!O417)-1</f>
        <v>-0.11860804081136889</v>
      </c>
      <c r="P417" s="28">
        <f>+('Detalle por mes'!P600/'Detalle por mes'!P417)-1</f>
        <v>-6.5970985900272505E-2</v>
      </c>
      <c r="Q417" s="28">
        <f>+('Detalle por mes'!Q600/'Detalle por mes'!Q417)-1</f>
        <v>-0.24607681559241878</v>
      </c>
      <c r="R417" s="28">
        <f>+('Detalle por mes'!R600/'Detalle por mes'!R417)-1</f>
        <v>-5.2411519674450679E-2</v>
      </c>
      <c r="S417" s="28">
        <f>+('Detalle por mes'!S600/'Detalle por mes'!S417)-1</f>
        <v>-5.2411519674450568E-2</v>
      </c>
    </row>
    <row r="418" spans="2:19" hidden="1" outlineLevel="2" x14ac:dyDescent="0.25">
      <c r="B418" s="20" t="s">
        <v>48</v>
      </c>
      <c r="C418" s="28">
        <f>+('Detalle por mes'!C601/'Detalle por mes'!C418)-1</f>
        <v>-4.2819020820748843E-2</v>
      </c>
      <c r="D418" s="28">
        <f>+('Detalle por mes'!D601/'Detalle por mes'!D418)-1</f>
        <v>5.3502717141276968E-2</v>
      </c>
      <c r="E418" s="28">
        <f>+('Detalle por mes'!E601/'Detalle por mes'!E418)-1</f>
        <v>-5.6160938809723393E-2</v>
      </c>
      <c r="F418" s="28">
        <f>+('Detalle por mes'!F601/'Detalle por mes'!F418)-1</f>
        <v>4.2497328436055914E-2</v>
      </c>
      <c r="G418" s="28">
        <f>+('Detalle por mes'!G601/'Detalle por mes'!G418)-1</f>
        <v>3.9516503951650295E-2</v>
      </c>
      <c r="H418" s="28">
        <f>+('Detalle por mes'!H601/'Detalle por mes'!H418)-1</f>
        <v>0.1020084533103518</v>
      </c>
      <c r="I418" s="28">
        <f>+('Detalle por mes'!I601/'Detalle por mes'!I418)-1</f>
        <v>-3.6472580435066293E-3</v>
      </c>
      <c r="J418" s="28">
        <f>+('Detalle por mes'!J601/'Detalle por mes'!J418)-1</f>
        <v>4.2630611691533149E-2</v>
      </c>
      <c r="K418" s="28">
        <f>+('Detalle por mes'!K601/'Detalle por mes'!K418)-1</f>
        <v>0.11588861588861588</v>
      </c>
      <c r="L418" s="28">
        <f>+('Detalle por mes'!L601/'Detalle por mes'!L418)-1</f>
        <v>0.12268311088053574</v>
      </c>
      <c r="M418" s="28">
        <f>+('Detalle por mes'!M601/'Detalle por mes'!M418)-1</f>
        <v>-2.863961813842486E-2</v>
      </c>
      <c r="N418" s="28">
        <f>+('Detalle por mes'!N601/'Detalle por mes'!N418)-1</f>
        <v>2.3181504485852322E-2</v>
      </c>
      <c r="O418" s="28">
        <f>+('Detalle por mes'!O601/'Detalle por mes'!O418)-1</f>
        <v>0.12759643916913954</v>
      </c>
      <c r="P418" s="28">
        <f>+('Detalle por mes'!P601/'Detalle por mes'!P418)-1</f>
        <v>0.19810302238953614</v>
      </c>
      <c r="Q418" s="28">
        <f>+('Detalle por mes'!Q601/'Detalle por mes'!Q418)-1</f>
        <v>-3.7505087145005778E-2</v>
      </c>
      <c r="R418" s="28">
        <f>+('Detalle por mes'!R601/'Detalle por mes'!R418)-1</f>
        <v>5.7069614071087571E-2</v>
      </c>
      <c r="S418" s="28">
        <f>+('Detalle por mes'!S601/'Detalle por mes'!S418)-1</f>
        <v>5.7069614071088681E-2</v>
      </c>
    </row>
    <row r="419" spans="2:19" collapsed="1" x14ac:dyDescent="0.25">
      <c r="B419" s="8" t="s">
        <v>98</v>
      </c>
      <c r="C419" s="29">
        <f>+('Detalle por mes'!C605/'Detalle por mes'!C419)-1</f>
        <v>-7.5981256174886713E-2</v>
      </c>
      <c r="D419" s="29">
        <f>+('Detalle por mes'!D605/'Detalle por mes'!D419)-1</f>
        <v>4.7799959830221894E-2</v>
      </c>
      <c r="E419" s="29">
        <f>+('Detalle por mes'!E605/'Detalle por mes'!E419)-1</f>
        <v>-5.4666862342236611E-2</v>
      </c>
      <c r="F419" s="29">
        <f>+('Detalle por mes'!F605/'Detalle por mes'!F419)-1</f>
        <v>4.8956860146154302E-2</v>
      </c>
      <c r="G419" s="29">
        <f>+('Detalle por mes'!G605/'Detalle por mes'!G419)-1</f>
        <v>-2.1656937655229136E-2</v>
      </c>
      <c r="H419" s="29">
        <f>+('Detalle por mes'!H605/'Detalle por mes'!H419)-1</f>
        <v>4.6719643857520365E-2</v>
      </c>
      <c r="I419" s="29">
        <f>+('Detalle por mes'!I605/'Detalle por mes'!I419)-1</f>
        <v>-2.989739756743881E-3</v>
      </c>
      <c r="J419" s="29">
        <f>+('Detalle por mes'!J605/'Detalle por mes'!J419)-1</f>
        <v>5.5319960446159389E-2</v>
      </c>
      <c r="K419" s="29">
        <f>+('Detalle por mes'!K605/'Detalle por mes'!K419)-1</f>
        <v>1.6086391540081513E-2</v>
      </c>
      <c r="L419" s="29">
        <f>+('Detalle por mes'!L605/'Detalle por mes'!L419)-1</f>
        <v>6.4478051128274538E-2</v>
      </c>
      <c r="M419" s="29">
        <f>+('Detalle por mes'!M605/'Detalle por mes'!M419)-1</f>
        <v>0.15202020202020194</v>
      </c>
      <c r="N419" s="29">
        <f>+('Detalle por mes'!N605/'Detalle por mes'!N419)-1</f>
        <v>0.2202728552485449</v>
      </c>
      <c r="O419" s="29">
        <f>+('Detalle por mes'!O605/'Detalle por mes'!O419)-1</f>
        <v>1.3340117926012862E-2</v>
      </c>
      <c r="P419" s="29">
        <f>+('Detalle por mes'!P605/'Detalle por mes'!P419)-1</f>
        <v>8.1659022604724685E-2</v>
      </c>
      <c r="Q419" s="29">
        <f>+('Detalle por mes'!Q605/'Detalle por mes'!Q419)-1</f>
        <v>-6.1668160260037186E-2</v>
      </c>
      <c r="R419" s="29">
        <f>+('Detalle por mes'!R605/'Detalle por mes'!R419)-1</f>
        <v>6.155492841687682E-2</v>
      </c>
      <c r="S419" s="29">
        <f>+('Detalle por mes'!S605/'Detalle por mes'!S419)-1</f>
        <v>6.155492841687682E-2</v>
      </c>
    </row>
    <row r="420" spans="2:19" hidden="1" outlineLevel="1" x14ac:dyDescent="0.25">
      <c r="B420" s="20" t="s">
        <v>37</v>
      </c>
      <c r="C420" s="28">
        <f>+('Detalle por mes'!C606/'Detalle por mes'!C420)-1</f>
        <v>0.15632417768735163</v>
      </c>
      <c r="D420" s="28">
        <f>+('Detalle por mes'!D606/'Detalle por mes'!D420)-1</f>
        <v>0.28936510566608464</v>
      </c>
      <c r="E420" s="28">
        <f>+('Detalle por mes'!E606/'Detalle por mes'!E420)-1</f>
        <v>0.59701492537313428</v>
      </c>
      <c r="F420" s="28">
        <f>+('Detalle por mes'!F606/'Detalle por mes'!F420)-1</f>
        <v>0.74503046510986737</v>
      </c>
      <c r="G420" s="28">
        <f>+('Detalle por mes'!G606/'Detalle por mes'!G420)-1</f>
        <v>2.1367521367521292E-2</v>
      </c>
      <c r="H420" s="28">
        <f>+('Detalle por mes'!H606/'Detalle por mes'!H420)-1</f>
        <v>7.9313508141579447E-2</v>
      </c>
      <c r="I420" s="28">
        <f>+('Detalle por mes'!I606/'Detalle por mes'!I420)-1</f>
        <v>8.3769633507853491E-2</v>
      </c>
      <c r="J420" s="28">
        <f>+('Detalle por mes'!J606/'Detalle por mes'!J420)-1</f>
        <v>0.15975756051312806</v>
      </c>
      <c r="K420" s="28">
        <f>+('Detalle por mes'!K606/'Detalle por mes'!K420)-1</f>
        <v>-0.10381679389312981</v>
      </c>
      <c r="L420" s="28">
        <f>+('Detalle por mes'!L606/'Detalle por mes'!L420)-1</f>
        <v>-4.4842954159592496E-2</v>
      </c>
      <c r="M420" s="28">
        <f>+('Detalle por mes'!M606/'Detalle por mes'!M420)-1</f>
        <v>0.51479289940828399</v>
      </c>
      <c r="N420" s="28">
        <f>+('Detalle por mes'!N606/'Detalle por mes'!N420)-1</f>
        <v>0.59263605442176881</v>
      </c>
      <c r="O420" s="28">
        <f>+('Detalle por mes'!O606/'Detalle por mes'!O420)-1</f>
        <v>-0.20543235344679389</v>
      </c>
      <c r="P420" s="28">
        <f>+('Detalle por mes'!P606/'Detalle por mes'!P420)-1</f>
        <v>-0.16363323115930217</v>
      </c>
      <c r="Q420" s="28">
        <f>+('Detalle por mes'!Q606/'Detalle por mes'!Q420)-1</f>
        <v>5.6183466947036464E-2</v>
      </c>
      <c r="R420" s="28">
        <f>+('Detalle por mes'!R606/'Detalle por mes'!R420)-1</f>
        <v>5.2169791076499328E-2</v>
      </c>
      <c r="S420" s="28">
        <f>+('Detalle por mes'!S606/'Detalle por mes'!S420)-1</f>
        <v>5.2169791076499106E-2</v>
      </c>
    </row>
    <row r="421" spans="2:19" hidden="1" outlineLevel="1" x14ac:dyDescent="0.25">
      <c r="B421" s="20" t="s">
        <v>38</v>
      </c>
      <c r="C421" s="28">
        <f>+('Detalle por mes'!C607/'Detalle por mes'!C421)-1</f>
        <v>-8.6410206843224424E-2</v>
      </c>
      <c r="D421" s="28">
        <f>+('Detalle por mes'!D607/'Detalle por mes'!D421)-1</f>
        <v>8.1550161058712156E-2</v>
      </c>
      <c r="E421" s="28">
        <f>+('Detalle por mes'!E607/'Detalle por mes'!E421)-1</f>
        <v>-6.8493150684931559E-2</v>
      </c>
      <c r="F421" s="28">
        <f>+('Detalle por mes'!F607/'Detalle por mes'!F421)-1</f>
        <v>3.1363889886387053E-2</v>
      </c>
      <c r="G421" s="28">
        <f>+('Detalle por mes'!G607/'Detalle por mes'!G421)-1</f>
        <v>-9.7201017811704871E-2</v>
      </c>
      <c r="H421" s="28">
        <f>+('Detalle por mes'!H607/'Detalle por mes'!H421)-1</f>
        <v>-3.9571896706251386E-2</v>
      </c>
      <c r="I421" s="28">
        <f>+('Detalle por mes'!I607/'Detalle por mes'!I421)-1</f>
        <v>2.189531303455361E-2</v>
      </c>
      <c r="J421" s="28">
        <f>+('Detalle por mes'!J607/'Detalle por mes'!J421)-1</f>
        <v>0.12441698342811769</v>
      </c>
      <c r="K421" s="28">
        <f>+('Detalle por mes'!K607/'Detalle por mes'!K421)-1</f>
        <v>-6.6799601196410818E-2</v>
      </c>
      <c r="L421" s="28">
        <f>+('Detalle por mes'!L607/'Detalle por mes'!L421)-1</f>
        <v>-2.0494136399863416E-2</v>
      </c>
      <c r="M421" s="28">
        <f>+('Detalle por mes'!M607/'Detalle por mes'!M421)-1</f>
        <v>-2.9850746268656692E-2</v>
      </c>
      <c r="N421" s="28">
        <f>+('Detalle por mes'!N607/'Detalle por mes'!N421)-1</f>
        <v>3.1886884446611363E-2</v>
      </c>
      <c r="O421" s="28">
        <f>+('Detalle por mes'!O607/'Detalle por mes'!O421)-1</f>
        <v>8.9886964886964904E-2</v>
      </c>
      <c r="P421" s="28">
        <f>+('Detalle por mes'!P607/'Detalle por mes'!P421)-1</f>
        <v>0.15066490482665595</v>
      </c>
      <c r="Q421" s="28">
        <f>+('Detalle por mes'!Q607/'Detalle por mes'!Q421)-1</f>
        <v>-3.1574365499229873E-2</v>
      </c>
      <c r="R421" s="28">
        <f>+('Detalle por mes'!R607/'Detalle por mes'!R421)-1</f>
        <v>0.11372003532093933</v>
      </c>
      <c r="S421" s="28">
        <f>+('Detalle por mes'!S607/'Detalle por mes'!S421)-1</f>
        <v>0.11372003532094044</v>
      </c>
    </row>
    <row r="422" spans="2:19" hidden="1" outlineLevel="1" x14ac:dyDescent="0.25">
      <c r="B422" s="20" t="s">
        <v>39</v>
      </c>
      <c r="C422" s="28">
        <f>+('Detalle por mes'!C608/'Detalle por mes'!C422)-1</f>
        <v>-4.177195281782442E-2</v>
      </c>
      <c r="D422" s="28">
        <f>+('Detalle por mes'!D608/'Detalle por mes'!D422)-1</f>
        <v>0.12079891966437062</v>
      </c>
      <c r="E422" s="28">
        <f>+('Detalle por mes'!E608/'Detalle por mes'!E422)-1</f>
        <v>0.13833528722157085</v>
      </c>
      <c r="F422" s="28">
        <f>+('Detalle por mes'!F608/'Detalle por mes'!F422)-1</f>
        <v>0.31651924088847228</v>
      </c>
      <c r="G422" s="28">
        <f>+('Detalle por mes'!G608/'Detalle por mes'!G422)-1</f>
        <v>-0.1620080912100037</v>
      </c>
      <c r="H422" s="28">
        <f>+('Detalle por mes'!H608/'Detalle por mes'!H422)-1</f>
        <v>-4.3079533209528398E-2</v>
      </c>
      <c r="I422" s="28">
        <f>+('Detalle por mes'!I608/'Detalle por mes'!I422)-1</f>
        <v>4.4308632543926585E-2</v>
      </c>
      <c r="J422" s="28">
        <f>+('Detalle por mes'!J608/'Detalle por mes'!J422)-1</f>
        <v>0.13360772562840606</v>
      </c>
      <c r="K422" s="28">
        <f>+('Detalle por mes'!K608/'Detalle por mes'!K422)-1</f>
        <v>-0.12910406232609906</v>
      </c>
      <c r="L422" s="28">
        <f>+('Detalle por mes'!L608/'Detalle por mes'!L422)-1</f>
        <v>-9.381944199499137E-2</v>
      </c>
      <c r="M422" s="28">
        <f>+('Detalle por mes'!M608/'Detalle por mes'!M422)-1</f>
        <v>-0.10601719197707737</v>
      </c>
      <c r="N422" s="28">
        <f>+('Detalle por mes'!N608/'Detalle por mes'!N422)-1</f>
        <v>-6.0317460317460325E-2</v>
      </c>
      <c r="O422" s="28">
        <f>+('Detalle por mes'!O608/'Detalle por mes'!O422)-1</f>
        <v>1.9693115614999535E-2</v>
      </c>
      <c r="P422" s="28">
        <f>+('Detalle por mes'!P608/'Detalle por mes'!P422)-1</f>
        <v>0.11023527270378652</v>
      </c>
      <c r="Q422" s="28">
        <f>+('Detalle por mes'!Q608/'Detalle por mes'!Q422)-1</f>
        <v>-3.6607259433346417E-2</v>
      </c>
      <c r="R422" s="28">
        <f>+('Detalle por mes'!R608/'Detalle por mes'!R422)-1</f>
        <v>0.10697347268131541</v>
      </c>
      <c r="S422" s="28">
        <f>+('Detalle por mes'!S608/'Detalle por mes'!S422)-1</f>
        <v>0.10697347268131674</v>
      </c>
    </row>
    <row r="423" spans="2:19" hidden="1" outlineLevel="1" x14ac:dyDescent="0.25">
      <c r="B423" s="20" t="s">
        <v>40</v>
      </c>
      <c r="C423" s="28">
        <f>+('Detalle por mes'!C609/'Detalle por mes'!C423)-1</f>
        <v>0.13116082437907339</v>
      </c>
      <c r="D423" s="28">
        <f>+('Detalle por mes'!D609/'Detalle por mes'!D423)-1</f>
        <v>0.24845528183204246</v>
      </c>
      <c r="E423" s="28">
        <f>+('Detalle por mes'!E609/'Detalle por mes'!E423)-1</f>
        <v>-5.0541516245487417E-2</v>
      </c>
      <c r="F423" s="28">
        <f>+('Detalle por mes'!F609/'Detalle por mes'!F423)-1</f>
        <v>5.1389595846482727E-2</v>
      </c>
      <c r="G423" s="28">
        <f>+('Detalle por mes'!G609/'Detalle por mes'!G423)-1</f>
        <v>-2.5023607176581697E-2</v>
      </c>
      <c r="H423" s="28">
        <f>+('Detalle por mes'!H609/'Detalle por mes'!H423)-1</f>
        <v>3.0504749393694519E-2</v>
      </c>
      <c r="I423" s="28">
        <f>+('Detalle por mes'!I609/'Detalle por mes'!I423)-1</f>
        <v>6.3393892539621133E-2</v>
      </c>
      <c r="J423" s="28">
        <f>+('Detalle por mes'!J609/'Detalle por mes'!J423)-1</f>
        <v>0.12165951105089379</v>
      </c>
      <c r="K423" s="28">
        <f>+('Detalle por mes'!K609/'Detalle por mes'!K423)-1</f>
        <v>-0.12696941612604262</v>
      </c>
      <c r="L423" s="28">
        <f>+('Detalle por mes'!L609/'Detalle por mes'!L423)-1</f>
        <v>-7.9608831354891496E-2</v>
      </c>
      <c r="M423" s="28">
        <f>+('Detalle por mes'!M609/'Detalle por mes'!M423)-1</f>
        <v>0.2068965517241379</v>
      </c>
      <c r="N423" s="28">
        <f>+('Detalle por mes'!N609/'Detalle por mes'!N423)-1</f>
        <v>0.25696864111498252</v>
      </c>
      <c r="O423" s="28">
        <f>+('Detalle por mes'!O609/'Detalle por mes'!O423)-1</f>
        <v>-0.1573141486810552</v>
      </c>
      <c r="P423" s="28">
        <f>+('Detalle por mes'!P609/'Detalle por mes'!P423)-1</f>
        <v>-0.11588095573860702</v>
      </c>
      <c r="Q423" s="28">
        <f>+('Detalle por mes'!Q609/'Detalle por mes'!Q423)-1</f>
        <v>9.3147596890263307E-2</v>
      </c>
      <c r="R423" s="28">
        <f>+('Detalle por mes'!R609/'Detalle por mes'!R423)-1</f>
        <v>0.14491824647308715</v>
      </c>
      <c r="S423" s="28">
        <f>+('Detalle por mes'!S609/'Detalle por mes'!S423)-1</f>
        <v>0.1449182464730876</v>
      </c>
    </row>
    <row r="424" spans="2:19" hidden="1" outlineLevel="1" x14ac:dyDescent="0.25">
      <c r="B424" s="20" t="s">
        <v>41</v>
      </c>
      <c r="C424" s="28">
        <f>+('Detalle por mes'!C610/'Detalle por mes'!C424)-1</f>
        <v>-2.5973497488106401E-2</v>
      </c>
      <c r="D424" s="28">
        <f>+('Detalle por mes'!D610/'Detalle por mes'!D424)-1</f>
        <v>7.070815396802077E-2</v>
      </c>
      <c r="E424" s="28">
        <f>+('Detalle por mes'!E610/'Detalle por mes'!E424)-1</f>
        <v>-0.18916666666666671</v>
      </c>
      <c r="F424" s="28">
        <f>+('Detalle por mes'!F610/'Detalle por mes'!F424)-1</f>
        <v>-0.14606082087368222</v>
      </c>
      <c r="G424" s="28">
        <f>+('Detalle por mes'!G610/'Detalle por mes'!G424)-1</f>
        <v>-6.3301460232747742E-2</v>
      </c>
      <c r="H424" s="28">
        <f>+('Detalle por mes'!H610/'Detalle por mes'!H424)-1</f>
        <v>-1.1080694657553347E-2</v>
      </c>
      <c r="I424" s="28">
        <f>+('Detalle por mes'!I610/'Detalle por mes'!I424)-1</f>
        <v>-5.3111889624151254E-2</v>
      </c>
      <c r="J424" s="28">
        <f>+('Detalle por mes'!J610/'Detalle por mes'!J424)-1</f>
        <v>-9.6314147795942939E-2</v>
      </c>
      <c r="K424" s="28">
        <f>+('Detalle por mes'!K610/'Detalle por mes'!K424)-1</f>
        <v>-8.9902159867085052E-2</v>
      </c>
      <c r="L424" s="28">
        <f>+('Detalle por mes'!L610/'Detalle por mes'!L424)-1</f>
        <v>-3.9061808077229698E-2</v>
      </c>
      <c r="M424" s="28">
        <f>+('Detalle por mes'!M610/'Detalle por mes'!M424)-1</f>
        <v>6.3829787234042534E-2</v>
      </c>
      <c r="N424" s="28">
        <f>+('Detalle por mes'!N610/'Detalle por mes'!N424)-1</f>
        <v>0.11607302896064331</v>
      </c>
      <c r="O424" s="28">
        <f>+('Detalle por mes'!O610/'Detalle por mes'!O424)-1</f>
        <v>-0.11133879781420764</v>
      </c>
      <c r="P424" s="28">
        <f>+('Detalle por mes'!P610/'Detalle por mes'!P424)-1</f>
        <v>-4.5299997728488139E-2</v>
      </c>
      <c r="Q424" s="28">
        <f>+('Detalle por mes'!Q610/'Detalle por mes'!Q424)-1</f>
        <v>-4.0231143517715395E-2</v>
      </c>
      <c r="R424" s="28">
        <f>+('Detalle por mes'!R610/'Detalle por mes'!R424)-1</f>
        <v>2.4464770412264025E-2</v>
      </c>
      <c r="S424" s="28">
        <f>+('Detalle por mes'!S610/'Detalle por mes'!S424)-1</f>
        <v>2.4464770412263137E-2</v>
      </c>
    </row>
    <row r="425" spans="2:19" hidden="1" outlineLevel="1" x14ac:dyDescent="0.25">
      <c r="B425" s="20" t="s">
        <v>42</v>
      </c>
      <c r="C425" s="28">
        <f>+('Detalle por mes'!C611/'Detalle por mes'!C425)-1</f>
        <v>7.6949330532948279E-2</v>
      </c>
      <c r="D425" s="28">
        <f>+('Detalle por mes'!D611/'Detalle por mes'!D425)-1</f>
        <v>0.1969924249950572</v>
      </c>
      <c r="E425" s="28">
        <f>+('Detalle por mes'!E611/'Detalle por mes'!E425)-1</f>
        <v>-0.22722029988465975</v>
      </c>
      <c r="F425" s="28">
        <f>+('Detalle por mes'!F611/'Detalle por mes'!F425)-1</f>
        <v>-0.13370588646665782</v>
      </c>
      <c r="G425" s="28">
        <f>+('Detalle por mes'!G611/'Detalle por mes'!G425)-1</f>
        <v>-5.2307692307692277E-2</v>
      </c>
      <c r="H425" s="28">
        <f>+('Detalle por mes'!H611/'Detalle por mes'!H425)-1</f>
        <v>3.6846587187213675E-3</v>
      </c>
      <c r="I425" s="28">
        <f>+('Detalle por mes'!I611/'Detalle por mes'!I425)-1</f>
        <v>-1.5725806451612923E-2</v>
      </c>
      <c r="J425" s="28">
        <f>+('Detalle por mes'!J611/'Detalle por mes'!J425)-1</f>
        <v>5.2967758417112432E-2</v>
      </c>
      <c r="K425" s="28">
        <f>+('Detalle por mes'!K611/'Detalle por mes'!K425)-1</f>
        <v>-6.1224489795917991E-3</v>
      </c>
      <c r="L425" s="28">
        <f>+('Detalle por mes'!L611/'Detalle por mes'!L425)-1</f>
        <v>6.3959171937895354E-2</v>
      </c>
      <c r="M425" s="28">
        <f>+('Detalle por mes'!M611/'Detalle por mes'!M425)-1</f>
        <v>8.2051282051281982E-2</v>
      </c>
      <c r="N425" s="28">
        <f>+('Detalle por mes'!N611/'Detalle por mes'!N425)-1</f>
        <v>0.15021084560183473</v>
      </c>
      <c r="O425" s="28">
        <f>+('Detalle por mes'!O611/'Detalle por mes'!O425)-1</f>
        <v>2.2742040285899989E-2</v>
      </c>
      <c r="P425" s="28">
        <f>+('Detalle por mes'!P611/'Detalle por mes'!P425)-1</f>
        <v>8.4549431788706109E-2</v>
      </c>
      <c r="Q425" s="28">
        <f>+('Detalle por mes'!Q611/'Detalle por mes'!Q425)-1</f>
        <v>5.0526786943947188E-2</v>
      </c>
      <c r="R425" s="28">
        <f>+('Detalle por mes'!R611/'Detalle por mes'!R425)-1</f>
        <v>0.12756805570009511</v>
      </c>
      <c r="S425" s="28">
        <f>+('Detalle por mes'!S611/'Detalle por mes'!S425)-1</f>
        <v>0.12756805570009466</v>
      </c>
    </row>
    <row r="426" spans="2:19" hidden="1" outlineLevel="1" x14ac:dyDescent="0.25">
      <c r="B426" s="20" t="s">
        <v>43</v>
      </c>
      <c r="C426" s="28">
        <f>+('Detalle por mes'!C612/'Detalle por mes'!C426)-1</f>
        <v>-0.1632234385267578</v>
      </c>
      <c r="D426" s="28">
        <f>+('Detalle por mes'!D612/'Detalle por mes'!D426)-1</f>
        <v>6.174150248863608E-2</v>
      </c>
      <c r="E426" s="28">
        <f>+('Detalle por mes'!E612/'Detalle por mes'!E426)-1</f>
        <v>-9.1045899172309985E-2</v>
      </c>
      <c r="F426" s="28">
        <f>+('Detalle por mes'!F612/'Detalle por mes'!F426)-1</f>
        <v>-0.10819998150032373</v>
      </c>
      <c r="G426" s="28">
        <f>+('Detalle por mes'!G612/'Detalle por mes'!G426)-1</f>
        <v>-0.16417378917378922</v>
      </c>
      <c r="H426" s="28">
        <f>+('Detalle por mes'!H612/'Detalle por mes'!H426)-1</f>
        <v>-7.1176056017823841E-2</v>
      </c>
      <c r="I426" s="28">
        <f>+('Detalle por mes'!I612/'Detalle por mes'!I426)-1</f>
        <v>4.3461237274863063E-2</v>
      </c>
      <c r="J426" s="28">
        <f>+('Detalle por mes'!J612/'Detalle por mes'!J426)-1</f>
        <v>0.13143185077859076</v>
      </c>
      <c r="K426" s="28">
        <f>+('Detalle por mes'!K612/'Detalle por mes'!K426)-1</f>
        <v>-0.3666666666666667</v>
      </c>
      <c r="L426" s="28">
        <f>+('Detalle por mes'!L612/'Detalle por mes'!L426)-1</f>
        <v>-0.30718098436246988</v>
      </c>
      <c r="M426" s="28">
        <f>+('Detalle por mes'!M612/'Detalle por mes'!M426)-1</f>
        <v>0.28395061728395055</v>
      </c>
      <c r="N426" s="28">
        <f>+('Detalle por mes'!N612/'Detalle por mes'!N426)-1</f>
        <v>0.42033304119193682</v>
      </c>
      <c r="O426" s="28">
        <f>+('Detalle por mes'!O612/'Detalle por mes'!O426)-1</f>
        <v>-0.13152858623714214</v>
      </c>
      <c r="P426" s="28">
        <f>+('Detalle por mes'!P612/'Detalle por mes'!P426)-1</f>
        <v>-1.4790614624109799E-2</v>
      </c>
      <c r="Q426" s="28">
        <f>+('Detalle por mes'!Q612/'Detalle por mes'!Q426)-1</f>
        <v>-0.15060392025744973</v>
      </c>
      <c r="R426" s="28">
        <f>+('Detalle por mes'!R612/'Detalle por mes'!R426)-1</f>
        <v>1.5515978688869891E-2</v>
      </c>
      <c r="S426" s="28">
        <f>+('Detalle por mes'!S612/'Detalle por mes'!S426)-1</f>
        <v>1.5515978688870558E-2</v>
      </c>
    </row>
    <row r="427" spans="2:19" hidden="1" outlineLevel="1" x14ac:dyDescent="0.25">
      <c r="B427" s="20" t="s">
        <v>44</v>
      </c>
      <c r="C427" s="28">
        <f>+('Detalle por mes'!C613/'Detalle por mes'!C427)-1</f>
        <v>-7.3397075900026865E-3</v>
      </c>
      <c r="D427" s="28">
        <f>+('Detalle por mes'!D613/'Detalle por mes'!D427)-1</f>
        <v>9.4766327600042777E-2</v>
      </c>
      <c r="E427" s="28">
        <f>+('Detalle por mes'!E613/'Detalle por mes'!E427)-1</f>
        <v>0.15128504672897192</v>
      </c>
      <c r="F427" s="28">
        <f>+('Detalle por mes'!F613/'Detalle por mes'!F427)-1</f>
        <v>0.28117343878878187</v>
      </c>
      <c r="G427" s="28">
        <f>+('Detalle por mes'!G613/'Detalle por mes'!G427)-1</f>
        <v>-0.10110506349991755</v>
      </c>
      <c r="H427" s="28">
        <f>+('Detalle por mes'!H613/'Detalle por mes'!H427)-1</f>
        <v>-4.6630031622244772E-2</v>
      </c>
      <c r="I427" s="28">
        <f>+('Detalle por mes'!I613/'Detalle por mes'!I427)-1</f>
        <v>-1.1897894433227529E-2</v>
      </c>
      <c r="J427" s="28">
        <f>+('Detalle por mes'!J613/'Detalle por mes'!J427)-1</f>
        <v>8.0807580108053223E-3</v>
      </c>
      <c r="K427" s="28">
        <f>+('Detalle por mes'!K613/'Detalle por mes'!K427)-1</f>
        <v>-4.7666666666666635E-2</v>
      </c>
      <c r="L427" s="28">
        <f>+('Detalle por mes'!L613/'Detalle por mes'!L427)-1</f>
        <v>-6.9875009872837346E-3</v>
      </c>
      <c r="M427" s="28">
        <f>+('Detalle por mes'!M613/'Detalle por mes'!M427)-1</f>
        <v>0.234375</v>
      </c>
      <c r="N427" s="28">
        <f>+('Detalle por mes'!N613/'Detalle por mes'!N427)-1</f>
        <v>0.28421305470485803</v>
      </c>
      <c r="O427" s="28">
        <f>+('Detalle por mes'!O613/'Detalle por mes'!O427)-1</f>
        <v>-0.10758377425044097</v>
      </c>
      <c r="P427" s="28">
        <f>+('Detalle por mes'!P613/'Detalle por mes'!P427)-1</f>
        <v>-8.4932493460143754E-2</v>
      </c>
      <c r="Q427" s="28">
        <f>+('Detalle por mes'!Q613/'Detalle por mes'!Q427)-1</f>
        <v>-9.3752785579829245E-3</v>
      </c>
      <c r="R427" s="28">
        <f>+('Detalle por mes'!R613/'Detalle por mes'!R427)-1</f>
        <v>8.3383294187652002E-2</v>
      </c>
      <c r="S427" s="28">
        <f>+('Detalle por mes'!S613/'Detalle por mes'!S427)-1</f>
        <v>8.3383294187652002E-2</v>
      </c>
    </row>
    <row r="428" spans="2:19" hidden="1" outlineLevel="1" x14ac:dyDescent="0.25">
      <c r="B428" s="20" t="s">
        <v>45</v>
      </c>
      <c r="C428" s="28">
        <f>+('Detalle por mes'!C614/'Detalle por mes'!C428)-1</f>
        <v>-4.6627999545092669E-2</v>
      </c>
      <c r="D428" s="28">
        <f>+('Detalle por mes'!D614/'Detalle por mes'!D428)-1</f>
        <v>5.3265262373956457E-2</v>
      </c>
      <c r="E428" s="28">
        <f>+('Detalle por mes'!E614/'Detalle por mes'!E428)-1</f>
        <v>9.4430992736077579E-2</v>
      </c>
      <c r="F428" s="28">
        <f>+('Detalle por mes'!F614/'Detalle por mes'!F428)-1</f>
        <v>0.20229819832600371</v>
      </c>
      <c r="G428" s="28">
        <f>+('Detalle por mes'!G614/'Detalle por mes'!G428)-1</f>
        <v>-7.3095823095823076E-2</v>
      </c>
      <c r="H428" s="28">
        <f>+('Detalle por mes'!H614/'Detalle por mes'!H428)-1</f>
        <v>-1.2751509054325982E-2</v>
      </c>
      <c r="I428" s="28">
        <f>+('Detalle por mes'!I614/'Detalle por mes'!I428)-1</f>
        <v>-5.9568131049888562E-3</v>
      </c>
      <c r="J428" s="28">
        <f>+('Detalle por mes'!J614/'Detalle por mes'!J428)-1</f>
        <v>6.762104100675681E-2</v>
      </c>
      <c r="K428" s="28">
        <f>+('Detalle por mes'!K614/'Detalle por mes'!K428)-1</f>
        <v>-1.7699115044247815E-2</v>
      </c>
      <c r="L428" s="28">
        <f>+('Detalle por mes'!L614/'Detalle por mes'!L428)-1</f>
        <v>5.4588339820612619E-2</v>
      </c>
      <c r="M428" s="28">
        <f>+('Detalle por mes'!M614/'Detalle por mes'!M428)-1</f>
        <v>0.26630434782608692</v>
      </c>
      <c r="N428" s="28">
        <f>+('Detalle por mes'!N614/'Detalle por mes'!N428)-1</f>
        <v>0.3214285714285714</v>
      </c>
      <c r="O428" s="28">
        <f>+('Detalle por mes'!O614/'Detalle por mes'!O428)-1</f>
        <v>-6.0130164119977403E-2</v>
      </c>
      <c r="P428" s="28">
        <f>+('Detalle por mes'!P614/'Detalle por mes'!P428)-1</f>
        <v>-1.3071880529074265E-2</v>
      </c>
      <c r="Q428" s="28">
        <f>+('Detalle por mes'!Q614/'Detalle por mes'!Q428)-1</f>
        <v>-4.6432409785598483E-2</v>
      </c>
      <c r="R428" s="28">
        <f>+('Detalle por mes'!R614/'Detalle por mes'!R428)-1</f>
        <v>2.079756534900068E-2</v>
      </c>
      <c r="S428" s="28">
        <f>+('Detalle por mes'!S614/'Detalle por mes'!S428)-1</f>
        <v>2.0797565349000458E-2</v>
      </c>
    </row>
    <row r="429" spans="2:19" hidden="1" outlineLevel="1" x14ac:dyDescent="0.25">
      <c r="B429" s="20" t="s">
        <v>46</v>
      </c>
      <c r="C429" s="28">
        <f>+('Detalle por mes'!C615/'Detalle por mes'!C429)-1</f>
        <v>4.2888983947587667E-2</v>
      </c>
      <c r="D429" s="28">
        <f>+('Detalle por mes'!D615/'Detalle por mes'!D429)-1</f>
        <v>0.15619621125317362</v>
      </c>
      <c r="E429" s="28">
        <f>+('Detalle por mes'!E615/'Detalle por mes'!E429)-1</f>
        <v>3.5190615835777095E-2</v>
      </c>
      <c r="F429" s="28">
        <f>+('Detalle por mes'!F615/'Detalle por mes'!F429)-1</f>
        <v>0.12434181923578569</v>
      </c>
      <c r="G429" s="28">
        <f>+('Detalle por mes'!G615/'Detalle por mes'!G429)-1</f>
        <v>-4.869995872884858E-2</v>
      </c>
      <c r="H429" s="28">
        <f>+('Detalle por mes'!H615/'Detalle por mes'!H429)-1</f>
        <v>7.469605863763995E-3</v>
      </c>
      <c r="I429" s="28">
        <f>+('Detalle por mes'!I615/'Detalle por mes'!I429)-1</f>
        <v>9.3146718146718044E-2</v>
      </c>
      <c r="J429" s="28">
        <f>+('Detalle por mes'!J615/'Detalle por mes'!J429)-1</f>
        <v>0.19670096159683914</v>
      </c>
      <c r="K429" s="28">
        <f>+('Detalle por mes'!K615/'Detalle por mes'!K429)-1</f>
        <v>-0.25108601216333626</v>
      </c>
      <c r="L429" s="28">
        <f>+('Detalle por mes'!L615/'Detalle por mes'!L429)-1</f>
        <v>-0.1892733393343774</v>
      </c>
      <c r="M429" s="28">
        <f>+('Detalle por mes'!M615/'Detalle por mes'!M429)-1</f>
        <v>0.43540669856459324</v>
      </c>
      <c r="N429" s="28">
        <f>+('Detalle por mes'!N615/'Detalle por mes'!N429)-1</f>
        <v>0.50991337824831562</v>
      </c>
      <c r="O429" s="28">
        <f>+('Detalle por mes'!O615/'Detalle por mes'!O429)-1</f>
        <v>-0.29877216916780358</v>
      </c>
      <c r="P429" s="28">
        <f>+('Detalle por mes'!P615/'Detalle por mes'!P429)-1</f>
        <v>-0.25361134137729879</v>
      </c>
      <c r="Q429" s="28">
        <f>+('Detalle por mes'!Q615/'Detalle por mes'!Q429)-1</f>
        <v>-5.8505198568263195E-2</v>
      </c>
      <c r="R429" s="28">
        <f>+('Detalle por mes'!R615/'Detalle por mes'!R429)-1</f>
        <v>-6.5830527731546185E-2</v>
      </c>
      <c r="S429" s="28">
        <f>+('Detalle por mes'!S615/'Detalle por mes'!S429)-1</f>
        <v>-6.583052773154674E-2</v>
      </c>
    </row>
    <row r="430" spans="2:19" hidden="1" outlineLevel="1" x14ac:dyDescent="0.25">
      <c r="B430" s="20" t="s">
        <v>13</v>
      </c>
      <c r="C430" s="28">
        <f>+('Detalle por mes'!C616/'Detalle por mes'!C430)-1</f>
        <v>4.3912888254195037E-2</v>
      </c>
      <c r="D430" s="28">
        <f>+('Detalle por mes'!D616/'Detalle por mes'!D430)-1</f>
        <v>0.15394596084501622</v>
      </c>
      <c r="E430" s="28">
        <f>+('Detalle por mes'!E616/'Detalle por mes'!E430)-1</f>
        <v>-0.24</v>
      </c>
      <c r="F430" s="28">
        <f>+('Detalle por mes'!F616/'Detalle por mes'!F430)-1</f>
        <v>-0.14563624250499663</v>
      </c>
      <c r="G430" s="28">
        <f>+('Detalle por mes'!G616/'Detalle por mes'!G430)-1</f>
        <v>-3.3965244865718835E-2</v>
      </c>
      <c r="H430" s="28">
        <f>+('Detalle por mes'!H616/'Detalle por mes'!H430)-1</f>
        <v>1.8313550511176668E-2</v>
      </c>
      <c r="I430" s="28">
        <f>+('Detalle por mes'!I616/'Detalle por mes'!I430)-1</f>
        <v>3.0690537084399061E-2</v>
      </c>
      <c r="J430" s="28">
        <f>+('Detalle por mes'!J616/'Detalle por mes'!J430)-1</f>
        <v>0.10308618012422355</v>
      </c>
      <c r="K430" s="28">
        <f>+('Detalle por mes'!K616/'Detalle por mes'!K430)-1</f>
        <v>-0.21359223300970875</v>
      </c>
      <c r="L430" s="28">
        <f>+('Detalle por mes'!L616/'Detalle por mes'!L430)-1</f>
        <v>-0.18249424451714524</v>
      </c>
      <c r="M430" s="28">
        <f>+('Detalle por mes'!M616/'Detalle por mes'!M430)-1</f>
        <v>0.7191011235955056</v>
      </c>
      <c r="N430" s="28">
        <f>+('Detalle por mes'!N616/'Detalle por mes'!N430)-1</f>
        <v>0.790938406965495</v>
      </c>
      <c r="O430" s="28">
        <f>+('Detalle por mes'!O616/'Detalle por mes'!O430)-1</f>
        <v>-5.693800084352596E-2</v>
      </c>
      <c r="P430" s="28">
        <f>+('Detalle por mes'!P616/'Detalle por mes'!P430)-1</f>
        <v>-1.0232843752218668E-2</v>
      </c>
      <c r="Q430" s="28">
        <f>+('Detalle por mes'!Q616/'Detalle por mes'!Q430)-1</f>
        <v>3.9512057449277993E-3</v>
      </c>
      <c r="R430" s="28">
        <f>+('Detalle por mes'!R616/'Detalle por mes'!R430)-1</f>
        <v>4.9788255005651649E-2</v>
      </c>
      <c r="S430" s="28">
        <f>+('Detalle por mes'!S616/'Detalle por mes'!S430)-1</f>
        <v>4.9788255005649873E-2</v>
      </c>
    </row>
    <row r="431" spans="2:19" hidden="1" outlineLevel="1" x14ac:dyDescent="0.25">
      <c r="B431" s="20" t="s">
        <v>47</v>
      </c>
      <c r="C431" s="28">
        <f>+('Detalle por mes'!C617/'Detalle por mes'!C431)-1</f>
        <v>-0.26051017113335484</v>
      </c>
      <c r="D431" s="28">
        <f>+('Detalle por mes'!D617/'Detalle por mes'!D431)-1</f>
        <v>1.1446646953765516E-3</v>
      </c>
      <c r="E431" s="28">
        <f>+('Detalle por mes'!E617/'Detalle por mes'!E431)-1</f>
        <v>4.4083526682134666E-2</v>
      </c>
      <c r="F431" s="28">
        <f>+('Detalle por mes'!F617/'Detalle por mes'!F431)-1</f>
        <v>-3.8033172773043189E-3</v>
      </c>
      <c r="G431" s="28">
        <f>+('Detalle por mes'!G617/'Detalle por mes'!G431)-1</f>
        <v>-0.20020481310803895</v>
      </c>
      <c r="H431" s="28">
        <f>+('Detalle por mes'!H617/'Detalle por mes'!H431)-1</f>
        <v>-0.10978951489054167</v>
      </c>
      <c r="I431" s="28">
        <f>+('Detalle por mes'!I617/'Detalle por mes'!I431)-1</f>
        <v>-1.4894497310715793E-2</v>
      </c>
      <c r="J431" s="28">
        <f>+('Detalle por mes'!J617/'Detalle por mes'!J431)-1</f>
        <v>0.10427217435129599</v>
      </c>
      <c r="K431" s="28">
        <f>+('Detalle por mes'!K617/'Detalle por mes'!K431)-1</f>
        <v>-0.13571428571428568</v>
      </c>
      <c r="L431" s="28">
        <f>+('Detalle por mes'!L617/'Detalle por mes'!L431)-1</f>
        <v>-9.1221997510889885E-2</v>
      </c>
      <c r="M431" s="28">
        <f>+('Detalle por mes'!M617/'Detalle por mes'!M431)-1</f>
        <v>0.17158176943699721</v>
      </c>
      <c r="N431" s="28">
        <f>+('Detalle por mes'!N617/'Detalle por mes'!N431)-1</f>
        <v>0.22863302151903597</v>
      </c>
      <c r="O431" s="28">
        <f>+('Detalle por mes'!O617/'Detalle por mes'!O431)-1</f>
        <v>-0.10079840319361277</v>
      </c>
      <c r="P431" s="28">
        <f>+('Detalle por mes'!P617/'Detalle por mes'!P431)-1</f>
        <v>-4.2028317963493489E-2</v>
      </c>
      <c r="Q431" s="28">
        <f>+('Detalle por mes'!Q617/'Detalle por mes'!Q431)-1</f>
        <v>-0.224226263594691</v>
      </c>
      <c r="R431" s="28">
        <f>+('Detalle por mes'!R617/'Detalle por mes'!R431)-1</f>
        <v>-1.7613380215392826E-2</v>
      </c>
      <c r="S431" s="28">
        <f>+('Detalle por mes'!S617/'Detalle por mes'!S431)-1</f>
        <v>-1.7613380215391938E-2</v>
      </c>
    </row>
    <row r="432" spans="2:19" hidden="1" outlineLevel="1" x14ac:dyDescent="0.25">
      <c r="B432" s="20" t="s">
        <v>48</v>
      </c>
      <c r="C432" s="28">
        <f>+('Detalle por mes'!C618/'Detalle por mes'!C432)-1</f>
        <v>1.7845963977177304E-2</v>
      </c>
      <c r="D432" s="28">
        <f>+('Detalle por mes'!D618/'Detalle por mes'!D432)-1</f>
        <v>0.12190815029177249</v>
      </c>
      <c r="E432" s="28">
        <f>+('Detalle por mes'!E618/'Detalle por mes'!E432)-1</f>
        <v>0.18756268806419252</v>
      </c>
      <c r="F432" s="28">
        <f>+('Detalle por mes'!F618/'Detalle por mes'!F432)-1</f>
        <v>0.32173967042458651</v>
      </c>
      <c r="G432" s="28">
        <f>+('Detalle por mes'!G618/'Detalle por mes'!G432)-1</f>
        <v>-3.5976691157841412E-2</v>
      </c>
      <c r="H432" s="28">
        <f>+('Detalle por mes'!H618/'Detalle por mes'!H432)-1</f>
        <v>1.9898652395740957E-2</v>
      </c>
      <c r="I432" s="28">
        <f>+('Detalle por mes'!I618/'Detalle por mes'!I432)-1</f>
        <v>2.5428413488115087E-2</v>
      </c>
      <c r="J432" s="28">
        <f>+('Detalle por mes'!J618/'Detalle por mes'!J432)-1</f>
        <v>7.8750414462842366E-2</v>
      </c>
      <c r="K432" s="28">
        <f>+('Detalle por mes'!K618/'Detalle por mes'!K432)-1</f>
        <v>1.4102564102564052E-2</v>
      </c>
      <c r="L432" s="28">
        <f>+('Detalle por mes'!L618/'Detalle por mes'!L432)-1</f>
        <v>6.7603823500050897E-3</v>
      </c>
      <c r="M432" s="28">
        <f>+('Detalle por mes'!M618/'Detalle por mes'!M432)-1</f>
        <v>4.2424242424242475E-2</v>
      </c>
      <c r="N432" s="28">
        <f>+('Detalle por mes'!N618/'Detalle por mes'!N432)-1</f>
        <v>0.10245822762662926</v>
      </c>
      <c r="O432" s="28">
        <f>+('Detalle por mes'!O618/'Detalle por mes'!O432)-1</f>
        <v>-2.9595015576323935E-2</v>
      </c>
      <c r="P432" s="28">
        <f>+('Detalle por mes'!P618/'Detalle por mes'!P432)-1</f>
        <v>3.6789092625629127E-2</v>
      </c>
      <c r="Q432" s="28">
        <f>+('Detalle por mes'!Q618/'Detalle por mes'!Q432)-1</f>
        <v>1.6891905790394013E-2</v>
      </c>
      <c r="R432" s="28">
        <f>+('Detalle por mes'!R618/'Detalle por mes'!R432)-1</f>
        <v>0.11368331153558575</v>
      </c>
      <c r="S432" s="28">
        <f>+('Detalle por mes'!S618/'Detalle por mes'!S432)-1</f>
        <v>0.11368331153558664</v>
      </c>
    </row>
    <row r="433" spans="2:19" collapsed="1" x14ac:dyDescent="0.25">
      <c r="B433" s="8" t="s">
        <v>99</v>
      </c>
      <c r="C433" s="29">
        <f>+('Detalle por mes'!C622/'Detalle por mes'!C433)-1</f>
        <v>-1.8643252266053456E-2</v>
      </c>
      <c r="D433" s="29">
        <f>+('Detalle por mes'!D622/'Detalle por mes'!D433)-1</f>
        <v>0.10551810201146616</v>
      </c>
      <c r="E433" s="29">
        <f>+('Detalle por mes'!E622/'Detalle por mes'!E433)-1</f>
        <v>-2.6001462582270207E-2</v>
      </c>
      <c r="F433" s="29">
        <f>+('Detalle por mes'!F622/'Detalle por mes'!F433)-1</f>
        <v>5.1869842217184159E-2</v>
      </c>
      <c r="G433" s="29">
        <f>+('Detalle por mes'!G622/'Detalle por mes'!G433)-1</f>
        <v>-8.7223714108655259E-2</v>
      </c>
      <c r="H433" s="29">
        <f>+('Detalle por mes'!H622/'Detalle por mes'!H433)-1</f>
        <v>-2.0900640497900858E-2</v>
      </c>
      <c r="I433" s="29">
        <f>+('Detalle por mes'!I622/'Detalle por mes'!I433)-1</f>
        <v>-5.3624674421619556E-3</v>
      </c>
      <c r="J433" s="29">
        <f>+('Detalle por mes'!J622/'Detalle por mes'!J433)-1</f>
        <v>2.430059175495769E-2</v>
      </c>
      <c r="K433" s="29">
        <f>+('Detalle por mes'!K622/'Detalle por mes'!K433)-1</f>
        <v>-0.10517025131230551</v>
      </c>
      <c r="L433" s="29">
        <f>+('Detalle por mes'!L622/'Detalle por mes'!L433)-1</f>
        <v>-5.9684488738470765E-2</v>
      </c>
      <c r="M433" s="29">
        <f>+('Detalle por mes'!M622/'Detalle por mes'!M433)-1</f>
        <v>0.15502450980392157</v>
      </c>
      <c r="N433" s="29">
        <f>+('Detalle por mes'!N622/'Detalle por mes'!N433)-1</f>
        <v>0.21605975723622772</v>
      </c>
      <c r="O433" s="29">
        <f>+('Detalle por mes'!O622/'Detalle por mes'!O433)-1</f>
        <v>-9.6632072536557145E-2</v>
      </c>
      <c r="P433" s="29">
        <f>+('Detalle por mes'!P622/'Detalle por mes'!P433)-1</f>
        <v>-3.2379294302271822E-2</v>
      </c>
      <c r="Q433" s="29">
        <f>+('Detalle por mes'!Q622/'Detalle por mes'!Q433)-1</f>
        <v>-2.8392467641898289E-2</v>
      </c>
      <c r="R433" s="29">
        <f>+('Detalle por mes'!R622/'Detalle por mes'!R433)-1</f>
        <v>6.5738427959941781E-2</v>
      </c>
      <c r="S433" s="29">
        <f>+('Detalle por mes'!S622/'Detalle por mes'!S433)-1</f>
        <v>6.5738427959941781E-2</v>
      </c>
    </row>
    <row r="434" spans="2:19" hidden="1" outlineLevel="1" x14ac:dyDescent="0.25">
      <c r="B434" s="20" t="s">
        <v>37</v>
      </c>
      <c r="C434" s="28">
        <f>+('Detalle por mes'!C623/'Detalle por mes'!C434)-1</f>
        <v>6.4602064602064635E-2</v>
      </c>
      <c r="D434" s="28">
        <f>+('Detalle por mes'!D623/'Detalle por mes'!D434)-1</f>
        <v>0.18755770613580425</v>
      </c>
      <c r="E434" s="28">
        <f>+('Detalle por mes'!E623/'Detalle por mes'!E434)-1</f>
        <v>0.49206349206349209</v>
      </c>
      <c r="F434" s="28">
        <f>+('Detalle por mes'!F623/'Detalle por mes'!F434)-1</f>
        <v>0.63370547581073899</v>
      </c>
      <c r="G434" s="28">
        <f>+('Detalle por mes'!G623/'Detalle por mes'!G434)-1</f>
        <v>0.15302491103202853</v>
      </c>
      <c r="H434" s="28">
        <f>+('Detalle por mes'!H623/'Detalle por mes'!H434)-1</f>
        <v>0.22105688742371421</v>
      </c>
      <c r="I434" s="28">
        <f>+('Detalle por mes'!I623/'Detalle por mes'!I434)-1</f>
        <v>3.6389413988657804E-2</v>
      </c>
      <c r="J434" s="28">
        <f>+('Detalle por mes'!J623/'Detalle por mes'!J434)-1</f>
        <v>0.11310753490848269</v>
      </c>
      <c r="K434" s="28">
        <f>+('Detalle por mes'!K623/'Detalle por mes'!K434)-1</f>
        <v>6.7768595041322266E-2</v>
      </c>
      <c r="L434" s="28">
        <f>+('Detalle por mes'!L623/'Detalle por mes'!L434)-1</f>
        <v>0.143346226366728</v>
      </c>
      <c r="M434" s="28">
        <f>+('Detalle por mes'!M623/'Detalle por mes'!M434)-1</f>
        <v>0.10000000000000009</v>
      </c>
      <c r="N434" s="28">
        <f>+('Detalle por mes'!N623/'Detalle por mes'!N434)-1</f>
        <v>0.1542153255479124</v>
      </c>
      <c r="O434" s="28">
        <f>+('Detalle por mes'!O623/'Detalle por mes'!O434)-1</f>
        <v>9.1304347826086651E-3</v>
      </c>
      <c r="P434" s="28">
        <f>+('Detalle por mes'!P623/'Detalle por mes'!P434)-1</f>
        <v>5.8989530776411003E-2</v>
      </c>
      <c r="Q434" s="28">
        <f>+('Detalle por mes'!Q623/'Detalle por mes'!Q434)-1</f>
        <v>5.6967984934086724E-2</v>
      </c>
      <c r="R434" s="28">
        <f>+('Detalle por mes'!R623/'Detalle por mes'!R434)-1</f>
        <v>0.13272489949471677</v>
      </c>
      <c r="S434" s="28">
        <f>+('Detalle por mes'!S623/'Detalle por mes'!S434)-1</f>
        <v>0.13272489949471789</v>
      </c>
    </row>
    <row r="435" spans="2:19" hidden="1" outlineLevel="1" x14ac:dyDescent="0.25">
      <c r="B435" s="20" t="s">
        <v>38</v>
      </c>
      <c r="C435" s="28">
        <f>+('Detalle por mes'!C624/'Detalle por mes'!C435)-1</f>
        <v>1.9883680469257037E-4</v>
      </c>
      <c r="D435" s="28">
        <f>+('Detalle por mes'!D624/'Detalle por mes'!D435)-1</f>
        <v>0.17645668630472988</v>
      </c>
      <c r="E435" s="28">
        <f>+('Detalle por mes'!E624/'Detalle por mes'!E435)-1</f>
        <v>-8.7591240875912413E-2</v>
      </c>
      <c r="F435" s="28">
        <f>+('Detalle por mes'!F624/'Detalle por mes'!F435)-1</f>
        <v>9.3332792273659315E-4</v>
      </c>
      <c r="G435" s="28">
        <f>+('Detalle por mes'!G624/'Detalle por mes'!G435)-1</f>
        <v>0.12447478991596639</v>
      </c>
      <c r="H435" s="28">
        <f>+('Detalle por mes'!H624/'Detalle por mes'!H435)-1</f>
        <v>0.195537939740966</v>
      </c>
      <c r="I435" s="28">
        <f>+('Detalle por mes'!I624/'Detalle por mes'!I435)-1</f>
        <v>4.0210942649967052E-2</v>
      </c>
      <c r="J435" s="28">
        <f>+('Detalle por mes'!J624/'Detalle por mes'!J435)-1</f>
        <v>0.11446180099263703</v>
      </c>
      <c r="K435" s="28">
        <f>+('Detalle por mes'!K624/'Detalle por mes'!K435)-1</f>
        <v>-5.2472250252270425E-2</v>
      </c>
      <c r="L435" s="28">
        <f>+('Detalle por mes'!L624/'Detalle por mes'!L435)-1</f>
        <v>3.1016237912795397E-4</v>
      </c>
      <c r="M435" s="28">
        <f>+('Detalle por mes'!M624/'Detalle por mes'!M435)-1</f>
        <v>0.16740088105726869</v>
      </c>
      <c r="N435" s="28">
        <f>+('Detalle por mes'!N624/'Detalle por mes'!N435)-1</f>
        <v>0.21123001547189268</v>
      </c>
      <c r="O435" s="28">
        <f>+('Detalle por mes'!O624/'Detalle por mes'!O435)-1</f>
        <v>-2.5994513031550093E-2</v>
      </c>
      <c r="P435" s="28">
        <f>+('Detalle por mes'!P624/'Detalle por mes'!P435)-1</f>
        <v>3.2375202147689297E-2</v>
      </c>
      <c r="Q435" s="28">
        <f>+('Detalle por mes'!Q624/'Detalle por mes'!Q435)-1</f>
        <v>-1.3948584867407021E-3</v>
      </c>
      <c r="R435" s="28">
        <f>+('Detalle por mes'!R624/'Detalle por mes'!R435)-1</f>
        <v>0.1012788361959267</v>
      </c>
      <c r="S435" s="28">
        <f>+('Detalle por mes'!S624/'Detalle por mes'!S435)-1</f>
        <v>0.10127883619592648</v>
      </c>
    </row>
    <row r="436" spans="2:19" hidden="1" outlineLevel="1" x14ac:dyDescent="0.25">
      <c r="B436" s="20" t="s">
        <v>39</v>
      </c>
      <c r="C436" s="28">
        <f>+('Detalle por mes'!C625/'Detalle por mes'!C436)-1</f>
        <v>5.377223100259787E-2</v>
      </c>
      <c r="D436" s="28">
        <f>+('Detalle por mes'!D625/'Detalle por mes'!D436)-1</f>
        <v>0.22136496871624867</v>
      </c>
      <c r="E436" s="28">
        <f>+('Detalle por mes'!E625/'Detalle por mes'!E436)-1</f>
        <v>0.2439613526570048</v>
      </c>
      <c r="F436" s="28">
        <f>+('Detalle por mes'!F625/'Detalle por mes'!F436)-1</f>
        <v>0.38697441074351091</v>
      </c>
      <c r="G436" s="28">
        <f>+('Detalle por mes'!G625/'Detalle por mes'!G436)-1</f>
        <v>-3.76157407407407E-2</v>
      </c>
      <c r="H436" s="28">
        <f>+('Detalle por mes'!H625/'Detalle por mes'!H436)-1</f>
        <v>0.10193089332130256</v>
      </c>
      <c r="I436" s="28">
        <f>+('Detalle por mes'!I625/'Detalle por mes'!I436)-1</f>
        <v>9.008498583569402E-2</v>
      </c>
      <c r="J436" s="28">
        <f>+('Detalle por mes'!J625/'Detalle por mes'!J436)-1</f>
        <v>0.17043288157405678</v>
      </c>
      <c r="K436" s="28">
        <f>+('Detalle por mes'!K625/'Detalle por mes'!K436)-1</f>
        <v>4.487856388595568E-2</v>
      </c>
      <c r="L436" s="28">
        <f>+('Detalle por mes'!L625/'Detalle por mes'!L436)-1</f>
        <v>0.1006267685165505</v>
      </c>
      <c r="M436" s="28">
        <f>+('Detalle por mes'!M625/'Detalle por mes'!M436)-1</f>
        <v>0.18637992831541217</v>
      </c>
      <c r="N436" s="28">
        <f>+('Detalle por mes'!N625/'Detalle por mes'!N436)-1</f>
        <v>0.23663305206832685</v>
      </c>
      <c r="O436" s="28">
        <f>+('Detalle por mes'!O625/'Detalle por mes'!O436)-1</f>
        <v>-2.1831561733442362E-2</v>
      </c>
      <c r="P436" s="28">
        <f>+('Detalle por mes'!P625/'Detalle por mes'!P436)-1</f>
        <v>3.8144661002580404E-2</v>
      </c>
      <c r="Q436" s="28">
        <f>+('Detalle por mes'!Q625/'Detalle por mes'!Q436)-1</f>
        <v>4.6761988529392617E-2</v>
      </c>
      <c r="R436" s="28">
        <f>+('Detalle por mes'!R625/'Detalle por mes'!R436)-1</f>
        <v>0.17248956310783603</v>
      </c>
      <c r="S436" s="28">
        <f>+('Detalle por mes'!S625/'Detalle por mes'!S436)-1</f>
        <v>0.17248956310783736</v>
      </c>
    </row>
    <row r="437" spans="2:19" hidden="1" outlineLevel="1" x14ac:dyDescent="0.25">
      <c r="B437" s="20" t="s">
        <v>40</v>
      </c>
      <c r="C437" s="28">
        <f>+('Detalle por mes'!C626/'Detalle por mes'!C437)-1</f>
        <v>0.18264312342860456</v>
      </c>
      <c r="D437" s="28">
        <f>+('Detalle por mes'!D626/'Detalle por mes'!D437)-1</f>
        <v>0.30922998171846428</v>
      </c>
      <c r="E437" s="28">
        <f>+('Detalle por mes'!E626/'Detalle por mes'!E437)-1</f>
        <v>-0.2129032258064516</v>
      </c>
      <c r="F437" s="28">
        <f>+('Detalle por mes'!F626/'Detalle por mes'!F437)-1</f>
        <v>-0.14506545186092157</v>
      </c>
      <c r="G437" s="28">
        <f>+('Detalle por mes'!G626/'Detalle por mes'!G437)-1</f>
        <v>0.13887554060547824</v>
      </c>
      <c r="H437" s="28">
        <f>+('Detalle por mes'!H626/'Detalle por mes'!H437)-1</f>
        <v>0.2048525413093496</v>
      </c>
      <c r="I437" s="28">
        <f>+('Detalle por mes'!I626/'Detalle por mes'!I437)-1</f>
        <v>4.356132976690863E-2</v>
      </c>
      <c r="J437" s="28">
        <f>+('Detalle por mes'!J626/'Detalle por mes'!J437)-1</f>
        <v>9.8212326036613451E-2</v>
      </c>
      <c r="K437" s="28">
        <f>+('Detalle por mes'!K626/'Detalle por mes'!K437)-1</f>
        <v>7.4291300097751645E-2</v>
      </c>
      <c r="L437" s="28">
        <f>+('Detalle por mes'!L626/'Detalle por mes'!L437)-1</f>
        <v>0.13787219317915822</v>
      </c>
      <c r="M437" s="28">
        <f>+('Detalle por mes'!M626/'Detalle por mes'!M437)-1</f>
        <v>-0.10389610389610393</v>
      </c>
      <c r="N437" s="28">
        <f>+('Detalle por mes'!N626/'Detalle por mes'!N437)-1</f>
        <v>-5.064425770308123E-2</v>
      </c>
      <c r="O437" s="28">
        <f>+('Detalle por mes'!O626/'Detalle por mes'!O437)-1</f>
        <v>0.36706948640483383</v>
      </c>
      <c r="P437" s="28">
        <f>+('Detalle por mes'!P626/'Detalle por mes'!P437)-1</f>
        <v>0.39711295304320515</v>
      </c>
      <c r="Q437" s="28">
        <f>+('Detalle por mes'!Q626/'Detalle por mes'!Q437)-1</f>
        <v>0.18416744767260229</v>
      </c>
      <c r="R437" s="28">
        <f>+('Detalle por mes'!R626/'Detalle por mes'!R437)-1</f>
        <v>0.30568828532070191</v>
      </c>
      <c r="S437" s="28">
        <f>+('Detalle por mes'!S626/'Detalle por mes'!S437)-1</f>
        <v>0.30568828532070125</v>
      </c>
    </row>
    <row r="438" spans="2:19" hidden="1" outlineLevel="1" x14ac:dyDescent="0.25">
      <c r="B438" s="20" t="s">
        <v>41</v>
      </c>
      <c r="C438" s="28">
        <f>+('Detalle por mes'!C627/'Detalle por mes'!C438)-1</f>
        <v>5.5115480551467977E-2</v>
      </c>
      <c r="D438" s="28">
        <f>+('Detalle por mes'!D627/'Detalle por mes'!D438)-1</f>
        <v>0.16272014180756833</v>
      </c>
      <c r="E438" s="28">
        <f>+('Detalle por mes'!E627/'Detalle por mes'!E438)-1</f>
        <v>-0.16778719672610343</v>
      </c>
      <c r="F438" s="28">
        <f>+('Detalle por mes'!F627/'Detalle por mes'!F438)-1</f>
        <v>-0.13726642318260618</v>
      </c>
      <c r="G438" s="28">
        <f>+('Detalle por mes'!G627/'Detalle por mes'!G438)-1</f>
        <v>2.8866445583358491E-2</v>
      </c>
      <c r="H438" s="28">
        <f>+('Detalle por mes'!H627/'Detalle por mes'!H438)-1</f>
        <v>8.6563567085193638E-2</v>
      </c>
      <c r="I438" s="28">
        <f>+('Detalle por mes'!I627/'Detalle por mes'!I438)-1</f>
        <v>1.187446988973706E-2</v>
      </c>
      <c r="J438" s="28">
        <f>+('Detalle por mes'!J627/'Detalle por mes'!J438)-1</f>
        <v>-7.7451037112933996E-2</v>
      </c>
      <c r="K438" s="28">
        <f>+('Detalle por mes'!K627/'Detalle por mes'!K438)-1</f>
        <v>-1.5538489015895718E-2</v>
      </c>
      <c r="L438" s="28">
        <f>+('Detalle por mes'!L627/'Detalle por mes'!L438)-1</f>
        <v>2.5636246478610625E-2</v>
      </c>
      <c r="M438" s="28">
        <f>+('Detalle por mes'!M627/'Detalle por mes'!M438)-1</f>
        <v>0.36637931034482762</v>
      </c>
      <c r="N438" s="28">
        <f>+('Detalle por mes'!N627/'Detalle por mes'!N438)-1</f>
        <v>0.44452607003891043</v>
      </c>
      <c r="O438" s="28">
        <f>+('Detalle por mes'!O627/'Detalle por mes'!O438)-1</f>
        <v>8.3224135303976876E-2</v>
      </c>
      <c r="P438" s="28">
        <f>+('Detalle por mes'!P627/'Detalle por mes'!P438)-1</f>
        <v>0.13797832100806384</v>
      </c>
      <c r="Q438" s="28">
        <f>+('Detalle por mes'!Q627/'Detalle por mes'!Q438)-1</f>
        <v>5.1135030742120779E-2</v>
      </c>
      <c r="R438" s="28">
        <f>+('Detalle por mes'!R627/'Detalle por mes'!R438)-1</f>
        <v>0.13378756189914842</v>
      </c>
      <c r="S438" s="28">
        <f>+('Detalle por mes'!S627/'Detalle por mes'!S438)-1</f>
        <v>0.13378756189914975</v>
      </c>
    </row>
    <row r="439" spans="2:19" hidden="1" outlineLevel="1" x14ac:dyDescent="0.25">
      <c r="B439" s="20" t="s">
        <v>42</v>
      </c>
      <c r="C439" s="28">
        <f>+('Detalle por mes'!C628/'Detalle por mes'!C439)-1</f>
        <v>3.2514825587950158E-2</v>
      </c>
      <c r="D439" s="28">
        <f>+('Detalle por mes'!D628/'Detalle por mes'!D439)-1</f>
        <v>0.14464082632087027</v>
      </c>
      <c r="E439" s="28">
        <f>+('Detalle por mes'!E628/'Detalle por mes'!E439)-1</f>
        <v>-0.29899497487437188</v>
      </c>
      <c r="F439" s="28">
        <f>+('Detalle por mes'!F628/'Detalle por mes'!F439)-1</f>
        <v>-0.22021742724867721</v>
      </c>
      <c r="G439" s="28">
        <f>+('Detalle por mes'!G628/'Detalle por mes'!G439)-1</f>
        <v>-7.3155985489721909E-2</v>
      </c>
      <c r="H439" s="28">
        <f>+('Detalle por mes'!H628/'Detalle por mes'!H439)-1</f>
        <v>-1.8188355009220447E-2</v>
      </c>
      <c r="I439" s="28">
        <f>+('Detalle por mes'!I628/'Detalle por mes'!I439)-1</f>
        <v>-1.4154552410099441E-2</v>
      </c>
      <c r="J439" s="28">
        <f>+('Detalle por mes'!J628/'Detalle por mes'!J439)-1</f>
        <v>4.6437042482902591E-2</v>
      </c>
      <c r="K439" s="28">
        <f>+('Detalle por mes'!K628/'Detalle por mes'!K439)-1</f>
        <v>2.9501525940996975E-2</v>
      </c>
      <c r="L439" s="28">
        <f>+('Detalle por mes'!L628/'Detalle por mes'!L439)-1</f>
        <v>0.1051792885880507</v>
      </c>
      <c r="M439" s="28">
        <f>+('Detalle por mes'!M628/'Detalle por mes'!M439)-1</f>
        <v>-1.5789473684210575E-2</v>
      </c>
      <c r="N439" s="28">
        <f>+('Detalle por mes'!N628/'Detalle por mes'!N439)-1</f>
        <v>4.5265868807756293E-2</v>
      </c>
      <c r="O439" s="28">
        <f>+('Detalle por mes'!O628/'Detalle por mes'!O439)-1</f>
        <v>-0.14478518407437957</v>
      </c>
      <c r="P439" s="28">
        <f>+('Detalle por mes'!P628/'Detalle por mes'!P439)-1</f>
        <v>-8.5716455495674193E-2</v>
      </c>
      <c r="Q439" s="28">
        <f>+('Detalle por mes'!Q628/'Detalle por mes'!Q439)-1</f>
        <v>-1.3438042645057324E-2</v>
      </c>
      <c r="R439" s="28">
        <f>+('Detalle por mes'!R628/'Detalle por mes'!R439)-1</f>
        <v>3.4324758923674814E-2</v>
      </c>
      <c r="S439" s="28">
        <f>+('Detalle por mes'!S628/'Detalle por mes'!S439)-1</f>
        <v>3.4324758923674592E-2</v>
      </c>
    </row>
    <row r="440" spans="2:19" hidden="1" outlineLevel="1" x14ac:dyDescent="0.25">
      <c r="B440" s="20" t="s">
        <v>43</v>
      </c>
      <c r="C440" s="28">
        <f>+('Detalle por mes'!C629/'Detalle por mes'!C440)-1</f>
        <v>0.12249062692800528</v>
      </c>
      <c r="D440" s="28">
        <f>+('Detalle por mes'!D629/'Detalle por mes'!D440)-1</f>
        <v>0.37247824339036306</v>
      </c>
      <c r="E440" s="28">
        <f>+('Detalle por mes'!E629/'Detalle por mes'!E440)-1</f>
        <v>0.15189873417721511</v>
      </c>
      <c r="F440" s="28">
        <f>+('Detalle por mes'!F629/'Detalle por mes'!F440)-1</f>
        <v>0.47870289219982465</v>
      </c>
      <c r="G440" s="28">
        <f>+('Detalle por mes'!G629/'Detalle por mes'!G440)-1</f>
        <v>0.30713596914175501</v>
      </c>
      <c r="H440" s="28">
        <f>+('Detalle por mes'!H629/'Detalle por mes'!H440)-1</f>
        <v>0.47298612473505441</v>
      </c>
      <c r="I440" s="28">
        <f>+('Detalle por mes'!I629/'Detalle por mes'!I440)-1</f>
        <v>0.22217314487632511</v>
      </c>
      <c r="J440" s="28">
        <f>+('Detalle por mes'!J629/'Detalle por mes'!J440)-1</f>
        <v>0.31254638522109035</v>
      </c>
      <c r="K440" s="28">
        <f>+('Detalle por mes'!K629/'Detalle por mes'!K440)-1</f>
        <v>0.66806136680613659</v>
      </c>
      <c r="L440" s="28">
        <f>+('Detalle por mes'!L629/'Detalle por mes'!L440)-1</f>
        <v>0.74312204263838844</v>
      </c>
      <c r="M440" s="28">
        <f>+('Detalle por mes'!M629/'Detalle por mes'!M440)-1</f>
        <v>0.55128205128205132</v>
      </c>
      <c r="N440" s="28">
        <f>+('Detalle por mes'!N629/'Detalle por mes'!N440)-1</f>
        <v>0.78741650506356398</v>
      </c>
      <c r="O440" s="28">
        <f>+('Detalle por mes'!O629/'Detalle por mes'!O440)-1</f>
        <v>0.47735766635926802</v>
      </c>
      <c r="P440" s="28">
        <f>+('Detalle por mes'!P629/'Detalle por mes'!P440)-1</f>
        <v>0.65412019093800078</v>
      </c>
      <c r="Q440" s="28">
        <f>+('Detalle por mes'!Q629/'Detalle por mes'!Q440)-1</f>
        <v>0.21580331288207422</v>
      </c>
      <c r="R440" s="28">
        <f>+('Detalle por mes'!R629/'Detalle por mes'!R440)-1</f>
        <v>0.5039177304813951</v>
      </c>
      <c r="S440" s="28">
        <f>+('Detalle por mes'!S629/'Detalle por mes'!S440)-1</f>
        <v>0.50391773048139576</v>
      </c>
    </row>
    <row r="441" spans="2:19" hidden="1" outlineLevel="1" x14ac:dyDescent="0.25">
      <c r="B441" s="20" t="s">
        <v>44</v>
      </c>
      <c r="C441" s="28">
        <f>+('Detalle por mes'!C630/'Detalle por mes'!C441)-1</f>
        <v>5.0656958559964105E-2</v>
      </c>
      <c r="D441" s="28">
        <f>+('Detalle por mes'!D630/'Detalle por mes'!D441)-1</f>
        <v>0.15280148819639172</v>
      </c>
      <c r="E441" s="28">
        <f>+('Detalle por mes'!E630/'Detalle por mes'!E441)-1</f>
        <v>0.15555555555555545</v>
      </c>
      <c r="F441" s="28">
        <f>+('Detalle por mes'!F630/'Detalle por mes'!F441)-1</f>
        <v>0.27353348712238401</v>
      </c>
      <c r="G441" s="28">
        <f>+('Detalle por mes'!G630/'Detalle por mes'!G441)-1</f>
        <v>1.7471487503033289E-2</v>
      </c>
      <c r="H441" s="28">
        <f>+('Detalle por mes'!H630/'Detalle por mes'!H441)-1</f>
        <v>7.6286749022354439E-2</v>
      </c>
      <c r="I441" s="28">
        <f>+('Detalle por mes'!I630/'Detalle por mes'!I441)-1</f>
        <v>1.9171480208370228E-2</v>
      </c>
      <c r="J441" s="28">
        <f>+('Detalle por mes'!J630/'Detalle por mes'!J441)-1</f>
        <v>3.8680876196363512E-2</v>
      </c>
      <c r="K441" s="28">
        <f>+('Detalle por mes'!K630/'Detalle por mes'!K441)-1</f>
        <v>9.2205984690327147E-2</v>
      </c>
      <c r="L441" s="28">
        <f>+('Detalle por mes'!L630/'Detalle por mes'!L441)-1</f>
        <v>0.14730655868872233</v>
      </c>
      <c r="M441" s="28">
        <f>+('Detalle por mes'!M630/'Detalle por mes'!M441)-1</f>
        <v>0.26451612903225796</v>
      </c>
      <c r="N441" s="28">
        <f>+('Detalle por mes'!N630/'Detalle por mes'!N441)-1</f>
        <v>0.33824084185446246</v>
      </c>
      <c r="O441" s="28">
        <f>+('Detalle por mes'!O630/'Detalle por mes'!O441)-1</f>
        <v>-7.8880407124681917E-2</v>
      </c>
      <c r="P441" s="28">
        <f>+('Detalle por mes'!P630/'Detalle por mes'!P441)-1</f>
        <v>-2.0039015627303369E-3</v>
      </c>
      <c r="Q441" s="28">
        <f>+('Detalle por mes'!Q630/'Detalle por mes'!Q441)-1</f>
        <v>4.8831557362712719E-2</v>
      </c>
      <c r="R441" s="28">
        <f>+('Detalle por mes'!R630/'Detalle por mes'!R441)-1</f>
        <v>0.14345729741906976</v>
      </c>
      <c r="S441" s="28">
        <f>+('Detalle por mes'!S630/'Detalle por mes'!S441)-1</f>
        <v>0.14345729741906976</v>
      </c>
    </row>
    <row r="442" spans="2:19" hidden="1" outlineLevel="1" x14ac:dyDescent="0.25">
      <c r="B442" s="20" t="s">
        <v>45</v>
      </c>
      <c r="C442" s="28">
        <f>+('Detalle por mes'!C631/'Detalle por mes'!C442)-1</f>
        <v>4.4717548641789673E-2</v>
      </c>
      <c r="D442" s="28">
        <f>+('Detalle por mes'!D631/'Detalle por mes'!D442)-1</f>
        <v>0.15287886965850883</v>
      </c>
      <c r="E442" s="28">
        <f>+('Detalle por mes'!E631/'Detalle por mes'!E442)-1</f>
        <v>-1.7156862745098089E-2</v>
      </c>
      <c r="F442" s="28">
        <f>+('Detalle por mes'!F631/'Detalle por mes'!F442)-1</f>
        <v>8.7507535578088991E-2</v>
      </c>
      <c r="G442" s="28">
        <f>+('Detalle por mes'!G631/'Detalle por mes'!G442)-1</f>
        <v>0.1386010362694301</v>
      </c>
      <c r="H442" s="28">
        <f>+('Detalle por mes'!H631/'Detalle por mes'!H442)-1</f>
        <v>0.20640680530630906</v>
      </c>
      <c r="I442" s="28">
        <f>+('Detalle por mes'!I631/'Detalle por mes'!I442)-1</f>
        <v>-1.3798111837327487E-2</v>
      </c>
      <c r="J442" s="28">
        <f>+('Detalle por mes'!J631/'Detalle por mes'!J442)-1</f>
        <v>5.9659070194090003E-2</v>
      </c>
      <c r="K442" s="28">
        <f>+('Detalle por mes'!K631/'Detalle por mes'!K442)-1</f>
        <v>8.3713850837138448E-2</v>
      </c>
      <c r="L442" s="28">
        <f>+('Detalle por mes'!L631/'Detalle por mes'!L442)-1</f>
        <v>0.14826584545494259</v>
      </c>
      <c r="M442" s="28">
        <f>+('Detalle por mes'!M631/'Detalle por mes'!M442)-1</f>
        <v>0.25766871165644178</v>
      </c>
      <c r="N442" s="28">
        <f>+('Detalle por mes'!N631/'Detalle por mes'!N442)-1</f>
        <v>0.35377604166666665</v>
      </c>
      <c r="O442" s="28">
        <f>+('Detalle por mes'!O631/'Detalle por mes'!O442)-1</f>
        <v>0.12735242989947859</v>
      </c>
      <c r="P442" s="28">
        <f>+('Detalle por mes'!P631/'Detalle por mes'!P442)-1</f>
        <v>0.17304434205463903</v>
      </c>
      <c r="Q442" s="28">
        <f>+('Detalle por mes'!Q631/'Detalle por mes'!Q442)-1</f>
        <v>6.2857795247337478E-2</v>
      </c>
      <c r="R442" s="28">
        <f>+('Detalle por mes'!R631/'Detalle por mes'!R442)-1</f>
        <v>0.15974503627801817</v>
      </c>
      <c r="S442" s="28">
        <f>+('Detalle por mes'!S631/'Detalle por mes'!S442)-1</f>
        <v>0.1597450362780195</v>
      </c>
    </row>
    <row r="443" spans="2:19" hidden="1" outlineLevel="1" x14ac:dyDescent="0.25">
      <c r="B443" s="20" t="s">
        <v>46</v>
      </c>
      <c r="C443" s="28">
        <f>+('Detalle por mes'!C632/'Detalle por mes'!C443)-1</f>
        <v>0.16228757262686155</v>
      </c>
      <c r="D443" s="28">
        <f>+('Detalle por mes'!D632/'Detalle por mes'!D443)-1</f>
        <v>0.28569220611594615</v>
      </c>
      <c r="E443" s="28">
        <f>+('Detalle por mes'!E632/'Detalle por mes'!E443)-1</f>
        <v>0.33009708737864085</v>
      </c>
      <c r="F443" s="28">
        <f>+('Detalle por mes'!F632/'Detalle por mes'!F443)-1</f>
        <v>0.45064277715565515</v>
      </c>
      <c r="G443" s="28">
        <f>+('Detalle por mes'!G632/'Detalle por mes'!G443)-1</f>
        <v>0.24274527867342233</v>
      </c>
      <c r="H443" s="28">
        <f>+('Detalle por mes'!H632/'Detalle por mes'!H443)-1</f>
        <v>0.31726655210104249</v>
      </c>
      <c r="I443" s="28">
        <f>+('Detalle por mes'!I632/'Detalle por mes'!I443)-1</f>
        <v>4.9202733485193662E-2</v>
      </c>
      <c r="J443" s="28">
        <f>+('Detalle por mes'!J632/'Detalle por mes'!J443)-1</f>
        <v>0.1423927630160553</v>
      </c>
      <c r="K443" s="28">
        <f>+('Detalle por mes'!K632/'Detalle por mes'!K443)-1</f>
        <v>0.24348810872027182</v>
      </c>
      <c r="L443" s="28">
        <f>+('Detalle por mes'!L632/'Detalle por mes'!L443)-1</f>
        <v>0.33790452652442204</v>
      </c>
      <c r="M443" s="28">
        <f>+('Detalle por mes'!M632/'Detalle por mes'!M443)-1</f>
        <v>0.54639175257731964</v>
      </c>
      <c r="N443" s="28">
        <f>+('Detalle por mes'!N632/'Detalle por mes'!N443)-1</f>
        <v>0.63207057602490924</v>
      </c>
      <c r="O443" s="28">
        <f>+('Detalle por mes'!O632/'Detalle por mes'!O443)-1</f>
        <v>0.20309247695509969</v>
      </c>
      <c r="P443" s="28">
        <f>+('Detalle por mes'!P632/'Detalle por mes'!P443)-1</f>
        <v>0.26163183111987376</v>
      </c>
      <c r="Q443" s="28">
        <f>+('Detalle por mes'!Q632/'Detalle por mes'!Q443)-1</f>
        <v>0.17339306263356891</v>
      </c>
      <c r="R443" s="28">
        <f>+('Detalle por mes'!R632/'Detalle por mes'!R443)-1</f>
        <v>0.27391520448632423</v>
      </c>
      <c r="S443" s="28">
        <f>+('Detalle por mes'!S632/'Detalle por mes'!S443)-1</f>
        <v>0.27391520448632334</v>
      </c>
    </row>
    <row r="444" spans="2:19" hidden="1" outlineLevel="1" x14ac:dyDescent="0.25">
      <c r="B444" s="20" t="s">
        <v>13</v>
      </c>
      <c r="C444" s="28">
        <f>+('Detalle por mes'!C633/'Detalle por mes'!C444)-1</f>
        <v>0.17896763546346373</v>
      </c>
      <c r="D444" s="28">
        <f>+('Detalle por mes'!D633/'Detalle por mes'!D444)-1</f>
        <v>0.30234056587154789</v>
      </c>
      <c r="E444" s="28">
        <f>+('Detalle por mes'!E633/'Detalle por mes'!E444)-1</f>
        <v>-0.24</v>
      </c>
      <c r="F444" s="28">
        <f>+('Detalle por mes'!F633/'Detalle por mes'!F444)-1</f>
        <v>-0.17128541657429164</v>
      </c>
      <c r="G444" s="28">
        <f>+('Detalle por mes'!G633/'Detalle por mes'!G444)-1</f>
        <v>0.12240000000000006</v>
      </c>
      <c r="H444" s="28">
        <f>+('Detalle por mes'!H633/'Detalle por mes'!H444)-1</f>
        <v>0.19077404648423446</v>
      </c>
      <c r="I444" s="28">
        <f>+('Detalle por mes'!I633/'Detalle por mes'!I444)-1</f>
        <v>0.12169312169312163</v>
      </c>
      <c r="J444" s="28">
        <f>+('Detalle por mes'!J633/'Detalle por mes'!J444)-1</f>
        <v>0.20371394624713202</v>
      </c>
      <c r="K444" s="28">
        <f>+('Detalle por mes'!K633/'Detalle por mes'!K444)-1</f>
        <v>8.7529976019184552E-2</v>
      </c>
      <c r="L444" s="28">
        <f>+('Detalle por mes'!L633/'Detalle por mes'!L444)-1</f>
        <v>0.13086173353012209</v>
      </c>
      <c r="M444" s="28">
        <f>+('Detalle por mes'!M633/'Detalle por mes'!M444)-1</f>
        <v>0.37837837837837829</v>
      </c>
      <c r="N444" s="28">
        <f>+('Detalle por mes'!N633/'Detalle por mes'!N444)-1</f>
        <v>0.44521221532091104</v>
      </c>
      <c r="O444" s="28">
        <f>+('Detalle por mes'!O633/'Detalle por mes'!O444)-1</f>
        <v>0.40066265799484602</v>
      </c>
      <c r="P444" s="28">
        <f>+('Detalle por mes'!P633/'Detalle por mes'!P444)-1</f>
        <v>0.45608566308980159</v>
      </c>
      <c r="Q444" s="28">
        <f>+('Detalle por mes'!Q633/'Detalle por mes'!Q444)-1</f>
        <v>0.22819264566302322</v>
      </c>
      <c r="R444" s="28">
        <f>+('Detalle por mes'!R633/'Detalle por mes'!R444)-1</f>
        <v>0.36779844051905397</v>
      </c>
      <c r="S444" s="28">
        <f>+('Detalle por mes'!S633/'Detalle por mes'!S444)-1</f>
        <v>0.36779844051905441</v>
      </c>
    </row>
    <row r="445" spans="2:19" hidden="1" outlineLevel="1" x14ac:dyDescent="0.25">
      <c r="B445" s="20" t="s">
        <v>47</v>
      </c>
      <c r="C445" s="28">
        <f>+('Detalle por mes'!C634/'Detalle por mes'!C445)-1</f>
        <v>-0.14637973821225247</v>
      </c>
      <c r="D445" s="28">
        <f>+('Detalle por mes'!D634/'Detalle por mes'!D445)-1</f>
        <v>0.13560320277925397</v>
      </c>
      <c r="E445" s="28">
        <f>+('Detalle por mes'!E634/'Detalle por mes'!E445)-1</f>
        <v>1.3002364066193817E-2</v>
      </c>
      <c r="F445" s="28">
        <f>+('Detalle por mes'!F634/'Detalle por mes'!F445)-1</f>
        <v>0.170439315882013</v>
      </c>
      <c r="G445" s="28">
        <f>+('Detalle por mes'!G634/'Detalle por mes'!G445)-1</f>
        <v>-1.2817016634851353E-2</v>
      </c>
      <c r="H445" s="28">
        <f>+('Detalle por mes'!H634/'Detalle por mes'!H445)-1</f>
        <v>9.6379991707611135E-2</v>
      </c>
      <c r="I445" s="28">
        <f>+('Detalle por mes'!I634/'Detalle por mes'!I445)-1</f>
        <v>0.13528896672504387</v>
      </c>
      <c r="J445" s="28">
        <f>+('Detalle por mes'!J634/'Detalle por mes'!J445)-1</f>
        <v>0.2195086071082355</v>
      </c>
      <c r="K445" s="28">
        <f>+('Detalle por mes'!K634/'Detalle por mes'!K445)-1</f>
        <v>-0.1089108910891089</v>
      </c>
      <c r="L445" s="28">
        <f>+('Detalle por mes'!L634/'Detalle por mes'!L445)-1</f>
        <v>-3.1506175874147391E-2</v>
      </c>
      <c r="M445" s="28">
        <f>+('Detalle por mes'!M634/'Detalle por mes'!M445)-1</f>
        <v>0.37400530503978779</v>
      </c>
      <c r="N445" s="28">
        <f>+('Detalle por mes'!N634/'Detalle por mes'!N445)-1</f>
        <v>0.45718111561710928</v>
      </c>
      <c r="O445" s="28">
        <f>+('Detalle por mes'!O634/'Detalle por mes'!O445)-1</f>
        <v>0.10654900816802804</v>
      </c>
      <c r="P445" s="28">
        <f>+('Detalle por mes'!P634/'Detalle por mes'!P445)-1</f>
        <v>0.17997608449553848</v>
      </c>
      <c r="Q445" s="28">
        <f>+('Detalle por mes'!Q634/'Detalle por mes'!Q445)-1</f>
        <v>-9.8655826350405595E-2</v>
      </c>
      <c r="R445" s="28">
        <f>+('Detalle por mes'!R634/'Detalle por mes'!R445)-1</f>
        <v>0.1496504944271515</v>
      </c>
      <c r="S445" s="28">
        <f>+('Detalle por mes'!S634/'Detalle por mes'!S445)-1</f>
        <v>0.14965049442715128</v>
      </c>
    </row>
    <row r="446" spans="2:19" hidden="1" outlineLevel="1" x14ac:dyDescent="0.25">
      <c r="B446" s="20" t="s">
        <v>48</v>
      </c>
      <c r="C446" s="28">
        <f>+('Detalle por mes'!C635/'Detalle por mes'!C446)-1</f>
        <v>8.9260700085452394E-2</v>
      </c>
      <c r="D446" s="28">
        <f>+('Detalle por mes'!D635/'Detalle por mes'!D446)-1</f>
        <v>0.19957550572632288</v>
      </c>
      <c r="E446" s="28">
        <f>+('Detalle por mes'!E635/'Detalle por mes'!E446)-1</f>
        <v>9.8765432098765427E-2</v>
      </c>
      <c r="F446" s="28">
        <f>+('Detalle por mes'!F635/'Detalle por mes'!F446)-1</f>
        <v>0.22144673598998765</v>
      </c>
      <c r="G446" s="28">
        <f>+('Detalle por mes'!G635/'Detalle por mes'!G446)-1</f>
        <v>8.0806845965770258E-2</v>
      </c>
      <c r="H446" s="28">
        <f>+('Detalle por mes'!H635/'Detalle por mes'!H446)-1</f>
        <v>0.14330792919140145</v>
      </c>
      <c r="I446" s="28">
        <f>+('Detalle por mes'!I635/'Detalle por mes'!I446)-1</f>
        <v>3.2266885425211944E-2</v>
      </c>
      <c r="J446" s="28">
        <f>+('Detalle por mes'!J635/'Detalle por mes'!J446)-1</f>
        <v>6.7818672623428E-2</v>
      </c>
      <c r="K446" s="28">
        <f>+('Detalle por mes'!K635/'Detalle por mes'!K446)-1</f>
        <v>0.34271448025419882</v>
      </c>
      <c r="L446" s="28">
        <f>+('Detalle por mes'!L635/'Detalle por mes'!L446)-1</f>
        <v>0.34021254365116471</v>
      </c>
      <c r="M446" s="28">
        <f>+('Detalle por mes'!M635/'Detalle por mes'!M446)-1</f>
        <v>0.22289156626506035</v>
      </c>
      <c r="N446" s="28">
        <f>+('Detalle por mes'!N635/'Detalle por mes'!N446)-1</f>
        <v>0.28652488451146163</v>
      </c>
      <c r="O446" s="28">
        <f>+('Detalle por mes'!O635/'Detalle por mes'!O446)-1</f>
        <v>0.22075782537067545</v>
      </c>
      <c r="P446" s="28">
        <f>+('Detalle por mes'!P635/'Detalle por mes'!P446)-1</f>
        <v>0.25748502994011968</v>
      </c>
      <c r="Q446" s="28">
        <f>+('Detalle por mes'!Q635/'Detalle por mes'!Q446)-1</f>
        <v>9.0009131361152628E-2</v>
      </c>
      <c r="R446" s="28">
        <f>+('Detalle por mes'!R635/'Detalle por mes'!R446)-1</f>
        <v>0.19465306472017563</v>
      </c>
      <c r="S446" s="28">
        <f>+('Detalle por mes'!S635/'Detalle por mes'!S446)-1</f>
        <v>0.19465306472017474</v>
      </c>
    </row>
    <row r="447" spans="2:19" collapsed="1" x14ac:dyDescent="0.25">
      <c r="B447" s="8" t="s">
        <v>100</v>
      </c>
      <c r="C447" s="29">
        <f>+('Detalle por mes'!C639/'Detalle por mes'!C447)-1</f>
        <v>5.9600031426965572E-2</v>
      </c>
      <c r="D447" s="29">
        <f>+('Detalle por mes'!D639/'Detalle por mes'!D447)-1</f>
        <v>0.18886791590105112</v>
      </c>
      <c r="E447" s="29">
        <f>+('Detalle por mes'!E639/'Detalle por mes'!E447)-1</f>
        <v>-3.6764705882352811E-3</v>
      </c>
      <c r="F447" s="29">
        <f>+('Detalle por mes'!F639/'Detalle por mes'!F447)-1</f>
        <v>8.529157414355315E-2</v>
      </c>
      <c r="G447" s="29">
        <f>+('Detalle por mes'!G639/'Detalle por mes'!G447)-1</f>
        <v>5.584633007313422E-2</v>
      </c>
      <c r="H447" s="29">
        <f>+('Detalle por mes'!H639/'Detalle por mes'!H447)-1</f>
        <v>0.13090812627427595</v>
      </c>
      <c r="I447" s="29">
        <f>+('Detalle por mes'!I639/'Detalle por mes'!I447)-1</f>
        <v>3.3518842055328735E-2</v>
      </c>
      <c r="J447" s="29">
        <f>+('Detalle por mes'!J639/'Detalle por mes'!J447)-1</f>
        <v>4.3713988442929619E-2</v>
      </c>
      <c r="K447" s="29">
        <f>+('Detalle por mes'!K639/'Detalle por mes'!K447)-1</f>
        <v>8.8009768009768008E-2</v>
      </c>
      <c r="L447" s="29">
        <f>+('Detalle por mes'!L639/'Detalle por mes'!L447)-1</f>
        <v>0.137399056631065</v>
      </c>
      <c r="M447" s="29">
        <f>+('Detalle por mes'!M639/'Detalle por mes'!M447)-1</f>
        <v>0.26522154925087671</v>
      </c>
      <c r="N447" s="29">
        <f>+('Detalle por mes'!N639/'Detalle por mes'!N447)-1</f>
        <v>0.33910304344574893</v>
      </c>
      <c r="O447" s="29">
        <f>+('Detalle por mes'!O639/'Detalle por mes'!O447)-1</f>
        <v>0.13433938370620524</v>
      </c>
      <c r="P447" s="29">
        <f>+('Detalle por mes'!P639/'Detalle por mes'!P447)-1</f>
        <v>0.19770602958691286</v>
      </c>
      <c r="Q447" s="29">
        <f>+('Detalle por mes'!Q639/'Detalle por mes'!Q447)-1</f>
        <v>6.4644339295277797E-2</v>
      </c>
      <c r="R447" s="29">
        <f>+('Detalle por mes'!R639/'Detalle por mes'!R447)-1</f>
        <v>0.18923666002649231</v>
      </c>
      <c r="S447" s="29">
        <f>+('Detalle por mes'!S639/'Detalle por mes'!S447)-1</f>
        <v>0.18923666002649209</v>
      </c>
    </row>
    <row r="448" spans="2:19" hidden="1" outlineLevel="1" x14ac:dyDescent="0.25">
      <c r="B448" s="20" t="s">
        <v>37</v>
      </c>
      <c r="C448" s="28">
        <f>+('Detalle por mes'!C640/'Detalle por mes'!C448)-1</f>
        <v>5.4937186747380018E-2</v>
      </c>
      <c r="D448" s="28">
        <f>+('Detalle por mes'!D640/'Detalle por mes'!D448)-1</f>
        <v>0.23235493725408007</v>
      </c>
      <c r="E448" s="28">
        <f>+('Detalle por mes'!E640/'Detalle por mes'!E448)-1</f>
        <v>4.2016806722689148E-2</v>
      </c>
      <c r="F448" s="28">
        <f>+('Detalle por mes'!F640/'Detalle por mes'!F448)-1</f>
        <v>0.20399176077846448</v>
      </c>
      <c r="G448" s="28">
        <f>+('Detalle por mes'!G640/'Detalle por mes'!G448)-1</f>
        <v>8.4734364492266234E-2</v>
      </c>
      <c r="H448" s="28">
        <f>+('Detalle por mes'!H640/'Detalle por mes'!H448)-1</f>
        <v>0.14387487951793942</v>
      </c>
      <c r="I448" s="28">
        <f>+('Detalle por mes'!I640/'Detalle por mes'!I448)-1</f>
        <v>5.6074766355140193E-2</v>
      </c>
      <c r="J448" s="28">
        <f>+('Detalle por mes'!J640/'Detalle por mes'!J448)-1</f>
        <v>0.12016341698029698</v>
      </c>
      <c r="K448" s="28">
        <f>+('Detalle por mes'!K640/'Detalle por mes'!K448)-1</f>
        <v>-9.5588235294117641E-2</v>
      </c>
      <c r="L448" s="28">
        <f>+('Detalle por mes'!L640/'Detalle por mes'!L448)-1</f>
        <v>-4.037929515636518E-2</v>
      </c>
      <c r="M448" s="28">
        <f>+('Detalle por mes'!M640/'Detalle por mes'!M448)-1</f>
        <v>4.7169811320755262E-3</v>
      </c>
      <c r="N448" s="28">
        <f>+('Detalle por mes'!N640/'Detalle por mes'!N448)-1</f>
        <v>5.2556818181818121E-2</v>
      </c>
      <c r="O448" s="28">
        <f>+('Detalle por mes'!O640/'Detalle por mes'!O448)-1</f>
        <v>6.3661390227116588E-3</v>
      </c>
      <c r="P448" s="28">
        <f>+('Detalle por mes'!P640/'Detalle por mes'!P448)-1</f>
        <v>5.6501442276174041E-2</v>
      </c>
      <c r="Q448" s="28">
        <f>+('Detalle por mes'!Q640/'Detalle por mes'!Q448)-1</f>
        <v>4.1480034814358691E-2</v>
      </c>
      <c r="R448" s="28">
        <f>+('Detalle por mes'!R640/'Detalle por mes'!R448)-1</f>
        <v>0.13459032746419064</v>
      </c>
      <c r="S448" s="28">
        <f>+('Detalle por mes'!S640/'Detalle por mes'!S448)-1</f>
        <v>0.13459032746419197</v>
      </c>
    </row>
    <row r="449" spans="2:19" hidden="1" outlineLevel="1" x14ac:dyDescent="0.25">
      <c r="B449" s="20" t="s">
        <v>38</v>
      </c>
      <c r="C449" s="28">
        <f>+('Detalle por mes'!C641/'Detalle por mes'!C449)-1</f>
        <v>1.9874393830987547E-3</v>
      </c>
      <c r="D449" s="28">
        <f>+('Detalle por mes'!D641/'Detalle por mes'!D449)-1</f>
        <v>0.23460304238510155</v>
      </c>
      <c r="E449" s="28">
        <f>+('Detalle por mes'!E641/'Detalle por mes'!E449)-1</f>
        <v>-9.811320754716979E-2</v>
      </c>
      <c r="F449" s="28">
        <f>+('Detalle por mes'!F641/'Detalle por mes'!F449)-1</f>
        <v>4.5191817108031218E-2</v>
      </c>
      <c r="G449" s="28">
        <f>+('Detalle por mes'!G641/'Detalle por mes'!G449)-1</f>
        <v>0.12394957983193278</v>
      </c>
      <c r="H449" s="28">
        <f>+('Detalle por mes'!H641/'Detalle por mes'!H449)-1</f>
        <v>0.19936028497354719</v>
      </c>
      <c r="I449" s="28">
        <f>+('Detalle por mes'!I641/'Detalle por mes'!I449)-1</f>
        <v>5.8584490348797758E-2</v>
      </c>
      <c r="J449" s="28">
        <f>+('Detalle por mes'!J641/'Detalle por mes'!J449)-1</f>
        <v>7.4394246819353471E-2</v>
      </c>
      <c r="K449" s="28">
        <f>+('Detalle por mes'!K641/'Detalle por mes'!K449)-1</f>
        <v>9.5890410958904049E-2</v>
      </c>
      <c r="L449" s="28">
        <f>+('Detalle por mes'!L641/'Detalle por mes'!L449)-1</f>
        <v>0.13574263009130005</v>
      </c>
      <c r="M449" s="28">
        <f>+('Detalle por mes'!M641/'Detalle por mes'!M449)-1</f>
        <v>0.19433198380566807</v>
      </c>
      <c r="N449" s="28">
        <f>+('Detalle por mes'!N641/'Detalle por mes'!N449)-1</f>
        <v>0.22914359542266527</v>
      </c>
      <c r="O449" s="28">
        <f>+('Detalle por mes'!O641/'Detalle por mes'!O449)-1</f>
        <v>-0.16030439893584114</v>
      </c>
      <c r="P449" s="28">
        <f>+('Detalle por mes'!P641/'Detalle por mes'!P449)-1</f>
        <v>-0.11548277687198005</v>
      </c>
      <c r="Q449" s="28">
        <f>+('Detalle por mes'!Q641/'Detalle por mes'!Q449)-1</f>
        <v>-3.3524604988408591E-2</v>
      </c>
      <c r="R449" s="28">
        <f>+('Detalle por mes'!R641/'Detalle por mes'!R449)-1</f>
        <v>4.0693744720465164E-2</v>
      </c>
      <c r="S449" s="28">
        <f>+('Detalle por mes'!S641/'Detalle por mes'!S449)-1</f>
        <v>4.0693744720465164E-2</v>
      </c>
    </row>
    <row r="450" spans="2:19" hidden="1" outlineLevel="1" x14ac:dyDescent="0.25">
      <c r="B450" s="20" t="s">
        <v>39</v>
      </c>
      <c r="C450" s="28">
        <f>+('Detalle por mes'!C642/'Detalle por mes'!C450)-1</f>
        <v>4.7081844138729734E-2</v>
      </c>
      <c r="D450" s="28">
        <f>+('Detalle por mes'!D642/'Detalle por mes'!D450)-1</f>
        <v>0.27993273535582208</v>
      </c>
      <c r="E450" s="28">
        <f>+('Detalle por mes'!E642/'Detalle por mes'!E450)-1</f>
        <v>0.14888628370457213</v>
      </c>
      <c r="F450" s="28">
        <f>+('Detalle por mes'!F642/'Detalle por mes'!F450)-1</f>
        <v>0.34868042734784055</v>
      </c>
      <c r="G450" s="28">
        <f>+('Detalle por mes'!G642/'Detalle por mes'!G450)-1</f>
        <v>-4.9799656554092686E-2</v>
      </c>
      <c r="H450" s="28">
        <f>+('Detalle por mes'!H642/'Detalle por mes'!H450)-1</f>
        <v>9.0930536790409411E-2</v>
      </c>
      <c r="I450" s="28">
        <f>+('Detalle por mes'!I642/'Detalle por mes'!I450)-1</f>
        <v>0.16042613191289368</v>
      </c>
      <c r="J450" s="28">
        <f>+('Detalle por mes'!J642/'Detalle por mes'!J450)-1</f>
        <v>0.24293821915547098</v>
      </c>
      <c r="K450" s="28">
        <f>+('Detalle por mes'!K642/'Detalle por mes'!K450)-1</f>
        <v>0.15545505935556814</v>
      </c>
      <c r="L450" s="28">
        <f>+('Detalle por mes'!L642/'Detalle por mes'!L450)-1</f>
        <v>0.2375143843498273</v>
      </c>
      <c r="M450" s="28">
        <f>+('Detalle por mes'!M642/'Detalle por mes'!M450)-1</f>
        <v>-8.1081081081081363E-3</v>
      </c>
      <c r="N450" s="28">
        <f>+('Detalle por mes'!N642/'Detalle por mes'!N450)-1</f>
        <v>3.8937145614670099E-2</v>
      </c>
      <c r="O450" s="28">
        <f>+('Detalle por mes'!O642/'Detalle por mes'!O450)-1</f>
        <v>0.16487455197132617</v>
      </c>
      <c r="P450" s="28">
        <f>+('Detalle por mes'!P642/'Detalle por mes'!P450)-1</f>
        <v>0.22380190317759641</v>
      </c>
      <c r="Q450" s="28">
        <f>+('Detalle por mes'!Q642/'Detalle por mes'!Q450)-1</f>
        <v>6.1282177510282532E-2</v>
      </c>
      <c r="R450" s="28">
        <f>+('Detalle por mes'!R642/'Detalle por mes'!R450)-1</f>
        <v>0.2542518211079221</v>
      </c>
      <c r="S450" s="28">
        <f>+('Detalle por mes'!S642/'Detalle por mes'!S450)-1</f>
        <v>0.25425182110792233</v>
      </c>
    </row>
    <row r="451" spans="2:19" hidden="1" outlineLevel="1" x14ac:dyDescent="0.25">
      <c r="B451" s="20" t="s">
        <v>40</v>
      </c>
      <c r="C451" s="28">
        <f>+('Detalle por mes'!C643/'Detalle por mes'!C451)-1</f>
        <v>0.10684386256352907</v>
      </c>
      <c r="D451" s="28">
        <f>+('Detalle por mes'!D643/'Detalle por mes'!D451)-1</f>
        <v>0.28643416866346194</v>
      </c>
      <c r="E451" s="28">
        <f>+('Detalle por mes'!E643/'Detalle por mes'!E451)-1</f>
        <v>-0.13671875</v>
      </c>
      <c r="F451" s="28">
        <f>+('Detalle por mes'!F643/'Detalle por mes'!F451)-1</f>
        <v>1.2620165927746729E-2</v>
      </c>
      <c r="G451" s="28">
        <f>+('Detalle por mes'!G643/'Detalle por mes'!G451)-1</f>
        <v>5.6973564266180388E-2</v>
      </c>
      <c r="H451" s="28">
        <f>+('Detalle por mes'!H643/'Detalle por mes'!H451)-1</f>
        <v>0.12385154640396823</v>
      </c>
      <c r="I451" s="28">
        <f>+('Detalle por mes'!I643/'Detalle por mes'!I451)-1</f>
        <v>7.4549098196392771E-2</v>
      </c>
      <c r="J451" s="28">
        <f>+('Detalle por mes'!J643/'Detalle por mes'!J451)-1</f>
        <v>0.12013350358910402</v>
      </c>
      <c r="K451" s="28">
        <f>+('Detalle por mes'!K643/'Detalle por mes'!K451)-1</f>
        <v>-0.11829787234042555</v>
      </c>
      <c r="L451" s="28">
        <f>+('Detalle por mes'!L643/'Detalle por mes'!L451)-1</f>
        <v>-7.4206548256914195E-2</v>
      </c>
      <c r="M451" s="28">
        <f>+('Detalle por mes'!M643/'Detalle por mes'!M451)-1</f>
        <v>0.36111111111111116</v>
      </c>
      <c r="N451" s="28">
        <f>+('Detalle por mes'!N643/'Detalle por mes'!N451)-1</f>
        <v>0.42411545623836133</v>
      </c>
      <c r="O451" s="28">
        <f>+('Detalle por mes'!O643/'Detalle por mes'!O451)-1</f>
        <v>0.13667556233320632</v>
      </c>
      <c r="P451" s="28">
        <f>+('Detalle por mes'!P643/'Detalle por mes'!P451)-1</f>
        <v>0.18408347921387991</v>
      </c>
      <c r="Q451" s="28">
        <f>+('Detalle por mes'!Q643/'Detalle por mes'!Q451)-1</f>
        <v>0.1023662338021547</v>
      </c>
      <c r="R451" s="28">
        <f>+('Detalle por mes'!R643/'Detalle por mes'!R451)-1</f>
        <v>0.24534738686268942</v>
      </c>
      <c r="S451" s="28">
        <f>+('Detalle por mes'!S643/'Detalle por mes'!S451)-1</f>
        <v>0.24534738686268942</v>
      </c>
    </row>
    <row r="452" spans="2:19" hidden="1" outlineLevel="1" x14ac:dyDescent="0.25">
      <c r="B452" s="20" t="s">
        <v>41</v>
      </c>
      <c r="C452" s="28">
        <f>+('Detalle por mes'!C644/'Detalle por mes'!C452)-1</f>
        <v>9.6932590180933698E-2</v>
      </c>
      <c r="D452" s="28">
        <f>+('Detalle por mes'!D644/'Detalle por mes'!D452)-1</f>
        <v>0.26497807758023195</v>
      </c>
      <c r="E452" s="28">
        <f>+('Detalle por mes'!E644/'Detalle por mes'!E452)-1</f>
        <v>-0.16756112104949317</v>
      </c>
      <c r="F452" s="28">
        <f>+('Detalle por mes'!F644/'Detalle por mes'!F452)-1</f>
        <v>-0.12770950303325279</v>
      </c>
      <c r="G452" s="28">
        <f>+('Detalle por mes'!G644/'Detalle por mes'!G452)-1</f>
        <v>5.0291942390034983E-2</v>
      </c>
      <c r="H452" s="28">
        <f>+('Detalle por mes'!H644/'Detalle por mes'!H452)-1</f>
        <v>0.11057209527597078</v>
      </c>
      <c r="I452" s="28">
        <f>+('Detalle por mes'!I644/'Detalle por mes'!I452)-1</f>
        <v>8.808385435821986E-2</v>
      </c>
      <c r="J452" s="28">
        <f>+('Detalle por mes'!J644/'Detalle por mes'!J452)-1</f>
        <v>-4.4039255329603177E-3</v>
      </c>
      <c r="K452" s="28">
        <f>+('Detalle por mes'!K644/'Detalle por mes'!K452)-1</f>
        <v>-3.8501381215469643E-2</v>
      </c>
      <c r="L452" s="28">
        <f>+('Detalle por mes'!L644/'Detalle por mes'!L452)-1</f>
        <v>4.161428973761927E-3</v>
      </c>
      <c r="M452" s="28">
        <f>+('Detalle por mes'!M644/'Detalle por mes'!M452)-1</f>
        <v>0.2441860465116279</v>
      </c>
      <c r="N452" s="28">
        <f>+('Detalle por mes'!N644/'Detalle por mes'!N452)-1</f>
        <v>0.31211543137144893</v>
      </c>
      <c r="O452" s="28">
        <f>+('Detalle por mes'!O644/'Detalle por mes'!O452)-1</f>
        <v>0.1985006016104649</v>
      </c>
      <c r="P452" s="28">
        <f>+('Detalle por mes'!P644/'Detalle por mes'!P452)-1</f>
        <v>0.27338348378902677</v>
      </c>
      <c r="Q452" s="28">
        <f>+('Detalle por mes'!Q644/'Detalle por mes'!Q452)-1</f>
        <v>9.963900620531807E-2</v>
      </c>
      <c r="R452" s="28">
        <f>+('Detalle por mes'!R644/'Detalle por mes'!R452)-1</f>
        <v>0.23250960207523175</v>
      </c>
      <c r="S452" s="28">
        <f>+('Detalle por mes'!S644/'Detalle por mes'!S452)-1</f>
        <v>0.23250960207523375</v>
      </c>
    </row>
    <row r="453" spans="2:19" hidden="1" outlineLevel="1" x14ac:dyDescent="0.25">
      <c r="B453" s="20" t="s">
        <v>42</v>
      </c>
      <c r="C453" s="28">
        <f>+('Detalle por mes'!C645/'Detalle por mes'!C453)-1</f>
        <v>-1.498045499793621E-2</v>
      </c>
      <c r="D453" s="28">
        <f>+('Detalle por mes'!D645/'Detalle por mes'!D453)-1</f>
        <v>0.14431958480040241</v>
      </c>
      <c r="E453" s="28">
        <f>+('Detalle por mes'!E645/'Detalle por mes'!E453)-1</f>
        <v>-0.13892529488859762</v>
      </c>
      <c r="F453" s="28">
        <f>+('Detalle por mes'!F645/'Detalle por mes'!F453)-1</f>
        <v>2.1729620412933581E-3</v>
      </c>
      <c r="G453" s="28">
        <f>+('Detalle por mes'!G645/'Detalle por mes'!G453)-1</f>
        <v>-7.7108433734939807E-2</v>
      </c>
      <c r="H453" s="28">
        <f>+('Detalle por mes'!H645/'Detalle por mes'!H453)-1</f>
        <v>-2.4791256215404789E-2</v>
      </c>
      <c r="I453" s="28">
        <f>+('Detalle por mes'!I645/'Detalle por mes'!I453)-1</f>
        <v>-6.6876475216365305E-3</v>
      </c>
      <c r="J453" s="28">
        <f>+('Detalle por mes'!J645/'Detalle por mes'!J453)-1</f>
        <v>4.6243912866509085E-2</v>
      </c>
      <c r="K453" s="28">
        <f>+('Detalle por mes'!K645/'Detalle por mes'!K453)-1</f>
        <v>-3.2667876588021727E-2</v>
      </c>
      <c r="L453" s="28">
        <f>+('Detalle por mes'!L645/'Detalle por mes'!L453)-1</f>
        <v>3.5444912169843246E-2</v>
      </c>
      <c r="M453" s="28">
        <f>+('Detalle por mes'!M645/'Detalle por mes'!M453)-1</f>
        <v>-4.6296296296296502E-3</v>
      </c>
      <c r="N453" s="28">
        <f>+('Detalle por mes'!N645/'Detalle por mes'!N453)-1</f>
        <v>5.9022889618854046E-2</v>
      </c>
      <c r="O453" s="28">
        <f>+('Detalle por mes'!O645/'Detalle por mes'!O453)-1</f>
        <v>-0.23744490208830116</v>
      </c>
      <c r="P453" s="28">
        <f>+('Detalle por mes'!P645/'Detalle por mes'!P453)-1</f>
        <v>-0.19015777885321083</v>
      </c>
      <c r="Q453" s="28">
        <f>+('Detalle por mes'!Q645/'Detalle por mes'!Q453)-1</f>
        <v>-6.8358642287429272E-2</v>
      </c>
      <c r="R453" s="28">
        <f>+('Detalle por mes'!R645/'Detalle por mes'!R453)-1</f>
        <v>-1.9567706316432787E-2</v>
      </c>
      <c r="S453" s="28">
        <f>+('Detalle por mes'!S645/'Detalle por mes'!S453)-1</f>
        <v>-1.9567706316432565E-2</v>
      </c>
    </row>
    <row r="454" spans="2:19" hidden="1" outlineLevel="1" x14ac:dyDescent="0.25">
      <c r="B454" s="20" t="s">
        <v>43</v>
      </c>
      <c r="C454" s="28">
        <f>+('Detalle por mes'!C646/'Detalle por mes'!C454)-1</f>
        <v>-1.7785472574171735E-2</v>
      </c>
      <c r="D454" s="28">
        <f>+('Detalle por mes'!D646/'Detalle por mes'!D454)-1</f>
        <v>0.27818557987333037</v>
      </c>
      <c r="E454" s="28">
        <f>+('Detalle por mes'!E646/'Detalle por mes'!E454)-1</f>
        <v>4.8399687743950093E-2</v>
      </c>
      <c r="F454" s="28">
        <f>+('Detalle por mes'!F646/'Detalle por mes'!F454)-1</f>
        <v>0.32447971495667671</v>
      </c>
      <c r="G454" s="28">
        <f>+('Detalle por mes'!G646/'Detalle por mes'!G454)-1</f>
        <v>-1.8221574344023272E-2</v>
      </c>
      <c r="H454" s="28">
        <f>+('Detalle por mes'!H646/'Detalle por mes'!H454)-1</f>
        <v>0.10642797611767074</v>
      </c>
      <c r="I454" s="28">
        <f>+('Detalle por mes'!I646/'Detalle por mes'!I454)-1</f>
        <v>0.17129262490087238</v>
      </c>
      <c r="J454" s="28">
        <f>+('Detalle por mes'!J646/'Detalle por mes'!J454)-1</f>
        <v>0.26894552331028065</v>
      </c>
      <c r="K454" s="28">
        <f>+('Detalle por mes'!K646/'Detalle por mes'!K454)-1</f>
        <v>0.19254658385093171</v>
      </c>
      <c r="L454" s="28">
        <f>+('Detalle por mes'!L646/'Detalle por mes'!L454)-1</f>
        <v>0.273113379666166</v>
      </c>
      <c r="M454" s="28">
        <f>+('Detalle por mes'!M646/'Detalle por mes'!M454)-1</f>
        <v>0.35384615384615392</v>
      </c>
      <c r="N454" s="28">
        <f>+('Detalle por mes'!N646/'Detalle por mes'!N454)-1</f>
        <v>0.47102713178294575</v>
      </c>
      <c r="O454" s="28">
        <f>+('Detalle por mes'!O646/'Detalle por mes'!O454)-1</f>
        <v>0.15420219244823397</v>
      </c>
      <c r="P454" s="28">
        <f>+('Detalle por mes'!P646/'Detalle por mes'!P454)-1</f>
        <v>0.3167676927322467</v>
      </c>
      <c r="Q454" s="28">
        <f>+('Detalle por mes'!Q646/'Detalle por mes'!Q454)-1</f>
        <v>3.5119376675393443E-2</v>
      </c>
      <c r="R454" s="28">
        <f>+('Detalle por mes'!R646/'Detalle por mes'!R454)-1</f>
        <v>0.2922860233200113</v>
      </c>
      <c r="S454" s="28">
        <f>+('Detalle por mes'!S646/'Detalle por mes'!S454)-1</f>
        <v>0.2922860233200113</v>
      </c>
    </row>
    <row r="455" spans="2:19" hidden="1" outlineLevel="1" x14ac:dyDescent="0.25">
      <c r="B455" s="20" t="s">
        <v>44</v>
      </c>
      <c r="C455" s="28">
        <f>+('Detalle por mes'!C647/'Detalle por mes'!C455)-1</f>
        <v>0.10789024717763818</v>
      </c>
      <c r="D455" s="28">
        <f>+('Detalle por mes'!D647/'Detalle por mes'!D455)-1</f>
        <v>0.26797551663623542</v>
      </c>
      <c r="E455" s="28">
        <f>+('Detalle por mes'!E647/'Detalle por mes'!E455)-1</f>
        <v>0.18246027074749849</v>
      </c>
      <c r="F455" s="28">
        <f>+('Detalle por mes'!F647/'Detalle por mes'!F455)-1</f>
        <v>0.32523134725953295</v>
      </c>
      <c r="G455" s="28">
        <f>+('Detalle por mes'!G647/'Detalle por mes'!G455)-1</f>
        <v>-2.6565770407341871E-3</v>
      </c>
      <c r="H455" s="28">
        <f>+('Detalle por mes'!H647/'Detalle por mes'!H455)-1</f>
        <v>5.00301640291827E-2</v>
      </c>
      <c r="I455" s="28">
        <f>+('Detalle por mes'!I647/'Detalle por mes'!I455)-1</f>
        <v>9.421193905712455E-2</v>
      </c>
      <c r="J455" s="28">
        <f>+('Detalle por mes'!J647/'Detalle por mes'!J455)-1</f>
        <v>0.15799967530921943</v>
      </c>
      <c r="K455" s="28">
        <f>+('Detalle por mes'!K647/'Detalle por mes'!K455)-1</f>
        <v>-5.1479289940828399E-2</v>
      </c>
      <c r="L455" s="28">
        <f>+('Detalle por mes'!L647/'Detalle por mes'!L455)-1</f>
        <v>-1.4618333299698638E-2</v>
      </c>
      <c r="M455" s="28">
        <f>+('Detalle por mes'!M647/'Detalle por mes'!M455)-1</f>
        <v>0.25609756097560976</v>
      </c>
      <c r="N455" s="28">
        <f>+('Detalle por mes'!N647/'Detalle por mes'!N455)-1</f>
        <v>0.29444088775074695</v>
      </c>
      <c r="O455" s="28">
        <f>+('Detalle por mes'!O647/'Detalle por mes'!O455)-1</f>
        <v>2.4799999999999933E-2</v>
      </c>
      <c r="P455" s="28">
        <f>+('Detalle por mes'!P647/'Detalle por mes'!P455)-1</f>
        <v>5.5207854712168158E-2</v>
      </c>
      <c r="Q455" s="28">
        <f>+('Detalle por mes'!Q647/'Detalle por mes'!Q455)-1</f>
        <v>0.10397927163008602</v>
      </c>
      <c r="R455" s="28">
        <f>+('Detalle por mes'!R647/'Detalle por mes'!R455)-1</f>
        <v>0.24952435880931567</v>
      </c>
      <c r="S455" s="28">
        <f>+('Detalle por mes'!S647/'Detalle por mes'!S455)-1</f>
        <v>0.24952435880931234</v>
      </c>
    </row>
    <row r="456" spans="2:19" hidden="1" outlineLevel="1" x14ac:dyDescent="0.25">
      <c r="B456" s="20" t="s">
        <v>45</v>
      </c>
      <c r="C456" s="28">
        <f>+('Detalle por mes'!C648/'Detalle por mes'!C456)-1</f>
        <v>-1.7962668888137356E-3</v>
      </c>
      <c r="D456" s="28">
        <f>+('Detalle por mes'!D648/'Detalle por mes'!D456)-1</f>
        <v>0.15458092710662674</v>
      </c>
      <c r="E456" s="28">
        <f>+('Detalle por mes'!E648/'Detalle por mes'!E456)-1</f>
        <v>9.2682926829268375E-2</v>
      </c>
      <c r="F456" s="28">
        <f>+('Detalle por mes'!F648/'Detalle por mes'!F456)-1</f>
        <v>0.25446093867146491</v>
      </c>
      <c r="G456" s="28">
        <f>+('Detalle por mes'!G648/'Detalle por mes'!G456)-1</f>
        <v>2.7761370348493797E-2</v>
      </c>
      <c r="H456" s="28">
        <f>+('Detalle por mes'!H648/'Detalle por mes'!H456)-1</f>
        <v>8.6725667165481912E-2</v>
      </c>
      <c r="I456" s="28">
        <f>+('Detalle por mes'!I648/'Detalle por mes'!I456)-1</f>
        <v>-2.1513087128003372E-3</v>
      </c>
      <c r="J456" s="28">
        <f>+('Detalle por mes'!J648/'Detalle por mes'!J456)-1</f>
        <v>5.4988658602133755E-2</v>
      </c>
      <c r="K456" s="28">
        <f>+('Detalle por mes'!K648/'Detalle por mes'!K456)-1</f>
        <v>6.25E-2</v>
      </c>
      <c r="L456" s="28">
        <f>+('Detalle por mes'!L648/'Detalle por mes'!L456)-1</f>
        <v>0.11949584338964869</v>
      </c>
      <c r="M456" s="28">
        <f>+('Detalle por mes'!M648/'Detalle por mes'!M456)-1</f>
        <v>0.19999999999999996</v>
      </c>
      <c r="N456" s="28">
        <f>+('Detalle por mes'!N648/'Detalle por mes'!N456)-1</f>
        <v>0.24782432705929969</v>
      </c>
      <c r="O456" s="28">
        <f>+('Detalle por mes'!O648/'Detalle por mes'!O456)-1</f>
        <v>0.12164285714285716</v>
      </c>
      <c r="P456" s="28">
        <f>+('Detalle por mes'!P648/'Detalle por mes'!P456)-1</f>
        <v>0.17277283510452168</v>
      </c>
      <c r="Q456" s="28">
        <f>+('Detalle por mes'!Q648/'Detalle por mes'!Q456)-1</f>
        <v>3.0819154233126644E-2</v>
      </c>
      <c r="R456" s="28">
        <f>+('Detalle por mes'!R648/'Detalle por mes'!R456)-1</f>
        <v>0.15717352266131956</v>
      </c>
      <c r="S456" s="28">
        <f>+('Detalle por mes'!S648/'Detalle por mes'!S456)-1</f>
        <v>0.15717352266131845</v>
      </c>
    </row>
    <row r="457" spans="2:19" hidden="1" outlineLevel="1" x14ac:dyDescent="0.25">
      <c r="B457" s="20" t="s">
        <v>46</v>
      </c>
      <c r="C457" s="28">
        <f>+('Detalle por mes'!C649/'Detalle por mes'!C457)-1</f>
        <v>0.18173560493608343</v>
      </c>
      <c r="D457" s="28">
        <f>+('Detalle por mes'!D649/'Detalle por mes'!D457)-1</f>
        <v>0.37089178452086946</v>
      </c>
      <c r="E457" s="28">
        <f>+('Detalle por mes'!E649/'Detalle por mes'!E457)-1</f>
        <v>0.56666666666666665</v>
      </c>
      <c r="F457" s="28">
        <f>+('Detalle por mes'!F649/'Detalle por mes'!F457)-1</f>
        <v>0.78119044128426918</v>
      </c>
      <c r="G457" s="28">
        <f>+('Detalle por mes'!G649/'Detalle por mes'!G457)-1</f>
        <v>0.13537300922045259</v>
      </c>
      <c r="H457" s="28">
        <f>+('Detalle por mes'!H649/'Detalle por mes'!H457)-1</f>
        <v>0.20047275758116978</v>
      </c>
      <c r="I457" s="28">
        <f>+('Detalle por mes'!I649/'Detalle por mes'!I457)-1</f>
        <v>0.15571428571428569</v>
      </c>
      <c r="J457" s="28">
        <f>+('Detalle por mes'!J649/'Detalle por mes'!J457)-1</f>
        <v>0.24643302188921612</v>
      </c>
      <c r="K457" s="28">
        <f>+('Detalle por mes'!K649/'Detalle por mes'!K457)-1</f>
        <v>-9.540329575021711E-3</v>
      </c>
      <c r="L457" s="28">
        <f>+('Detalle por mes'!L649/'Detalle por mes'!L457)-1</f>
        <v>5.3884020610954986E-2</v>
      </c>
      <c r="M457" s="28">
        <f>+('Detalle por mes'!M649/'Detalle por mes'!M457)-1</f>
        <v>0.27927927927927931</v>
      </c>
      <c r="N457" s="28">
        <f>+('Detalle por mes'!N649/'Detalle por mes'!N457)-1</f>
        <v>0.34209073572217208</v>
      </c>
      <c r="O457" s="28">
        <f>+('Detalle por mes'!O649/'Detalle por mes'!O457)-1</f>
        <v>0.24473955490873811</v>
      </c>
      <c r="P457" s="28">
        <f>+('Detalle por mes'!P649/'Detalle por mes'!P457)-1</f>
        <v>0.30950079495352134</v>
      </c>
      <c r="Q457" s="28">
        <f>+('Detalle por mes'!Q649/'Detalle por mes'!Q457)-1</f>
        <v>0.19339420849990407</v>
      </c>
      <c r="R457" s="28">
        <f>+('Detalle por mes'!R649/'Detalle por mes'!R457)-1</f>
        <v>0.32712132667879246</v>
      </c>
      <c r="S457" s="28">
        <f>+('Detalle por mes'!S649/'Detalle por mes'!S457)-1</f>
        <v>0.32712132667879135</v>
      </c>
    </row>
    <row r="458" spans="2:19" hidden="1" outlineLevel="1" x14ac:dyDescent="0.25">
      <c r="B458" s="20" t="s">
        <v>13</v>
      </c>
      <c r="C458" s="28">
        <f>+('Detalle por mes'!C650/'Detalle por mes'!C458)-1</f>
        <v>0.20511554414378819</v>
      </c>
      <c r="D458" s="28">
        <f>+('Detalle por mes'!D650/'Detalle por mes'!D458)-1</f>
        <v>0.40097238446585814</v>
      </c>
      <c r="E458" s="28">
        <f>+('Detalle por mes'!E650/'Detalle por mes'!E458)-1</f>
        <v>-0.30534351145038163</v>
      </c>
      <c r="F458" s="28">
        <f>+('Detalle por mes'!F650/'Detalle por mes'!F458)-1</f>
        <v>-0.21576850492765776</v>
      </c>
      <c r="G458" s="28">
        <f>+('Detalle por mes'!G650/'Detalle por mes'!G458)-1</f>
        <v>0.14832162373145974</v>
      </c>
      <c r="H458" s="28">
        <f>+('Detalle por mes'!H650/'Detalle por mes'!H458)-1</f>
        <v>0.2302958017730552</v>
      </c>
      <c r="I458" s="28">
        <f>+('Detalle por mes'!I650/'Detalle por mes'!I458)-1</f>
        <v>4.9222797927461093E-2</v>
      </c>
      <c r="J458" s="28">
        <f>+('Detalle por mes'!J650/'Detalle por mes'!J458)-1</f>
        <v>0.10808590316787048</v>
      </c>
      <c r="K458" s="28">
        <f>+('Detalle por mes'!K650/'Detalle por mes'!K458)-1</f>
        <v>7.9954954954954971E-2</v>
      </c>
      <c r="L458" s="28">
        <f>+('Detalle por mes'!L650/'Detalle por mes'!L458)-1</f>
        <v>0.12447528878266989</v>
      </c>
      <c r="M458" s="28">
        <f>+('Detalle por mes'!M650/'Detalle por mes'!M458)-1</f>
        <v>0.36734693877551017</v>
      </c>
      <c r="N458" s="28">
        <f>+('Detalle por mes'!N650/'Detalle por mes'!N458)-1</f>
        <v>0.39877300613496924</v>
      </c>
      <c r="O458" s="28">
        <f>+('Detalle por mes'!O650/'Detalle por mes'!O458)-1</f>
        <v>0.22432519625766201</v>
      </c>
      <c r="P458" s="28">
        <f>+('Detalle por mes'!P650/'Detalle por mes'!P458)-1</f>
        <v>0.28154788774904604</v>
      </c>
      <c r="Q458" s="28">
        <f>+('Detalle por mes'!Q650/'Detalle por mes'!Q458)-1</f>
        <v>0.20176630434782616</v>
      </c>
      <c r="R458" s="28">
        <f>+('Detalle por mes'!R650/'Detalle por mes'!R458)-1</f>
        <v>0.31765382857507829</v>
      </c>
      <c r="S458" s="28">
        <f>+('Detalle por mes'!S650/'Detalle por mes'!S458)-1</f>
        <v>0.31765382857507651</v>
      </c>
    </row>
    <row r="459" spans="2:19" hidden="1" outlineLevel="1" x14ac:dyDescent="0.25">
      <c r="B459" s="20" t="s">
        <v>47</v>
      </c>
      <c r="C459" s="28">
        <f>+('Detalle por mes'!C651/'Detalle por mes'!C459)-1</f>
        <v>-0.14991214036560097</v>
      </c>
      <c r="D459" s="28">
        <f>+('Detalle por mes'!D651/'Detalle por mes'!D459)-1</f>
        <v>0.19689877863428507</v>
      </c>
      <c r="E459" s="28">
        <f>+('Detalle por mes'!E651/'Detalle por mes'!E459)-1</f>
        <v>-5.7803468208093012E-3</v>
      </c>
      <c r="F459" s="28">
        <f>+('Detalle por mes'!F651/'Detalle por mes'!F459)-1</f>
        <v>-6.5756758186531261E-2</v>
      </c>
      <c r="G459" s="28">
        <f>+('Detalle por mes'!G651/'Detalle por mes'!G459)-1</f>
        <v>-0.12394366197183093</v>
      </c>
      <c r="H459" s="28">
        <f>+('Detalle por mes'!H651/'Detalle por mes'!H459)-1</f>
        <v>-3.4011398620970357E-2</v>
      </c>
      <c r="I459" s="28">
        <f>+('Detalle por mes'!I651/'Detalle por mes'!I459)-1</f>
        <v>0.14476987447698741</v>
      </c>
      <c r="J459" s="28">
        <f>+('Detalle por mes'!J651/'Detalle por mes'!J459)-1</f>
        <v>0.24730542825823454</v>
      </c>
      <c r="K459" s="28">
        <f>+('Detalle por mes'!K651/'Detalle por mes'!K459)-1</f>
        <v>-0.21840873634945401</v>
      </c>
      <c r="L459" s="28">
        <f>+('Detalle por mes'!L651/'Detalle por mes'!L459)-1</f>
        <v>-0.15262698115562212</v>
      </c>
      <c r="M459" s="28">
        <f>+('Detalle por mes'!M651/'Detalle por mes'!M459)-1</f>
        <v>0.15483870967741931</v>
      </c>
      <c r="N459" s="28">
        <f>+('Detalle por mes'!N651/'Detalle por mes'!N459)-1</f>
        <v>0.21325081558242176</v>
      </c>
      <c r="O459" s="28">
        <f>+('Detalle por mes'!O651/'Detalle por mes'!O459)-1</f>
        <v>0.25105602932972015</v>
      </c>
      <c r="P459" s="28">
        <f>+('Detalle por mes'!P651/'Detalle por mes'!P459)-1</f>
        <v>0.32213603511641975</v>
      </c>
      <c r="Q459" s="28">
        <f>+('Detalle por mes'!Q651/'Detalle por mes'!Q459)-1</f>
        <v>-8.8351481906009499E-2</v>
      </c>
      <c r="R459" s="28">
        <f>+('Detalle por mes'!R651/'Detalle por mes'!R459)-1</f>
        <v>0.2194392732667314</v>
      </c>
      <c r="S459" s="28">
        <f>+('Detalle por mes'!S651/'Detalle por mes'!S459)-1</f>
        <v>0.21943927326673252</v>
      </c>
    </row>
    <row r="460" spans="2:19" hidden="1" outlineLevel="1" x14ac:dyDescent="0.25">
      <c r="B460" s="20" t="s">
        <v>48</v>
      </c>
      <c r="C460" s="28">
        <f>+('Detalle por mes'!C652/'Detalle por mes'!C460)-1</f>
        <v>0.14325204857340301</v>
      </c>
      <c r="D460" s="28">
        <f>+('Detalle por mes'!D652/'Detalle por mes'!D460)-1</f>
        <v>0.31874754839342834</v>
      </c>
      <c r="E460" s="28">
        <f>+('Detalle por mes'!E652/'Detalle por mes'!E460)-1</f>
        <v>-9.099181073703333E-3</v>
      </c>
      <c r="F460" s="28">
        <f>+('Detalle por mes'!F652/'Detalle por mes'!F460)-1</f>
        <v>0.14201465145209102</v>
      </c>
      <c r="G460" s="28">
        <f>+('Detalle por mes'!G652/'Detalle por mes'!G460)-1</f>
        <v>0.12073200687791696</v>
      </c>
      <c r="H460" s="28">
        <f>+('Detalle por mes'!H652/'Detalle por mes'!H460)-1</f>
        <v>0.18113270872797815</v>
      </c>
      <c r="I460" s="28">
        <f>+('Detalle por mes'!I652/'Detalle por mes'!I460)-1</f>
        <v>0.11080372743156675</v>
      </c>
      <c r="J460" s="28">
        <f>+('Detalle por mes'!J652/'Detalle por mes'!J460)-1</f>
        <v>0.15406774978268056</v>
      </c>
      <c r="K460" s="28">
        <f>+('Detalle por mes'!K652/'Detalle por mes'!K460)-1</f>
        <v>0.19133435582822078</v>
      </c>
      <c r="L460" s="28">
        <f>+('Detalle por mes'!L652/'Detalle por mes'!L460)-1</f>
        <v>0.18477268223461119</v>
      </c>
      <c r="M460" s="28">
        <f>+('Detalle por mes'!M652/'Detalle por mes'!M460)-1</f>
        <v>0.19628647214854111</v>
      </c>
      <c r="N460" s="28">
        <f>+('Detalle por mes'!N652/'Detalle por mes'!N460)-1</f>
        <v>0.26269947800149152</v>
      </c>
      <c r="O460" s="28">
        <f>+('Detalle por mes'!O652/'Detalle por mes'!O460)-1</f>
        <v>3.6262203626220346E-2</v>
      </c>
      <c r="P460" s="28">
        <f>+('Detalle por mes'!P652/'Detalle por mes'!P460)-1</f>
        <v>8.5440118602203796E-2</v>
      </c>
      <c r="Q460" s="28">
        <f>+('Detalle por mes'!Q652/'Detalle por mes'!Q460)-1</f>
        <v>0.1412543813148297</v>
      </c>
      <c r="R460" s="28">
        <f>+('Detalle por mes'!R652/'Detalle por mes'!R460)-1</f>
        <v>0.30109786883872314</v>
      </c>
      <c r="S460" s="28">
        <f>+('Detalle por mes'!S652/'Detalle por mes'!S460)-1</f>
        <v>0.30109786883872203</v>
      </c>
    </row>
    <row r="461" spans="2:19" collapsed="1" x14ac:dyDescent="0.25">
      <c r="B461" s="8" t="s">
        <v>101</v>
      </c>
      <c r="C461" s="29">
        <f>+('Detalle por mes'!C656/'Detalle por mes'!C461)-1</f>
        <v>8.2985712283716317E-2</v>
      </c>
      <c r="D461" s="29">
        <f>+('Detalle por mes'!D656/'Detalle por mes'!D461)-1</f>
        <v>0.27147647489312221</v>
      </c>
      <c r="E461" s="29">
        <f>+('Detalle por mes'!E656/'Detalle por mes'!E461)-1</f>
        <v>-9.8804383925605865E-3</v>
      </c>
      <c r="F461" s="29">
        <f>+('Detalle por mes'!F656/'Detalle por mes'!F461)-1</f>
        <v>0.10377888071336794</v>
      </c>
      <c r="G461" s="29">
        <f>+('Detalle por mes'!G656/'Detalle por mes'!G461)-1</f>
        <v>2.9704338214976422E-2</v>
      </c>
      <c r="H461" s="29">
        <f>+('Detalle por mes'!H656/'Detalle por mes'!H461)-1</f>
        <v>0.10317482994511562</v>
      </c>
      <c r="I461" s="29">
        <f>+('Detalle por mes'!I656/'Detalle por mes'!I461)-1</f>
        <v>9.5058150199948566E-2</v>
      </c>
      <c r="J461" s="29">
        <f>+('Detalle por mes'!J656/'Detalle por mes'!J461)-1</f>
        <v>0.11460874013579225</v>
      </c>
      <c r="K461" s="29">
        <f>+('Detalle por mes'!K656/'Detalle por mes'!K461)-1</f>
        <v>1.1025016603940729E-2</v>
      </c>
      <c r="L461" s="29">
        <f>+('Detalle por mes'!L656/'Detalle por mes'!L461)-1</f>
        <v>5.3851816518283302E-2</v>
      </c>
      <c r="M461" s="29">
        <f>+('Detalle por mes'!M656/'Detalle por mes'!M461)-1</f>
        <v>0.18755074424898521</v>
      </c>
      <c r="N461" s="29">
        <f>+('Detalle por mes'!N656/'Detalle por mes'!N461)-1</f>
        <v>0.24396335237464473</v>
      </c>
      <c r="O461" s="29">
        <f>+('Detalle por mes'!O656/'Detalle por mes'!O461)-1</f>
        <v>0.10637682357317013</v>
      </c>
      <c r="P461" s="29">
        <f>+('Detalle por mes'!P656/'Detalle por mes'!P461)-1</f>
        <v>0.1750725758685685</v>
      </c>
      <c r="Q461" s="29">
        <f>+('Detalle por mes'!Q656/'Detalle por mes'!Q461)-1</f>
        <v>8.2722479012219186E-2</v>
      </c>
      <c r="R461" s="29">
        <f>+('Detalle por mes'!R656/'Detalle por mes'!R461)-1</f>
        <v>0.23651099744191417</v>
      </c>
      <c r="S461" s="29">
        <f>+('Detalle por mes'!S656/'Detalle por mes'!S461)-1</f>
        <v>0.23651099744191373</v>
      </c>
    </row>
    <row r="462" spans="2:19" hidden="1" outlineLevel="1" x14ac:dyDescent="0.25">
      <c r="B462" s="20" t="s">
        <v>37</v>
      </c>
      <c r="C462" s="28">
        <f>+('Detalle por mes'!C657/'Detalle por mes'!C462)-1</f>
        <v>4.4926142819683657E-2</v>
      </c>
      <c r="D462" s="28">
        <f>+('Detalle por mes'!D657/'Detalle por mes'!D462)-1</f>
        <v>0.21951576899721181</v>
      </c>
      <c r="E462" s="28">
        <f>+('Detalle por mes'!E657/'Detalle por mes'!E462)-1</f>
        <v>9.2250922509225175E-2</v>
      </c>
      <c r="F462" s="28">
        <f>+('Detalle por mes'!F657/'Detalle por mes'!F462)-1</f>
        <v>0.24581316304459788</v>
      </c>
      <c r="G462" s="28">
        <f>+('Detalle por mes'!G657/'Detalle por mes'!G462)-1</f>
        <v>0.14804270462633462</v>
      </c>
      <c r="H462" s="28">
        <f>+('Detalle por mes'!H657/'Detalle por mes'!H462)-1</f>
        <v>0.21863961702918755</v>
      </c>
      <c r="I462" s="28">
        <f>+('Detalle por mes'!I657/'Detalle por mes'!I462)-1</f>
        <v>3.069977426636572E-2</v>
      </c>
      <c r="J462" s="28">
        <f>+('Detalle por mes'!J657/'Detalle por mes'!J462)-1</f>
        <v>8.8963353321154681E-2</v>
      </c>
      <c r="K462" s="28">
        <f>+('Detalle por mes'!K657/'Detalle por mes'!K462)-1</f>
        <v>-7.3599999999999999E-2</v>
      </c>
      <c r="L462" s="28">
        <f>+('Detalle por mes'!L657/'Detalle por mes'!L462)-1</f>
        <v>-4.8244294494348416E-3</v>
      </c>
      <c r="M462" s="28">
        <f>+('Detalle por mes'!M657/'Detalle por mes'!M462)-1</f>
        <v>-4.5833333333333282E-2</v>
      </c>
      <c r="N462" s="28">
        <f>+('Detalle por mes'!N657/'Detalle por mes'!N462)-1</f>
        <v>2.9766057392679457E-3</v>
      </c>
      <c r="O462" s="28">
        <f>+('Detalle por mes'!O657/'Detalle por mes'!O462)-1</f>
        <v>-8.8014240506329111E-2</v>
      </c>
      <c r="P462" s="28">
        <f>+('Detalle por mes'!P657/'Detalle por mes'!P462)-1</f>
        <v>-3.563646856267777E-2</v>
      </c>
      <c r="Q462" s="28">
        <f>+('Detalle por mes'!Q657/'Detalle por mes'!Q462)-1</f>
        <v>1.8214714073712779E-2</v>
      </c>
      <c r="R462" s="28">
        <f>+('Detalle por mes'!R657/'Detalle por mes'!R462)-1</f>
        <v>0.10052897770299074</v>
      </c>
      <c r="S462" s="28">
        <f>+('Detalle por mes'!S657/'Detalle por mes'!S462)-1</f>
        <v>0.10052897770299207</v>
      </c>
    </row>
    <row r="463" spans="2:19" hidden="1" outlineLevel="1" x14ac:dyDescent="0.25">
      <c r="B463" s="20" t="s">
        <v>38</v>
      </c>
      <c r="C463" s="28">
        <f>+('Detalle por mes'!C658/'Detalle por mes'!C463)-1</f>
        <v>4.4480647709320698E-2</v>
      </c>
      <c r="D463" s="28">
        <f>+('Detalle por mes'!D658/'Detalle por mes'!D463)-1</f>
        <v>0.2873664453367073</v>
      </c>
      <c r="E463" s="28">
        <f>+('Detalle por mes'!E658/'Detalle por mes'!E463)-1</f>
        <v>-8.7635054021608649E-2</v>
      </c>
      <c r="F463" s="28">
        <f>+('Detalle por mes'!F658/'Detalle por mes'!F463)-1</f>
        <v>6.8689581095596086E-2</v>
      </c>
      <c r="G463" s="28">
        <f>+('Detalle por mes'!G658/'Detalle por mes'!G463)-1</f>
        <v>9.0909090909090828E-2</v>
      </c>
      <c r="H463" s="28">
        <f>+('Detalle por mes'!H658/'Detalle por mes'!H463)-1</f>
        <v>0.15175005872680281</v>
      </c>
      <c r="I463" s="28">
        <f>+('Detalle por mes'!I658/'Detalle por mes'!I463)-1</f>
        <v>6.0664112388250313E-2</v>
      </c>
      <c r="J463" s="28">
        <f>+('Detalle por mes'!J658/'Detalle por mes'!J463)-1</f>
        <v>0.11944230518346433</v>
      </c>
      <c r="K463" s="28">
        <f>+('Detalle por mes'!K658/'Detalle por mes'!K463)-1</f>
        <v>-4.7080979284369606E-3</v>
      </c>
      <c r="L463" s="28">
        <f>+('Detalle por mes'!L658/'Detalle por mes'!L463)-1</f>
        <v>4.6489131112007476E-2</v>
      </c>
      <c r="M463" s="28">
        <f>+('Detalle por mes'!M658/'Detalle por mes'!M463)-1</f>
        <v>6.7924528301886777E-2</v>
      </c>
      <c r="N463" s="28">
        <f>+('Detalle por mes'!N658/'Detalle por mes'!N463)-1</f>
        <v>8.3919812326722187E-2</v>
      </c>
      <c r="O463" s="28">
        <f>+('Detalle por mes'!O658/'Detalle por mes'!O463)-1</f>
        <v>-0.24027582513222201</v>
      </c>
      <c r="P463" s="28">
        <f>+('Detalle por mes'!P658/'Detalle por mes'!P463)-1</f>
        <v>-0.19147729803062408</v>
      </c>
      <c r="Q463" s="28">
        <f>+('Detalle por mes'!Q658/'Detalle por mes'!Q463)-1</f>
        <v>-2.3528661608110735E-2</v>
      </c>
      <c r="R463" s="28">
        <f>+('Detalle por mes'!R658/'Detalle por mes'!R463)-1</f>
        <v>3.640046781060513E-2</v>
      </c>
      <c r="S463" s="28">
        <f>+('Detalle por mes'!S658/'Detalle por mes'!S463)-1</f>
        <v>3.6400467810604908E-2</v>
      </c>
    </row>
    <row r="464" spans="2:19" hidden="1" outlineLevel="1" x14ac:dyDescent="0.25">
      <c r="B464" s="20" t="s">
        <v>39</v>
      </c>
      <c r="C464" s="28">
        <f>+('Detalle por mes'!C659/'Detalle por mes'!C464)-1</f>
        <v>7.6100104079738218E-2</v>
      </c>
      <c r="D464" s="28">
        <f>+('Detalle por mes'!D659/'Detalle por mes'!D464)-1</f>
        <v>0.31460372360173583</v>
      </c>
      <c r="E464" s="28">
        <f>+('Detalle por mes'!E659/'Detalle por mes'!E464)-1</f>
        <v>0.24736337488015336</v>
      </c>
      <c r="F464" s="28">
        <f>+('Detalle por mes'!F659/'Detalle por mes'!F464)-1</f>
        <v>0.4570073871490361</v>
      </c>
      <c r="G464" s="28">
        <f>+('Detalle por mes'!G659/'Detalle por mes'!G464)-1</f>
        <v>-8.0044676098287471E-2</v>
      </c>
      <c r="H464" s="28">
        <f>+('Detalle por mes'!H659/'Detalle por mes'!H464)-1</f>
        <v>5.2667174422427854E-2</v>
      </c>
      <c r="I464" s="28">
        <f>+('Detalle por mes'!I659/'Detalle por mes'!I464)-1</f>
        <v>0.15315699658703075</v>
      </c>
      <c r="J464" s="28">
        <f>+('Detalle por mes'!J659/'Detalle por mes'!J464)-1</f>
        <v>0.23305296116656193</v>
      </c>
      <c r="K464" s="28">
        <f>+('Detalle por mes'!K659/'Detalle por mes'!K464)-1</f>
        <v>0.12260765550239228</v>
      </c>
      <c r="L464" s="28">
        <f>+('Detalle por mes'!L659/'Detalle por mes'!L464)-1</f>
        <v>0.19355339751807654</v>
      </c>
      <c r="M464" s="28">
        <f>+('Detalle por mes'!M659/'Detalle por mes'!M464)-1</f>
        <v>0.31506849315068486</v>
      </c>
      <c r="N464" s="28">
        <f>+('Detalle por mes'!N659/'Detalle por mes'!N464)-1</f>
        <v>0.38280986153326579</v>
      </c>
      <c r="O464" s="28">
        <f>+('Detalle por mes'!O659/'Detalle por mes'!O464)-1</f>
        <v>7.6867360796740503E-2</v>
      </c>
      <c r="P464" s="28">
        <f>+('Detalle por mes'!P659/'Detalle por mes'!P464)-1</f>
        <v>0.16672857512485062</v>
      </c>
      <c r="Q464" s="28">
        <f>+('Detalle por mes'!Q659/'Detalle por mes'!Q464)-1</f>
        <v>7.6514138971902179E-2</v>
      </c>
      <c r="R464" s="28">
        <f>+('Detalle por mes'!R659/'Detalle por mes'!R464)-1</f>
        <v>0.26603608489532293</v>
      </c>
      <c r="S464" s="28">
        <f>+('Detalle por mes'!S659/'Detalle por mes'!S464)-1</f>
        <v>0.26603608489532227</v>
      </c>
    </row>
    <row r="465" spans="2:19" hidden="1" outlineLevel="1" x14ac:dyDescent="0.25">
      <c r="B465" s="20" t="s">
        <v>40</v>
      </c>
      <c r="C465" s="28">
        <f>+('Detalle por mes'!C660/'Detalle por mes'!C465)-1</f>
        <v>0.10788433534428954</v>
      </c>
      <c r="D465" s="28">
        <f>+('Detalle por mes'!D660/'Detalle por mes'!D465)-1</f>
        <v>0.28419685197032662</v>
      </c>
      <c r="E465" s="28">
        <f>+('Detalle por mes'!E660/'Detalle por mes'!E465)-1</f>
        <v>-2.0202020202020221E-2</v>
      </c>
      <c r="F465" s="28">
        <f>+('Detalle por mes'!F660/'Detalle por mes'!F465)-1</f>
        <v>0.16574702886247872</v>
      </c>
      <c r="G465" s="28">
        <f>+('Detalle por mes'!G660/'Detalle por mes'!G465)-1</f>
        <v>-5.0000000000000044E-3</v>
      </c>
      <c r="H465" s="28">
        <f>+('Detalle por mes'!H660/'Detalle por mes'!H465)-1</f>
        <v>5.7277363672028292E-2</v>
      </c>
      <c r="I465" s="28">
        <f>+('Detalle por mes'!I660/'Detalle por mes'!I465)-1</f>
        <v>2.4652777777777857E-2</v>
      </c>
      <c r="J465" s="28">
        <f>+('Detalle por mes'!J660/'Detalle por mes'!J465)-1</f>
        <v>6.6381182607054834E-2</v>
      </c>
      <c r="K465" s="28">
        <f>+('Detalle por mes'!K660/'Detalle por mes'!K465)-1</f>
        <v>-4.3604651162790664E-2</v>
      </c>
      <c r="L465" s="28">
        <f>+('Detalle por mes'!L660/'Detalle por mes'!L465)-1</f>
        <v>2.6845463925195823E-4</v>
      </c>
      <c r="M465" s="28">
        <f>+('Detalle por mes'!M660/'Detalle por mes'!M465)-1</f>
        <v>0</v>
      </c>
      <c r="N465" s="28">
        <f>+('Detalle por mes'!N660/'Detalle por mes'!N465)-1</f>
        <v>4.3157145399537189E-2</v>
      </c>
      <c r="O465" s="28">
        <f>+('Detalle por mes'!O660/'Detalle por mes'!O465)-1</f>
        <v>-5.9900638750887136E-2</v>
      </c>
      <c r="P465" s="28">
        <f>+('Detalle por mes'!P660/'Detalle por mes'!P465)-1</f>
        <v>-1.0292647616421347E-2</v>
      </c>
      <c r="Q465" s="28">
        <f>+('Detalle por mes'!Q660/'Detalle por mes'!Q465)-1</f>
        <v>8.5902878201240762E-2</v>
      </c>
      <c r="R465" s="28">
        <f>+('Detalle por mes'!R660/'Detalle por mes'!R465)-1</f>
        <v>0.20052527256312636</v>
      </c>
      <c r="S465" s="28">
        <f>+('Detalle por mes'!S660/'Detalle por mes'!S465)-1</f>
        <v>0.20052527256312747</v>
      </c>
    </row>
    <row r="466" spans="2:19" hidden="1" outlineLevel="1" x14ac:dyDescent="0.25">
      <c r="B466" s="20" t="s">
        <v>41</v>
      </c>
      <c r="C466" s="28">
        <f>+('Detalle por mes'!C661/'Detalle por mes'!C466)-1</f>
        <v>4.3185202331309958E-2</v>
      </c>
      <c r="D466" s="28">
        <f>+('Detalle por mes'!D661/'Detalle por mes'!D466)-1</f>
        <v>0.20547271400542155</v>
      </c>
      <c r="E466" s="28">
        <f>+('Detalle por mes'!E661/'Detalle por mes'!E466)-1</f>
        <v>-5.3285477636664802E-2</v>
      </c>
      <c r="F466" s="28">
        <f>+('Detalle por mes'!F661/'Detalle por mes'!F466)-1</f>
        <v>2.4215933843514392E-2</v>
      </c>
      <c r="G466" s="28">
        <f>+('Detalle por mes'!G661/'Detalle por mes'!G466)-1</f>
        <v>3.3816052996456625E-2</v>
      </c>
      <c r="H466" s="28">
        <f>+('Detalle por mes'!H661/'Detalle por mes'!H466)-1</f>
        <v>8.9118107282430303E-2</v>
      </c>
      <c r="I466" s="28">
        <f>+('Detalle por mes'!I661/'Detalle por mes'!I466)-1</f>
        <v>4.225952117236087E-2</v>
      </c>
      <c r="J466" s="28">
        <f>+('Detalle por mes'!J661/'Detalle por mes'!J466)-1</f>
        <v>-3.4801125122024046E-2</v>
      </c>
      <c r="K466" s="28">
        <f>+('Detalle por mes'!K661/'Detalle por mes'!K466)-1</f>
        <v>2.4971406786122863E-2</v>
      </c>
      <c r="L466" s="28">
        <f>+('Detalle por mes'!L661/'Detalle por mes'!L466)-1</f>
        <v>9.1182499578553955E-2</v>
      </c>
      <c r="M466" s="28">
        <f>+('Detalle por mes'!M661/'Detalle por mes'!M466)-1</f>
        <v>0.31617647058823528</v>
      </c>
      <c r="N466" s="28">
        <f>+('Detalle por mes'!N661/'Detalle por mes'!N466)-1</f>
        <v>0.38373365159878658</v>
      </c>
      <c r="O466" s="28">
        <f>+('Detalle por mes'!O661/'Detalle por mes'!O466)-1</f>
        <v>3.5135374531282348E-2</v>
      </c>
      <c r="P466" s="28">
        <f>+('Detalle por mes'!P661/'Detalle por mes'!P466)-1</f>
        <v>0.11965603926934376</v>
      </c>
      <c r="Q466" s="28">
        <f>+('Detalle por mes'!Q661/'Detalle por mes'!Q466)-1</f>
        <v>4.1356640781536003E-2</v>
      </c>
      <c r="R466" s="28">
        <f>+('Detalle por mes'!R661/'Detalle por mes'!R466)-1</f>
        <v>0.16222225083548336</v>
      </c>
      <c r="S466" s="28">
        <f>+('Detalle por mes'!S661/'Detalle por mes'!S466)-1</f>
        <v>0.16222225083548203</v>
      </c>
    </row>
    <row r="467" spans="2:19" hidden="1" outlineLevel="1" x14ac:dyDescent="0.25">
      <c r="B467" s="20" t="s">
        <v>42</v>
      </c>
      <c r="C467" s="28">
        <f>+('Detalle por mes'!C662/'Detalle por mes'!C467)-1</f>
        <v>1.0172633530297848E-2</v>
      </c>
      <c r="D467" s="28">
        <f>+('Detalle por mes'!D662/'Detalle por mes'!D467)-1</f>
        <v>0.17185653170009108</v>
      </c>
      <c r="E467" s="28">
        <f>+('Detalle por mes'!E662/'Detalle por mes'!E467)-1</f>
        <v>-0.16666666666666663</v>
      </c>
      <c r="F467" s="28">
        <f>+('Detalle por mes'!F662/'Detalle por mes'!F467)-1</f>
        <v>-2.498148188662852E-2</v>
      </c>
      <c r="G467" s="28">
        <f>+('Detalle por mes'!G662/'Detalle por mes'!G467)-1</f>
        <v>-2.1066491112574082E-2</v>
      </c>
      <c r="H467" s="28">
        <f>+('Detalle por mes'!H662/'Detalle por mes'!H467)-1</f>
        <v>2.2977622945564047E-2</v>
      </c>
      <c r="I467" s="28">
        <f>+('Detalle por mes'!I662/'Detalle por mes'!I467)-1</f>
        <v>1.2144212523719222E-2</v>
      </c>
      <c r="J467" s="28">
        <f>+('Detalle por mes'!J662/'Detalle por mes'!J467)-1</f>
        <v>7.2052859862559382E-2</v>
      </c>
      <c r="K467" s="28">
        <f>+('Detalle por mes'!K662/'Detalle por mes'!K467)-1</f>
        <v>-9.1078066914498157E-2</v>
      </c>
      <c r="L467" s="28">
        <f>+('Detalle por mes'!L662/'Detalle por mes'!L467)-1</f>
        <v>-3.7232161024244426E-2</v>
      </c>
      <c r="M467" s="28">
        <f>+('Detalle por mes'!M662/'Detalle por mes'!M467)-1</f>
        <v>9.9056603773584939E-2</v>
      </c>
      <c r="N467" s="28">
        <f>+('Detalle por mes'!N662/'Detalle por mes'!N467)-1</f>
        <v>0.16331645035348741</v>
      </c>
      <c r="O467" s="28">
        <f>+('Detalle por mes'!O662/'Detalle por mes'!O467)-1</f>
        <v>-0.17469831375369616</v>
      </c>
      <c r="P467" s="28">
        <f>+('Detalle por mes'!P662/'Detalle por mes'!P467)-1</f>
        <v>-0.12404643133580773</v>
      </c>
      <c r="Q467" s="28">
        <f>+('Detalle por mes'!Q662/'Detalle por mes'!Q467)-1</f>
        <v>-3.1768312358825379E-2</v>
      </c>
      <c r="R467" s="28">
        <f>+('Detalle por mes'!R662/'Detalle por mes'!R467)-1</f>
        <v>3.4062746827842938E-2</v>
      </c>
      <c r="S467" s="28">
        <f>+('Detalle por mes'!S662/'Detalle por mes'!S467)-1</f>
        <v>3.4062746827841606E-2</v>
      </c>
    </row>
    <row r="468" spans="2:19" hidden="1" outlineLevel="1" x14ac:dyDescent="0.25">
      <c r="B468" s="20" t="s">
        <v>43</v>
      </c>
      <c r="C468" s="28">
        <f>+('Detalle por mes'!C663/'Detalle por mes'!C468)-1</f>
        <v>-8.2502578205568944E-2</v>
      </c>
      <c r="D468" s="28">
        <f>+('Detalle por mes'!D663/'Detalle por mes'!D468)-1</f>
        <v>0.19480465161752081</v>
      </c>
      <c r="E468" s="28">
        <f>+('Detalle por mes'!E663/'Detalle por mes'!E468)-1</f>
        <v>0.12261995430312256</v>
      </c>
      <c r="F468" s="28">
        <f>+('Detalle por mes'!F663/'Detalle por mes'!F468)-1</f>
        <v>0.35747731523169635</v>
      </c>
      <c r="G468" s="28">
        <f>+('Detalle por mes'!G663/'Detalle por mes'!G468)-1</f>
        <v>-3.3587257617728516E-2</v>
      </c>
      <c r="H468" s="28">
        <f>+('Detalle por mes'!H663/'Detalle por mes'!H468)-1</f>
        <v>9.6675636849240298E-2</v>
      </c>
      <c r="I468" s="28">
        <f>+('Detalle por mes'!I663/'Detalle por mes'!I468)-1</f>
        <v>9.4960575934178948E-2</v>
      </c>
      <c r="J468" s="28">
        <f>+('Detalle por mes'!J663/'Detalle por mes'!J468)-1</f>
        <v>0.26406690369529029</v>
      </c>
      <c r="K468" s="28">
        <f>+('Detalle por mes'!K663/'Detalle por mes'!K468)-1</f>
        <v>-2.4169184290030232E-2</v>
      </c>
      <c r="L468" s="28">
        <f>+('Detalle por mes'!L663/'Detalle por mes'!L468)-1</f>
        <v>1.643161548262384E-2</v>
      </c>
      <c r="M468" s="28">
        <f>+('Detalle por mes'!M663/'Detalle por mes'!M468)-1</f>
        <v>0.21897810218978098</v>
      </c>
      <c r="N468" s="28">
        <f>+('Detalle por mes'!N663/'Detalle por mes'!N468)-1</f>
        <v>0.31891176602520965</v>
      </c>
      <c r="O468" s="28">
        <f>+('Detalle por mes'!O663/'Detalle por mes'!O468)-1</f>
        <v>-4.1104872751116739E-2</v>
      </c>
      <c r="P468" s="28">
        <f>+('Detalle por mes'!P663/'Detalle por mes'!P468)-1</f>
        <v>5.163469041857649E-2</v>
      </c>
      <c r="Q468" s="28">
        <f>+('Detalle por mes'!Q663/'Detalle por mes'!Q468)-1</f>
        <v>-6.2799139426220951E-2</v>
      </c>
      <c r="R468" s="28">
        <f>+('Detalle por mes'!R663/'Detalle por mes'!R468)-1</f>
        <v>0.12638469282988929</v>
      </c>
      <c r="S468" s="28">
        <f>+('Detalle por mes'!S663/'Detalle por mes'!S468)-1</f>
        <v>0.12638469282988996</v>
      </c>
    </row>
    <row r="469" spans="2:19" hidden="1" outlineLevel="1" x14ac:dyDescent="0.25">
      <c r="B469" s="20" t="s">
        <v>44</v>
      </c>
      <c r="C469" s="28">
        <f>+('Detalle por mes'!C664/'Detalle por mes'!C469)-1</f>
        <v>3.1940434280611329E-2</v>
      </c>
      <c r="D469" s="28">
        <f>+('Detalle por mes'!D664/'Detalle por mes'!D469)-1</f>
        <v>0.18572175611295871</v>
      </c>
      <c r="E469" s="28">
        <f>+('Detalle por mes'!E664/'Detalle por mes'!E469)-1</f>
        <v>0.13979542133463219</v>
      </c>
      <c r="F469" s="28">
        <f>+('Detalle por mes'!F664/'Detalle por mes'!F469)-1</f>
        <v>0.27942727173748949</v>
      </c>
      <c r="G469" s="28">
        <f>+('Detalle por mes'!G664/'Detalle por mes'!G469)-1</f>
        <v>-7.373752420676305E-2</v>
      </c>
      <c r="H469" s="28">
        <f>+('Detalle por mes'!H664/'Detalle por mes'!H469)-1</f>
        <v>-2.7283675121055118E-2</v>
      </c>
      <c r="I469" s="28">
        <f>+('Detalle por mes'!I664/'Detalle por mes'!I469)-1</f>
        <v>-1.419962596107216E-3</v>
      </c>
      <c r="J469" s="28">
        <f>+('Detalle por mes'!J664/'Detalle por mes'!J469)-1</f>
        <v>5.5236094963673876E-2</v>
      </c>
      <c r="K469" s="28">
        <f>+('Detalle por mes'!K664/'Detalle por mes'!K469)-1</f>
        <v>-7.6108726752503575E-2</v>
      </c>
      <c r="L469" s="28">
        <f>+('Detalle por mes'!L664/'Detalle por mes'!L469)-1</f>
        <v>-5.5938296486612638E-2</v>
      </c>
      <c r="M469" s="28">
        <f>+('Detalle por mes'!M664/'Detalle por mes'!M469)-1</f>
        <v>0.2407407407407407</v>
      </c>
      <c r="N469" s="28">
        <f>+('Detalle por mes'!N664/'Detalle por mes'!N469)-1</f>
        <v>0.19944100930610209</v>
      </c>
      <c r="O469" s="28">
        <f>+('Detalle por mes'!O664/'Detalle por mes'!O469)-1</f>
        <v>-2.3064250411861664E-2</v>
      </c>
      <c r="P469" s="28">
        <f>+('Detalle por mes'!P664/'Detalle por mes'!P469)-1</f>
        <v>5.9087589407505137E-2</v>
      </c>
      <c r="Q469" s="28">
        <f>+('Detalle por mes'!Q664/'Detalle por mes'!Q469)-1</f>
        <v>2.805198483493454E-2</v>
      </c>
      <c r="R469" s="28">
        <f>+('Detalle por mes'!R664/'Detalle por mes'!R469)-1</f>
        <v>0.16890135864266664</v>
      </c>
      <c r="S469" s="28">
        <f>+('Detalle por mes'!S664/'Detalle por mes'!S469)-1</f>
        <v>0.1689013586426662</v>
      </c>
    </row>
    <row r="470" spans="2:19" hidden="1" outlineLevel="1" x14ac:dyDescent="0.25">
      <c r="B470" s="20" t="s">
        <v>45</v>
      </c>
      <c r="C470" s="28">
        <f>+('Detalle por mes'!C665/'Detalle por mes'!C470)-1</f>
        <v>4.9816833746462841E-2</v>
      </c>
      <c r="D470" s="28">
        <f>+('Detalle por mes'!D665/'Detalle por mes'!D470)-1</f>
        <v>0.21465519117282672</v>
      </c>
      <c r="E470" s="28">
        <f>+('Detalle por mes'!E665/'Detalle por mes'!E470)-1</f>
        <v>0.18965517241379315</v>
      </c>
      <c r="F470" s="28">
        <f>+('Detalle por mes'!F665/'Detalle por mes'!F470)-1</f>
        <v>0.36271960965401639</v>
      </c>
      <c r="G470" s="28">
        <f>+('Detalle por mes'!G665/'Detalle por mes'!G470)-1</f>
        <v>2.481669486745619E-2</v>
      </c>
      <c r="H470" s="28">
        <f>+('Detalle por mes'!H665/'Detalle por mes'!H470)-1</f>
        <v>8.6134586687208525E-2</v>
      </c>
      <c r="I470" s="28">
        <f>+('Detalle por mes'!I665/'Detalle por mes'!I470)-1</f>
        <v>8.3559782608695565E-2</v>
      </c>
      <c r="J470" s="28">
        <f>+('Detalle por mes'!J665/'Detalle por mes'!J470)-1</f>
        <v>0.15509521328480935</v>
      </c>
      <c r="K470" s="28">
        <f>+('Detalle por mes'!K665/'Detalle por mes'!K470)-1</f>
        <v>0.13623188405797104</v>
      </c>
      <c r="L470" s="28">
        <f>+('Detalle por mes'!L665/'Detalle por mes'!L470)-1</f>
        <v>0.19752079595498295</v>
      </c>
      <c r="M470" s="28">
        <f>+('Detalle por mes'!M665/'Detalle por mes'!M470)-1</f>
        <v>0.16363636363636358</v>
      </c>
      <c r="N470" s="28">
        <f>+('Detalle por mes'!N665/'Detalle por mes'!N470)-1</f>
        <v>0.224757781900639</v>
      </c>
      <c r="O470" s="28">
        <f>+('Detalle por mes'!O665/'Detalle por mes'!O470)-1</f>
        <v>0.10683822466387172</v>
      </c>
      <c r="P470" s="28">
        <f>+('Detalle por mes'!P665/'Detalle por mes'!P470)-1</f>
        <v>0.1590088722143439</v>
      </c>
      <c r="Q470" s="28">
        <f>+('Detalle por mes'!Q665/'Detalle por mes'!Q470)-1</f>
        <v>6.5173333333333305E-2</v>
      </c>
      <c r="R470" s="28">
        <f>+('Detalle por mes'!R665/'Detalle por mes'!R470)-1</f>
        <v>0.18474260532664211</v>
      </c>
      <c r="S470" s="28">
        <f>+('Detalle por mes'!S665/'Detalle por mes'!S470)-1</f>
        <v>0.18474260532664188</v>
      </c>
    </row>
    <row r="471" spans="2:19" hidden="1" outlineLevel="1" x14ac:dyDescent="0.25">
      <c r="B471" s="20" t="s">
        <v>46</v>
      </c>
      <c r="C471" s="28">
        <f>+('Detalle por mes'!C666/'Detalle por mes'!C471)-1</f>
        <v>0.1463757791629563</v>
      </c>
      <c r="D471" s="28">
        <f>+('Detalle por mes'!D666/'Detalle por mes'!D471)-1</f>
        <v>0.32892461111557836</v>
      </c>
      <c r="E471" s="28">
        <f>+('Detalle por mes'!E666/'Detalle por mes'!E471)-1</f>
        <v>0.28571428571428581</v>
      </c>
      <c r="F471" s="28">
        <f>+('Detalle por mes'!F666/'Detalle por mes'!F471)-1</f>
        <v>0.45745567720780311</v>
      </c>
      <c r="G471" s="28">
        <f>+('Detalle por mes'!G666/'Detalle por mes'!G471)-1</f>
        <v>0.12119932432432434</v>
      </c>
      <c r="H471" s="28">
        <f>+('Detalle por mes'!H666/'Detalle por mes'!H471)-1</f>
        <v>0.1823818896300855</v>
      </c>
      <c r="I471" s="28">
        <f>+('Detalle por mes'!I666/'Detalle por mes'!I471)-1</f>
        <v>1.4981273408239737E-2</v>
      </c>
      <c r="J471" s="28">
        <f>+('Detalle por mes'!J666/'Detalle por mes'!J471)-1</f>
        <v>7.6277322097607625E-2</v>
      </c>
      <c r="K471" s="28">
        <f>+('Detalle por mes'!K666/'Detalle por mes'!K471)-1</f>
        <v>7.0881226053639779E-2</v>
      </c>
      <c r="L471" s="28">
        <f>+('Detalle por mes'!L666/'Detalle por mes'!L471)-1</f>
        <v>0.14683978939574138</v>
      </c>
      <c r="M471" s="28">
        <f>+('Detalle por mes'!M666/'Detalle por mes'!M471)-1</f>
        <v>0.26470588235294112</v>
      </c>
      <c r="N471" s="28">
        <f>+('Detalle por mes'!N666/'Detalle por mes'!N471)-1</f>
        <v>0.33373697343314257</v>
      </c>
      <c r="O471" s="28">
        <f>+('Detalle por mes'!O666/'Detalle por mes'!O471)-1</f>
        <v>0.32551161255476213</v>
      </c>
      <c r="P471" s="28">
        <f>+('Detalle por mes'!P666/'Detalle por mes'!P471)-1</f>
        <v>0.38939076453889943</v>
      </c>
      <c r="Q471" s="28">
        <f>+('Detalle por mes'!Q666/'Detalle por mes'!Q471)-1</f>
        <v>0.17894763273864078</v>
      </c>
      <c r="R471" s="28">
        <f>+('Detalle por mes'!R666/'Detalle por mes'!R471)-1</f>
        <v>0.33945795117235211</v>
      </c>
      <c r="S471" s="28">
        <f>+('Detalle por mes'!S666/'Detalle por mes'!S471)-1</f>
        <v>0.33945795117235367</v>
      </c>
    </row>
    <row r="472" spans="2:19" hidden="1" outlineLevel="1" x14ac:dyDescent="0.25">
      <c r="B472" s="20" t="s">
        <v>13</v>
      </c>
      <c r="C472" s="28">
        <f>+('Detalle por mes'!C667/'Detalle por mes'!C472)-1</f>
        <v>0.20502700457000422</v>
      </c>
      <c r="D472" s="28">
        <f>+('Detalle por mes'!D667/'Detalle por mes'!D472)-1</f>
        <v>0.40197945384508471</v>
      </c>
      <c r="E472" s="28">
        <f>+('Detalle por mes'!E667/'Detalle por mes'!E472)-1</f>
        <v>9.6551724137931005E-2</v>
      </c>
      <c r="F472" s="28">
        <f>+('Detalle por mes'!F667/'Detalle por mes'!F472)-1</f>
        <v>0.27700220426157229</v>
      </c>
      <c r="G472" s="28">
        <f>+('Detalle por mes'!G667/'Detalle por mes'!G472)-1</f>
        <v>1.984732824427482E-2</v>
      </c>
      <c r="H472" s="28">
        <f>+('Detalle por mes'!H667/'Detalle por mes'!H472)-1</f>
        <v>7.7080781185141722E-2</v>
      </c>
      <c r="I472" s="28">
        <f>+('Detalle por mes'!I667/'Detalle por mes'!I472)-1</f>
        <v>0.10000000000000009</v>
      </c>
      <c r="J472" s="28">
        <f>+('Detalle por mes'!J667/'Detalle por mes'!J472)-1</f>
        <v>0.18976511075066727</v>
      </c>
      <c r="K472" s="28">
        <f>+('Detalle por mes'!K667/'Detalle por mes'!K472)-1</f>
        <v>-5.9365404298874158E-2</v>
      </c>
      <c r="L472" s="28">
        <f>+('Detalle por mes'!L667/'Detalle por mes'!L472)-1</f>
        <v>-2.9959651115030184E-3</v>
      </c>
      <c r="M472" s="28">
        <f>+('Detalle por mes'!M667/'Detalle por mes'!M472)-1</f>
        <v>0.45806451612903221</v>
      </c>
      <c r="N472" s="28">
        <f>+('Detalle por mes'!N667/'Detalle por mes'!N472)-1</f>
        <v>0.53052058022236959</v>
      </c>
      <c r="O472" s="28">
        <f>+('Detalle por mes'!O667/'Detalle por mes'!O472)-1</f>
        <v>3.2965151125952552E-2</v>
      </c>
      <c r="P472" s="28">
        <f>+('Detalle por mes'!P667/'Detalle por mes'!P472)-1</f>
        <v>9.198404646787095E-2</v>
      </c>
      <c r="Q472" s="28">
        <f>+('Detalle por mes'!Q667/'Detalle por mes'!Q472)-1</f>
        <v>0.13971005520301305</v>
      </c>
      <c r="R472" s="28">
        <f>+('Detalle por mes'!R667/'Detalle por mes'!R472)-1</f>
        <v>0.20735327906262935</v>
      </c>
      <c r="S472" s="28">
        <f>+('Detalle por mes'!S667/'Detalle por mes'!S472)-1</f>
        <v>0.20735327906263001</v>
      </c>
    </row>
    <row r="473" spans="2:19" hidden="1" outlineLevel="1" x14ac:dyDescent="0.25">
      <c r="B473" s="20" t="s">
        <v>47</v>
      </c>
      <c r="C473" s="28">
        <f>+('Detalle por mes'!C668/'Detalle por mes'!C473)-1</f>
        <v>-0.17176019964018341</v>
      </c>
      <c r="D473" s="28">
        <f>+('Detalle por mes'!D668/'Detalle por mes'!D473)-1</f>
        <v>0.14987123712560457</v>
      </c>
      <c r="E473" s="28">
        <f>+('Detalle por mes'!E668/'Detalle por mes'!E473)-1</f>
        <v>7.8774617067833619E-2</v>
      </c>
      <c r="F473" s="28">
        <f>+('Detalle por mes'!F668/'Detalle por mes'!F473)-1</f>
        <v>0.1480738382446003</v>
      </c>
      <c r="G473" s="28">
        <f>+('Detalle por mes'!G668/'Detalle por mes'!G473)-1</f>
        <v>-0.14899361806578304</v>
      </c>
      <c r="H473" s="28">
        <f>+('Detalle por mes'!H668/'Detalle por mes'!H473)-1</f>
        <v>-6.1579978229609478E-2</v>
      </c>
      <c r="I473" s="28">
        <f>+('Detalle por mes'!I668/'Detalle por mes'!I473)-1</f>
        <v>5.3683385579937237E-2</v>
      </c>
      <c r="J473" s="28">
        <f>+('Detalle por mes'!J668/'Detalle por mes'!J473)-1</f>
        <v>0.16810872948156041</v>
      </c>
      <c r="K473" s="28">
        <f>+('Detalle por mes'!K668/'Detalle por mes'!K473)-1</f>
        <v>-0.3047050037341299</v>
      </c>
      <c r="L473" s="28">
        <f>+('Detalle por mes'!L668/'Detalle por mes'!L473)-1</f>
        <v>-0.27900326797385622</v>
      </c>
      <c r="M473" s="28">
        <f>+('Detalle por mes'!M668/'Detalle por mes'!M473)-1</f>
        <v>0.24021352313167266</v>
      </c>
      <c r="N473" s="28">
        <f>+('Detalle por mes'!N668/'Detalle por mes'!N473)-1</f>
        <v>0.3022989877294513</v>
      </c>
      <c r="O473" s="28">
        <f>+('Detalle por mes'!O668/'Detalle por mes'!O473)-1</f>
        <v>6.0904744391320431E-2</v>
      </c>
      <c r="P473" s="28">
        <f>+('Detalle por mes'!P668/'Detalle por mes'!P473)-1</f>
        <v>0.11806803857248815</v>
      </c>
      <c r="Q473" s="28">
        <f>+('Detalle por mes'!Q668/'Detalle por mes'!Q473)-1</f>
        <v>-0.13408614263080287</v>
      </c>
      <c r="R473" s="28">
        <f>+('Detalle por mes'!R668/'Detalle por mes'!R473)-1</f>
        <v>0.12368846806262823</v>
      </c>
      <c r="S473" s="28">
        <f>+('Detalle por mes'!S668/'Detalle por mes'!S473)-1</f>
        <v>0.12368846806263067</v>
      </c>
    </row>
    <row r="474" spans="2:19" hidden="1" outlineLevel="1" x14ac:dyDescent="0.25">
      <c r="B474" s="20" t="s">
        <v>48</v>
      </c>
      <c r="C474" s="28">
        <f>+('Detalle por mes'!C669/'Detalle por mes'!C474)-1</f>
        <v>-1.9900345739271907E-2</v>
      </c>
      <c r="D474" s="28">
        <f>+('Detalle por mes'!D669/'Detalle por mes'!D474)-1</f>
        <v>0.12846137748001452</v>
      </c>
      <c r="E474" s="28">
        <f>+('Detalle por mes'!E669/'Detalle por mes'!E474)-1</f>
        <v>-7.544672402382524E-2</v>
      </c>
      <c r="F474" s="28">
        <f>+('Detalle por mes'!F669/'Detalle por mes'!F474)-1</f>
        <v>5.7059141171689642E-2</v>
      </c>
      <c r="G474" s="28">
        <f>+('Detalle por mes'!G669/'Detalle por mes'!G474)-1</f>
        <v>-2.6153679887603976E-2</v>
      </c>
      <c r="H474" s="28">
        <f>+('Detalle por mes'!H669/'Detalle por mes'!H474)-1</f>
        <v>2.427587082345628E-2</v>
      </c>
      <c r="I474" s="28">
        <f>+('Detalle por mes'!I669/'Detalle por mes'!I474)-1</f>
        <v>-1.4597659548799657E-2</v>
      </c>
      <c r="J474" s="28">
        <f>+('Detalle por mes'!J669/'Detalle por mes'!J474)-1</f>
        <v>2.1049333197335596E-2</v>
      </c>
      <c r="K474" s="28">
        <f>+('Detalle por mes'!K669/'Detalle por mes'!K474)-1</f>
        <v>-9.5017793594306066E-2</v>
      </c>
      <c r="L474" s="28">
        <f>+('Detalle por mes'!L669/'Detalle por mes'!L474)-1</f>
        <v>-3.6695992179863191E-2</v>
      </c>
      <c r="M474" s="28">
        <f>+('Detalle por mes'!M669/'Detalle por mes'!M474)-1</f>
        <v>0.34308510638297873</v>
      </c>
      <c r="N474" s="28">
        <f>+('Detalle por mes'!N669/'Detalle por mes'!N474)-1</f>
        <v>0.41949101616489393</v>
      </c>
      <c r="O474" s="28">
        <f>+('Detalle por mes'!O669/'Detalle por mes'!O474)-1</f>
        <v>0.17549167927382747</v>
      </c>
      <c r="P474" s="28">
        <f>+('Detalle por mes'!P669/'Detalle por mes'!P474)-1</f>
        <v>0.21985325255598087</v>
      </c>
      <c r="Q474" s="28">
        <f>+('Detalle por mes'!Q669/'Detalle por mes'!Q474)-1</f>
        <v>-2.0036487166582795E-2</v>
      </c>
      <c r="R474" s="28">
        <f>+('Detalle por mes'!R669/'Detalle por mes'!R474)-1</f>
        <v>0.11860069521860983</v>
      </c>
      <c r="S474" s="28">
        <f>+('Detalle por mes'!S669/'Detalle por mes'!S474)-1</f>
        <v>0.11860069521861094</v>
      </c>
    </row>
    <row r="475" spans="2:19" collapsed="1" x14ac:dyDescent="0.25">
      <c r="B475" s="8" t="s">
        <v>102</v>
      </c>
      <c r="C475" s="29">
        <f>+('Detalle por mes'!C673/'Detalle por mes'!C475)-1</f>
        <v>2.2708060016544795E-2</v>
      </c>
      <c r="D475" s="29">
        <f>+('Detalle por mes'!D673/'Detalle por mes'!D475)-1</f>
        <v>0.20147288789781559</v>
      </c>
      <c r="E475" s="29">
        <f>+('Detalle por mes'!E673/'Detalle por mes'!E475)-1</f>
        <v>3.7061118335500742E-2</v>
      </c>
      <c r="F475" s="29">
        <f>+('Detalle por mes'!F673/'Detalle por mes'!F475)-1</f>
        <v>0.16633214800994445</v>
      </c>
      <c r="G475" s="29">
        <f>+('Detalle por mes'!G673/'Detalle por mes'!G475)-1</f>
        <v>-2.0211026898499074E-2</v>
      </c>
      <c r="H475" s="29">
        <f>+('Detalle por mes'!H673/'Detalle por mes'!H475)-1</f>
        <v>4.7009217414073712E-2</v>
      </c>
      <c r="I475" s="29">
        <f>+('Detalle por mes'!I673/'Detalle por mes'!I475)-1</f>
        <v>3.3439207498556334E-2</v>
      </c>
      <c r="J475" s="29">
        <f>+('Detalle por mes'!J673/'Detalle por mes'!J475)-1</f>
        <v>6.1588415111521799E-2</v>
      </c>
      <c r="K475" s="29">
        <f>+('Detalle por mes'!K673/'Detalle por mes'!K475)-1</f>
        <v>-3.2319477811522557E-2</v>
      </c>
      <c r="L475" s="29">
        <f>+('Detalle por mes'!L673/'Detalle por mes'!L475)-1</f>
        <v>1.8572055257745523E-2</v>
      </c>
      <c r="M475" s="29">
        <f>+('Detalle por mes'!M673/'Detalle por mes'!M475)-1</f>
        <v>0.22679448211363096</v>
      </c>
      <c r="N475" s="29">
        <f>+('Detalle por mes'!N673/'Detalle por mes'!N475)-1</f>
        <v>0.28113524665248812</v>
      </c>
      <c r="O475" s="29">
        <f>+('Detalle por mes'!O673/'Detalle por mes'!O475)-1</f>
        <v>1.2543131586309819E-2</v>
      </c>
      <c r="P475" s="29">
        <f>+('Detalle por mes'!P673/'Detalle por mes'!P475)-1</f>
        <v>8.0816325858691807E-2</v>
      </c>
      <c r="Q475" s="29">
        <f>+('Detalle por mes'!Q673/'Detalle por mes'!Q475)-1</f>
        <v>2.1054599885551362E-2</v>
      </c>
      <c r="R475" s="29">
        <f>+('Detalle por mes'!R673/'Detalle por mes'!R475)-1</f>
        <v>0.17080262763850196</v>
      </c>
      <c r="S475" s="29">
        <f>+('Detalle por mes'!S673/'Detalle por mes'!S475)-1</f>
        <v>0.17080262763850196</v>
      </c>
    </row>
    <row r="476" spans="2:19" hidden="1" outlineLevel="1" x14ac:dyDescent="0.25">
      <c r="B476" s="20" t="s">
        <v>37</v>
      </c>
      <c r="C476" s="28">
        <f>+('Detalle por mes'!C674/'Detalle por mes'!C476)-1</f>
        <v>1.6331727841443211E-3</v>
      </c>
      <c r="D476" s="28">
        <f>+('Detalle por mes'!D674/'Detalle por mes'!D476)-1</f>
        <v>0.16924992503006253</v>
      </c>
      <c r="E476" s="28">
        <f>+('Detalle por mes'!E674/'Detalle por mes'!E476)-1</f>
        <v>-2.4539877300613466E-2</v>
      </c>
      <c r="F476" s="28">
        <f>+('Detalle por mes'!F674/'Detalle por mes'!F476)-1</f>
        <v>0.11498161606048574</v>
      </c>
      <c r="G476" s="28">
        <f>+('Detalle por mes'!G674/'Detalle por mes'!G476)-1</f>
        <v>9.5126247798003494E-2</v>
      </c>
      <c r="H476" s="28">
        <f>+('Detalle por mes'!H674/'Detalle por mes'!H476)-1</f>
        <v>0.15705534431770163</v>
      </c>
      <c r="I476" s="28">
        <f>+('Detalle por mes'!I674/'Detalle por mes'!I476)-1</f>
        <v>0.11216158143532451</v>
      </c>
      <c r="J476" s="28">
        <f>+('Detalle por mes'!J674/'Detalle por mes'!J476)-1</f>
        <v>0.16765078432209735</v>
      </c>
      <c r="K476" s="28">
        <f>+('Detalle por mes'!K674/'Detalle por mes'!K476)-1</f>
        <v>-9.7883597883597906E-2</v>
      </c>
      <c r="L476" s="28">
        <f>+('Detalle por mes'!L674/'Detalle por mes'!L476)-1</f>
        <v>-3.7234161404637756E-2</v>
      </c>
      <c r="M476" s="28">
        <f>+('Detalle por mes'!M674/'Detalle por mes'!M476)-1</f>
        <v>-6.6914498141263934E-2</v>
      </c>
      <c r="N476" s="28">
        <f>+('Detalle por mes'!N674/'Detalle por mes'!N476)-1</f>
        <v>-2.530725793057631E-2</v>
      </c>
      <c r="O476" s="28">
        <f>+('Detalle por mes'!O674/'Detalle por mes'!O476)-1</f>
        <v>-0.28256812243374396</v>
      </c>
      <c r="P476" s="28">
        <f>+('Detalle por mes'!P674/'Detalle por mes'!P476)-1</f>
        <v>-0.23346899608942995</v>
      </c>
      <c r="Q476" s="28">
        <f>+('Detalle por mes'!Q674/'Detalle por mes'!Q476)-1</f>
        <v>-6.1983170012021471E-2</v>
      </c>
      <c r="R476" s="28">
        <f>+('Detalle por mes'!R674/'Detalle por mes'!R476)-1</f>
        <v>-2.8616231056115327E-2</v>
      </c>
      <c r="S476" s="28">
        <f>+('Detalle por mes'!S674/'Detalle por mes'!S476)-1</f>
        <v>-2.8616231056114105E-2</v>
      </c>
    </row>
    <row r="477" spans="2:19" hidden="1" outlineLevel="1" x14ac:dyDescent="0.25">
      <c r="B477" s="20" t="s">
        <v>38</v>
      </c>
      <c r="C477" s="28">
        <f>+('Detalle por mes'!C675/'Detalle por mes'!C477)-1</f>
        <v>-1.345527896208687E-2</v>
      </c>
      <c r="D477" s="28">
        <f>+('Detalle por mes'!D675/'Detalle por mes'!D477)-1</f>
        <v>0.21591027816025554</v>
      </c>
      <c r="E477" s="28">
        <f>+('Detalle por mes'!E675/'Detalle por mes'!E477)-1</f>
        <v>-0.16110471806674342</v>
      </c>
      <c r="F477" s="28">
        <f>+('Detalle por mes'!F675/'Detalle por mes'!F477)-1</f>
        <v>-1.4297377742634398E-2</v>
      </c>
      <c r="G477" s="28">
        <f>+('Detalle por mes'!G675/'Detalle por mes'!G477)-1</f>
        <v>4.800685812258898E-2</v>
      </c>
      <c r="H477" s="28">
        <f>+('Detalle por mes'!H675/'Detalle por mes'!H477)-1</f>
        <v>0.10815922190201732</v>
      </c>
      <c r="I477" s="28">
        <f>+('Detalle por mes'!I675/'Detalle por mes'!I477)-1</f>
        <v>0.13919197876732525</v>
      </c>
      <c r="J477" s="28">
        <f>+('Detalle por mes'!J675/'Detalle por mes'!J477)-1</f>
        <v>0.18055599128986666</v>
      </c>
      <c r="K477" s="28">
        <f>+('Detalle por mes'!K675/'Detalle por mes'!K477)-1</f>
        <v>7.4958813838550187E-2</v>
      </c>
      <c r="L477" s="28">
        <f>+('Detalle por mes'!L675/'Detalle por mes'!L477)-1</f>
        <v>0.15403757621002856</v>
      </c>
      <c r="M477" s="28">
        <f>+('Detalle por mes'!M675/'Detalle por mes'!M477)-1</f>
        <v>0.125</v>
      </c>
      <c r="N477" s="28">
        <f>+('Detalle por mes'!N675/'Detalle por mes'!N477)-1</f>
        <v>0.14411690602166782</v>
      </c>
      <c r="O477" s="28">
        <f>+('Detalle por mes'!O675/'Detalle por mes'!O477)-1</f>
        <v>-0.39945481232962887</v>
      </c>
      <c r="P477" s="28">
        <f>+('Detalle por mes'!P675/'Detalle por mes'!P477)-1</f>
        <v>-0.3594025045972945</v>
      </c>
      <c r="Q477" s="28">
        <f>+('Detalle por mes'!Q675/'Detalle por mes'!Q477)-1</f>
        <v>-0.10806836978496603</v>
      </c>
      <c r="R477" s="28">
        <f>+('Detalle por mes'!R675/'Detalle por mes'!R477)-1</f>
        <v>-9.4126163086491688E-2</v>
      </c>
      <c r="S477" s="28">
        <f>+('Detalle por mes'!S675/'Detalle por mes'!S477)-1</f>
        <v>-9.4126163086491799E-2</v>
      </c>
    </row>
    <row r="478" spans="2:19" hidden="1" outlineLevel="1" x14ac:dyDescent="0.25">
      <c r="B478" s="20" t="s">
        <v>39</v>
      </c>
      <c r="C478" s="28">
        <f>+('Detalle por mes'!C676/'Detalle por mes'!C478)-1</f>
        <v>-3.1812553576531122E-2</v>
      </c>
      <c r="D478" s="28">
        <f>+('Detalle por mes'!D676/'Detalle por mes'!D478)-1</f>
        <v>0.180337356189058</v>
      </c>
      <c r="E478" s="28">
        <f>+('Detalle por mes'!E676/'Detalle por mes'!E478)-1</f>
        <v>0.11638954869358664</v>
      </c>
      <c r="F478" s="28">
        <f>+('Detalle por mes'!F676/'Detalle por mes'!F478)-1</f>
        <v>0.3361236774676033</v>
      </c>
      <c r="G478" s="28">
        <f>+('Detalle por mes'!G676/'Detalle por mes'!G478)-1</f>
        <v>-8.2098450008516455E-2</v>
      </c>
      <c r="H478" s="28">
        <f>+('Detalle por mes'!H676/'Detalle por mes'!H478)-1</f>
        <v>5.547645966807635E-2</v>
      </c>
      <c r="I478" s="28">
        <f>+('Detalle por mes'!I676/'Detalle por mes'!I478)-1</f>
        <v>0.18179310344827582</v>
      </c>
      <c r="J478" s="28">
        <f>+('Detalle por mes'!J676/'Detalle por mes'!J478)-1</f>
        <v>0.26664940489922295</v>
      </c>
      <c r="K478" s="28">
        <f>+('Detalle por mes'!K676/'Detalle por mes'!K478)-1</f>
        <v>2.7200791295746818E-2</v>
      </c>
      <c r="L478" s="28">
        <f>+('Detalle por mes'!L676/'Detalle por mes'!L478)-1</f>
        <v>6.4339384870589988E-2</v>
      </c>
      <c r="M478" s="28">
        <f>+('Detalle por mes'!M676/'Detalle por mes'!M478)-1</f>
        <v>-2.1929824561403466E-2</v>
      </c>
      <c r="N478" s="28">
        <f>+('Detalle por mes'!N676/'Detalle por mes'!N478)-1</f>
        <v>3.0479080323662977E-2</v>
      </c>
      <c r="O478" s="28">
        <f>+('Detalle por mes'!O676/'Detalle por mes'!O478)-1</f>
        <v>6.4138413142257988E-2</v>
      </c>
      <c r="P478" s="28">
        <f>+('Detalle por mes'!P676/'Detalle por mes'!P478)-1</f>
        <v>9.1003073710133275E-2</v>
      </c>
      <c r="Q478" s="28">
        <f>+('Detalle por mes'!Q676/'Detalle por mes'!Q478)-1</f>
        <v>-1.3296707117771867E-2</v>
      </c>
      <c r="R478" s="28">
        <f>+('Detalle por mes'!R676/'Detalle por mes'!R478)-1</f>
        <v>0.1597928252632097</v>
      </c>
      <c r="S478" s="28">
        <f>+('Detalle por mes'!S676/'Detalle por mes'!S478)-1</f>
        <v>0.15979282526320859</v>
      </c>
    </row>
    <row r="479" spans="2:19" hidden="1" outlineLevel="1" x14ac:dyDescent="0.25">
      <c r="B479" s="20" t="s">
        <v>40</v>
      </c>
      <c r="C479" s="28">
        <f>+('Detalle por mes'!C677/'Detalle por mes'!C479)-1</f>
        <v>-8.2516826587910153E-2</v>
      </c>
      <c r="D479" s="28">
        <f>+('Detalle por mes'!D677/'Detalle por mes'!D479)-1</f>
        <v>6.2436053873448527E-2</v>
      </c>
      <c r="E479" s="28">
        <f>+('Detalle por mes'!E677/'Detalle por mes'!E479)-1</f>
        <v>-0.26954177897574128</v>
      </c>
      <c r="F479" s="28">
        <f>+('Detalle por mes'!F677/'Detalle por mes'!F479)-1</f>
        <v>-0.13813161398836638</v>
      </c>
      <c r="G479" s="28">
        <f>+('Detalle por mes'!G677/'Detalle por mes'!G479)-1</f>
        <v>-3.5162287480680066E-2</v>
      </c>
      <c r="H479" s="28">
        <f>+('Detalle por mes'!H677/'Detalle por mes'!H479)-1</f>
        <v>1.4365073998101607E-2</v>
      </c>
      <c r="I479" s="28">
        <f>+('Detalle por mes'!I677/'Detalle por mes'!I479)-1</f>
        <v>-2.7063599458727605E-3</v>
      </c>
      <c r="J479" s="28">
        <f>+('Detalle por mes'!J677/'Detalle por mes'!J479)-1</f>
        <v>3.4939807820301594E-2</v>
      </c>
      <c r="K479" s="28">
        <f>+('Detalle por mes'!K677/'Detalle por mes'!K479)-1</f>
        <v>-0.12678421494542402</v>
      </c>
      <c r="L479" s="28">
        <f>+('Detalle por mes'!L677/'Detalle por mes'!L479)-1</f>
        <v>-7.6823871538753363E-2</v>
      </c>
      <c r="M479" s="28">
        <f>+('Detalle por mes'!M677/'Detalle por mes'!M479)-1</f>
        <v>0.37158469945355188</v>
      </c>
      <c r="N479" s="28">
        <f>+('Detalle por mes'!N677/'Detalle por mes'!N479)-1</f>
        <v>0.45094956221482296</v>
      </c>
      <c r="O479" s="28">
        <f>+('Detalle por mes'!O677/'Detalle por mes'!O479)-1</f>
        <v>-8.5633001422475097E-2</v>
      </c>
      <c r="P479" s="28">
        <f>+('Detalle por mes'!P677/'Detalle por mes'!P479)-1</f>
        <v>-3.8768418965596907E-2</v>
      </c>
      <c r="Q479" s="28">
        <f>+('Detalle por mes'!Q677/'Detalle por mes'!Q479)-1</f>
        <v>-7.9324550487061773E-2</v>
      </c>
      <c r="R479" s="28">
        <f>+('Detalle por mes'!R677/'Detalle por mes'!R479)-1</f>
        <v>3.8017964407997873E-2</v>
      </c>
      <c r="S479" s="28">
        <f>+('Detalle por mes'!S677/'Detalle por mes'!S479)-1</f>
        <v>3.8017964407997207E-2</v>
      </c>
    </row>
    <row r="480" spans="2:19" hidden="1" outlineLevel="1" x14ac:dyDescent="0.25">
      <c r="B480" s="20" t="s">
        <v>41</v>
      </c>
      <c r="C480" s="28">
        <f>+('Detalle por mes'!C678/'Detalle por mes'!C480)-1</f>
        <v>-3.099810413093107E-2</v>
      </c>
      <c r="D480" s="28">
        <f>+('Detalle por mes'!D678/'Detalle por mes'!D480)-1</f>
        <v>0.11622846287435173</v>
      </c>
      <c r="E480" s="28">
        <f>+('Detalle por mes'!E678/'Detalle por mes'!E480)-1</f>
        <v>-0.24066390041493779</v>
      </c>
      <c r="F480" s="28">
        <f>+('Detalle por mes'!F678/'Detalle por mes'!F480)-1</f>
        <v>-0.16955481042175513</v>
      </c>
      <c r="G480" s="28">
        <f>+('Detalle por mes'!G678/'Detalle por mes'!G480)-1</f>
        <v>-2.731106499765712E-2</v>
      </c>
      <c r="H480" s="28">
        <f>+('Detalle por mes'!H678/'Detalle por mes'!H480)-1</f>
        <v>2.6745904168814727E-2</v>
      </c>
      <c r="I480" s="28">
        <f>+('Detalle por mes'!I678/'Detalle por mes'!I480)-1</f>
        <v>6.4655347909287064E-2</v>
      </c>
      <c r="J480" s="28">
        <f>+('Detalle por mes'!J678/'Detalle por mes'!J480)-1</f>
        <v>-2.4489926451472743E-2</v>
      </c>
      <c r="K480" s="28">
        <f>+('Detalle por mes'!K678/'Detalle por mes'!K480)-1</f>
        <v>-1.6985138004246281E-2</v>
      </c>
      <c r="L480" s="28">
        <f>+('Detalle por mes'!L678/'Detalle por mes'!L480)-1</f>
        <v>5.7849563878371812E-2</v>
      </c>
      <c r="M480" s="28">
        <f>+('Detalle por mes'!M678/'Detalle por mes'!M480)-1</f>
        <v>-0.1085645355850422</v>
      </c>
      <c r="N480" s="28">
        <f>+('Detalle por mes'!N678/'Detalle por mes'!N480)-1</f>
        <v>-6.0484799241654841E-2</v>
      </c>
      <c r="O480" s="28">
        <f>+('Detalle por mes'!O678/'Detalle por mes'!O480)-1</f>
        <v>1.2840295381902456E-2</v>
      </c>
      <c r="P480" s="28">
        <f>+('Detalle por mes'!P678/'Detalle por mes'!P480)-1</f>
        <v>8.0255296950437538E-2</v>
      </c>
      <c r="Q480" s="28">
        <f>+('Detalle por mes'!Q678/'Detalle por mes'!Q480)-1</f>
        <v>-2.3314861460957181E-2</v>
      </c>
      <c r="R480" s="28">
        <f>+('Detalle por mes'!R678/'Detalle por mes'!R480)-1</f>
        <v>9.0397963866370779E-2</v>
      </c>
      <c r="S480" s="28">
        <f>+('Detalle por mes'!S678/'Detalle por mes'!S480)-1</f>
        <v>9.0397963866370334E-2</v>
      </c>
    </row>
    <row r="481" spans="2:19" hidden="1" outlineLevel="1" x14ac:dyDescent="0.25">
      <c r="B481" s="20" t="s">
        <v>42</v>
      </c>
      <c r="C481" s="28">
        <f>+('Detalle por mes'!C679/'Detalle por mes'!C481)-1</f>
        <v>-6.5350216948552253E-2</v>
      </c>
      <c r="D481" s="28">
        <f>+('Detalle por mes'!D679/'Detalle por mes'!D481)-1</f>
        <v>8.4861537091940331E-2</v>
      </c>
      <c r="E481" s="28">
        <f>+('Detalle por mes'!E679/'Detalle por mes'!E481)-1</f>
        <v>-0.26401869158878499</v>
      </c>
      <c r="F481" s="28">
        <f>+('Detalle por mes'!F679/'Detalle por mes'!F481)-1</f>
        <v>-0.14385028615568274</v>
      </c>
      <c r="G481" s="28">
        <f>+('Detalle por mes'!G679/'Detalle por mes'!G481)-1</f>
        <v>-0.14634146341463417</v>
      </c>
      <c r="H481" s="28">
        <f>+('Detalle por mes'!H679/'Detalle por mes'!H481)-1</f>
        <v>-0.10592562608894596</v>
      </c>
      <c r="I481" s="28">
        <f>+('Detalle por mes'!I679/'Detalle por mes'!I481)-1</f>
        <v>3.3873873873873972E-2</v>
      </c>
      <c r="J481" s="28">
        <f>+('Detalle por mes'!J679/'Detalle por mes'!J481)-1</f>
        <v>7.49132650591946E-2</v>
      </c>
      <c r="K481" s="28">
        <f>+('Detalle por mes'!K679/'Detalle por mes'!K481)-1</f>
        <v>-0.11932773109243699</v>
      </c>
      <c r="L481" s="28">
        <f>+('Detalle por mes'!L679/'Detalle por mes'!L481)-1</f>
        <v>-7.376549137453825E-2</v>
      </c>
      <c r="M481" s="28">
        <f>+('Detalle por mes'!M679/'Detalle por mes'!M481)-1</f>
        <v>-5.0420168067226934E-2</v>
      </c>
      <c r="N481" s="28">
        <f>+('Detalle por mes'!N679/'Detalle por mes'!N481)-1</f>
        <v>4.9497949370669314E-3</v>
      </c>
      <c r="O481" s="28">
        <f>+('Detalle por mes'!O679/'Detalle por mes'!O481)-1</f>
        <v>-0.3582815068982772</v>
      </c>
      <c r="P481" s="28">
        <f>+('Detalle por mes'!P679/'Detalle por mes'!P481)-1</f>
        <v>-0.31190337523016631</v>
      </c>
      <c r="Q481" s="28">
        <f>+('Detalle por mes'!Q679/'Detalle por mes'!Q481)-1</f>
        <v>-0.12896389919019147</v>
      </c>
      <c r="R481" s="28">
        <f>+('Detalle por mes'!R679/'Detalle por mes'!R481)-1</f>
        <v>-9.8058320233065044E-2</v>
      </c>
      <c r="S481" s="28">
        <f>+('Detalle por mes'!S679/'Detalle por mes'!S481)-1</f>
        <v>-9.80583202330646E-2</v>
      </c>
    </row>
    <row r="482" spans="2:19" hidden="1" outlineLevel="1" x14ac:dyDescent="0.25">
      <c r="B482" s="20" t="s">
        <v>43</v>
      </c>
      <c r="C482" s="28">
        <f>+('Detalle por mes'!C680/'Detalle por mes'!C482)-1</f>
        <v>-0.15722486266279856</v>
      </c>
      <c r="D482" s="28">
        <f>+('Detalle por mes'!D680/'Detalle por mes'!D482)-1</f>
        <v>9.3664752108516547E-2</v>
      </c>
      <c r="E482" s="28">
        <f>+('Detalle por mes'!E680/'Detalle por mes'!E482)-1</f>
        <v>0.15541031227305746</v>
      </c>
      <c r="F482" s="28">
        <f>+('Detalle por mes'!F680/'Detalle por mes'!F482)-1</f>
        <v>0.33360812481840108</v>
      </c>
      <c r="G482" s="28">
        <f>+('Detalle por mes'!G680/'Detalle por mes'!G482)-1</f>
        <v>-0.13831719128329301</v>
      </c>
      <c r="H482" s="28">
        <f>+('Detalle por mes'!H680/'Detalle por mes'!H482)-1</f>
        <v>-3.2586973367592531E-2</v>
      </c>
      <c r="I482" s="28">
        <f>+('Detalle por mes'!I680/'Detalle por mes'!I482)-1</f>
        <v>4.6183450930083358E-2</v>
      </c>
      <c r="J482" s="28">
        <f>+('Detalle por mes'!J680/'Detalle por mes'!J482)-1</f>
        <v>0.27203751190768233</v>
      </c>
      <c r="K482" s="28">
        <f>+('Detalle por mes'!K680/'Detalle por mes'!K482)-1</f>
        <v>-0.12566641279512569</v>
      </c>
      <c r="L482" s="28">
        <f>+('Detalle por mes'!L680/'Detalle por mes'!L482)-1</f>
        <v>-7.1601544603704381E-2</v>
      </c>
      <c r="M482" s="28">
        <f>+('Detalle por mes'!M680/'Detalle por mes'!M482)-1</f>
        <v>-0.1428571428571429</v>
      </c>
      <c r="N482" s="28">
        <f>+('Detalle por mes'!N680/'Detalle por mes'!N482)-1</f>
        <v>-0.10701291431770021</v>
      </c>
      <c r="O482" s="28">
        <f>+('Detalle por mes'!O680/'Detalle por mes'!O482)-1</f>
        <v>-0.14135956777679215</v>
      </c>
      <c r="P482" s="28">
        <f>+('Detalle por mes'!P680/'Detalle por mes'!P482)-1</f>
        <v>-1.9195930518607573E-2</v>
      </c>
      <c r="Q482" s="28">
        <f>+('Detalle por mes'!Q680/'Detalle por mes'!Q482)-1</f>
        <v>-0.14362948435357625</v>
      </c>
      <c r="R482" s="28">
        <f>+('Detalle por mes'!R680/'Detalle por mes'!R482)-1</f>
        <v>4.2630517773188492E-2</v>
      </c>
      <c r="S482" s="28">
        <f>+('Detalle por mes'!S680/'Detalle por mes'!S482)-1</f>
        <v>4.263051777318827E-2</v>
      </c>
    </row>
    <row r="483" spans="2:19" hidden="1" outlineLevel="1" x14ac:dyDescent="0.25">
      <c r="B483" s="20" t="s">
        <v>44</v>
      </c>
      <c r="C483" s="28">
        <f>+('Detalle por mes'!C681/'Detalle por mes'!C483)-1</f>
        <v>-0.10051385185384698</v>
      </c>
      <c r="D483" s="28">
        <f>+('Detalle por mes'!D681/'Detalle por mes'!D483)-1</f>
        <v>9.0635264549607797E-3</v>
      </c>
      <c r="E483" s="28">
        <f>+('Detalle por mes'!E681/'Detalle por mes'!E483)-1</f>
        <v>-6.8912710566615631E-2</v>
      </c>
      <c r="F483" s="28">
        <f>+('Detalle por mes'!F681/'Detalle por mes'!F483)-1</f>
        <v>4.7878795964015897E-2</v>
      </c>
      <c r="G483" s="28">
        <f>+('Detalle por mes'!G681/'Detalle por mes'!G483)-1</f>
        <v>-0.12285695801255092</v>
      </c>
      <c r="H483" s="28">
        <f>+('Detalle por mes'!H681/'Detalle por mes'!H483)-1</f>
        <v>-7.4059031527110686E-2</v>
      </c>
      <c r="I483" s="28">
        <f>+('Detalle por mes'!I681/'Detalle por mes'!I483)-1</f>
        <v>9.6009893900930177E-3</v>
      </c>
      <c r="J483" s="28">
        <f>+('Detalle por mes'!J681/'Detalle por mes'!J483)-1</f>
        <v>6.9156783066036009E-2</v>
      </c>
      <c r="K483" s="28">
        <f>+('Detalle por mes'!K681/'Detalle por mes'!K483)-1</f>
        <v>-0.12284425577076152</v>
      </c>
      <c r="L483" s="28">
        <f>+('Detalle por mes'!L681/'Detalle por mes'!L483)-1</f>
        <v>-8.6930267361434166E-2</v>
      </c>
      <c r="M483" s="28">
        <f>+('Detalle por mes'!M681/'Detalle por mes'!M483)-1</f>
        <v>5.7268722466960353E-2</v>
      </c>
      <c r="N483" s="28">
        <f>+('Detalle por mes'!N681/'Detalle por mes'!N483)-1</f>
        <v>8.700600041382156E-2</v>
      </c>
      <c r="O483" s="28">
        <f>+('Detalle por mes'!O681/'Detalle por mes'!O483)-1</f>
        <v>-5.3779069767441845E-2</v>
      </c>
      <c r="P483" s="28">
        <f>+('Detalle por mes'!P681/'Detalle por mes'!P483)-1</f>
        <v>-3.2307591841473249E-2</v>
      </c>
      <c r="Q483" s="28">
        <f>+('Detalle por mes'!Q681/'Detalle por mes'!Q483)-1</f>
        <v>-9.6124149000940906E-2</v>
      </c>
      <c r="R483" s="28">
        <f>+('Detalle por mes'!R681/'Detalle por mes'!R483)-1</f>
        <v>8.1963034255960743E-3</v>
      </c>
      <c r="S483" s="28">
        <f>+('Detalle por mes'!S681/'Detalle por mes'!S483)-1</f>
        <v>8.1963034255954081E-3</v>
      </c>
    </row>
    <row r="484" spans="2:19" hidden="1" outlineLevel="1" x14ac:dyDescent="0.25">
      <c r="B484" s="20" t="s">
        <v>45</v>
      </c>
      <c r="C484" s="28">
        <f>+('Detalle por mes'!C682/'Detalle por mes'!C484)-1</f>
        <v>-6.9488574537540759E-2</v>
      </c>
      <c r="D484" s="28">
        <f>+('Detalle por mes'!D682/'Detalle por mes'!D484)-1</f>
        <v>7.6893531354300881E-2</v>
      </c>
      <c r="E484" s="28">
        <f>+('Detalle por mes'!E682/'Detalle por mes'!E484)-1</f>
        <v>-1.0238907849829393E-2</v>
      </c>
      <c r="F484" s="28">
        <f>+('Detalle por mes'!F682/'Detalle por mes'!F484)-1</f>
        <v>0.13664596273291929</v>
      </c>
      <c r="G484" s="28">
        <f>+('Detalle por mes'!G682/'Detalle por mes'!G484)-1</f>
        <v>-9.0155945419103323E-2</v>
      </c>
      <c r="H484" s="28">
        <f>+('Detalle por mes'!H682/'Detalle por mes'!H484)-1</f>
        <v>-4.153961581747001E-2</v>
      </c>
      <c r="I484" s="28">
        <f>+('Detalle por mes'!I682/'Detalle por mes'!I484)-1</f>
        <v>9.4281298299845551E-2</v>
      </c>
      <c r="J484" s="28">
        <f>+('Detalle por mes'!J682/'Detalle por mes'!J484)-1</f>
        <v>0.15877257675521994</v>
      </c>
      <c r="K484" s="28">
        <f>+('Detalle por mes'!K682/'Detalle por mes'!K484)-1</f>
        <v>6.2275449101796498E-2</v>
      </c>
      <c r="L484" s="28">
        <f>+('Detalle por mes'!L682/'Detalle por mes'!L484)-1</f>
        <v>0.11476247583958732</v>
      </c>
      <c r="M484" s="28">
        <f>+('Detalle por mes'!M682/'Detalle por mes'!M484)-1</f>
        <v>0.17370892018779349</v>
      </c>
      <c r="N484" s="28">
        <f>+('Detalle por mes'!N682/'Detalle por mes'!N484)-1</f>
        <v>0.22935779816513757</v>
      </c>
      <c r="O484" s="28">
        <f>+('Detalle por mes'!O682/'Detalle por mes'!O484)-1</f>
        <v>0.15614838900384265</v>
      </c>
      <c r="P484" s="28">
        <f>+('Detalle por mes'!P682/'Detalle por mes'!P484)-1</f>
        <v>0.20536041625494095</v>
      </c>
      <c r="Q484" s="28">
        <f>+('Detalle por mes'!Q682/'Detalle por mes'!Q484)-1</f>
        <v>-1.320723461289397E-2</v>
      </c>
      <c r="R484" s="28">
        <f>+('Detalle por mes'!R682/'Detalle por mes'!R484)-1</f>
        <v>0.13281935827455027</v>
      </c>
      <c r="S484" s="28">
        <f>+('Detalle por mes'!S682/'Detalle por mes'!S484)-1</f>
        <v>0.13281935827455071</v>
      </c>
    </row>
    <row r="485" spans="2:19" hidden="1" outlineLevel="1" x14ac:dyDescent="0.25">
      <c r="B485" s="20" t="s">
        <v>46</v>
      </c>
      <c r="C485" s="28">
        <f>+('Detalle por mes'!C683/'Detalle por mes'!C485)-1</f>
        <v>-5.6000858799112319E-3</v>
      </c>
      <c r="D485" s="28">
        <f>+('Detalle por mes'!D683/'Detalle por mes'!D485)-1</f>
        <v>0.1530802057117846</v>
      </c>
      <c r="E485" s="28">
        <f>+('Detalle por mes'!E683/'Detalle por mes'!E485)-1</f>
        <v>0.17425742574257419</v>
      </c>
      <c r="F485" s="28">
        <f>+('Detalle por mes'!F683/'Detalle por mes'!F485)-1</f>
        <v>0.31883055846667463</v>
      </c>
      <c r="G485" s="28">
        <f>+('Detalle por mes'!G683/'Detalle por mes'!G485)-1</f>
        <v>-3.6315986521901933E-2</v>
      </c>
      <c r="H485" s="28">
        <f>+('Detalle por mes'!H683/'Detalle por mes'!H485)-1</f>
        <v>1.5739307673441116E-2</v>
      </c>
      <c r="I485" s="28">
        <f>+('Detalle por mes'!I683/'Detalle por mes'!I485)-1</f>
        <v>2.6646928201332409E-2</v>
      </c>
      <c r="J485" s="28">
        <f>+('Detalle por mes'!J683/'Detalle por mes'!J485)-1</f>
        <v>8.5102823358617519E-2</v>
      </c>
      <c r="K485" s="28">
        <f>+('Detalle por mes'!K683/'Detalle por mes'!K485)-1</f>
        <v>1.2533572068039289E-2</v>
      </c>
      <c r="L485" s="28">
        <f>+('Detalle por mes'!L683/'Detalle por mes'!L485)-1</f>
        <v>8.6433688795893415E-2</v>
      </c>
      <c r="M485" s="28">
        <f>+('Detalle por mes'!M683/'Detalle por mes'!M485)-1</f>
        <v>-2.9411764705882359E-2</v>
      </c>
      <c r="N485" s="28">
        <f>+('Detalle por mes'!N683/'Detalle por mes'!N485)-1</f>
        <v>2.040942163028725E-2</v>
      </c>
      <c r="O485" s="28">
        <f>+('Detalle por mes'!O683/'Detalle por mes'!O485)-1</f>
        <v>-0.26009428161508508</v>
      </c>
      <c r="P485" s="28">
        <f>+('Detalle por mes'!P683/'Detalle por mes'!P485)-1</f>
        <v>-0.21084804081780872</v>
      </c>
      <c r="Q485" s="28">
        <f>+('Detalle por mes'!Q683/'Detalle por mes'!Q485)-1</f>
        <v>-6.4348351980647145E-2</v>
      </c>
      <c r="R485" s="28">
        <f>+('Detalle por mes'!R683/'Detalle por mes'!R485)-1</f>
        <v>-2.4676498927631463E-2</v>
      </c>
      <c r="S485" s="28">
        <f>+('Detalle por mes'!S683/'Detalle por mes'!S485)-1</f>
        <v>-2.4676498927631463E-2</v>
      </c>
    </row>
    <row r="486" spans="2:19" hidden="1" outlineLevel="1" x14ac:dyDescent="0.25">
      <c r="B486" s="20" t="s">
        <v>13</v>
      </c>
      <c r="C486" s="28">
        <f>+('Detalle por mes'!C684/'Detalle por mes'!C486)-1</f>
        <v>-8.0811871055773477E-2</v>
      </c>
      <c r="D486" s="28">
        <f>+('Detalle por mes'!D684/'Detalle por mes'!D486)-1</f>
        <v>6.2402532732602101E-2</v>
      </c>
      <c r="E486" s="28">
        <f>+('Detalle por mes'!E684/'Detalle por mes'!E486)-1</f>
        <v>-0.44927536231884058</v>
      </c>
      <c r="F486" s="28">
        <f>+('Detalle por mes'!F684/'Detalle por mes'!F486)-1</f>
        <v>-0.36126732673267326</v>
      </c>
      <c r="G486" s="28">
        <f>+('Detalle por mes'!G684/'Detalle por mes'!G486)-1</f>
        <v>-0.14872433105164906</v>
      </c>
      <c r="H486" s="28">
        <f>+('Detalle por mes'!H684/'Detalle por mes'!H486)-1</f>
        <v>-9.6563962534132353E-2</v>
      </c>
      <c r="I486" s="28">
        <f>+('Detalle por mes'!I684/'Detalle por mes'!I486)-1</f>
        <v>2.9914529914529808E-2</v>
      </c>
      <c r="J486" s="28">
        <f>+('Detalle por mes'!J684/'Detalle por mes'!J486)-1</f>
        <v>0.10846598446086797</v>
      </c>
      <c r="K486" s="28">
        <f>+('Detalle por mes'!K684/'Detalle por mes'!K486)-1</f>
        <v>-1.9730010384215957E-2</v>
      </c>
      <c r="L486" s="28">
        <f>+('Detalle por mes'!L684/'Detalle por mes'!L486)-1</f>
        <v>6.5463351874976983E-3</v>
      </c>
      <c r="M486" s="28">
        <f>+('Detalle por mes'!M684/'Detalle por mes'!M486)-1</f>
        <v>2.3529411764705799E-2</v>
      </c>
      <c r="N486" s="28">
        <f>+('Detalle por mes'!N684/'Detalle por mes'!N486)-1</f>
        <v>7.0841154911951421E-2</v>
      </c>
      <c r="O486" s="28">
        <f>+('Detalle por mes'!O684/'Detalle por mes'!O486)-1</f>
        <v>-8.8249634324719661E-2</v>
      </c>
      <c r="P486" s="28">
        <f>+('Detalle por mes'!P684/'Detalle por mes'!P486)-1</f>
        <v>-3.9209263468082178E-2</v>
      </c>
      <c r="Q486" s="28">
        <f>+('Detalle por mes'!Q684/'Detalle por mes'!Q486)-1</f>
        <v>-8.3907714811285228E-2</v>
      </c>
      <c r="R486" s="28">
        <f>+('Detalle por mes'!R684/'Detalle por mes'!R486)-1</f>
        <v>1.7033041244729485E-3</v>
      </c>
      <c r="S486" s="28">
        <f>+('Detalle por mes'!S684/'Detalle por mes'!S486)-1</f>
        <v>1.7033041244740588E-3</v>
      </c>
    </row>
    <row r="487" spans="2:19" hidden="1" outlineLevel="1" x14ac:dyDescent="0.25">
      <c r="B487" s="20" t="s">
        <v>47</v>
      </c>
      <c r="C487" s="28">
        <f>+('Detalle por mes'!C685/'Detalle por mes'!C487)-1</f>
        <v>-0.25852483903051882</v>
      </c>
      <c r="D487" s="28">
        <f>+('Detalle por mes'!D685/'Detalle por mes'!D487)-1</f>
        <v>1.8568694329849533E-2</v>
      </c>
      <c r="E487" s="28">
        <f>+('Detalle por mes'!E685/'Detalle por mes'!E487)-1</f>
        <v>-4.1788143828960123E-2</v>
      </c>
      <c r="F487" s="28">
        <f>+('Detalle por mes'!F685/'Detalle por mes'!F487)-1</f>
        <v>-2.7305160781358584E-2</v>
      </c>
      <c r="G487" s="28">
        <f>+('Detalle por mes'!G685/'Detalle por mes'!G487)-1</f>
        <v>-0.11061531235321742</v>
      </c>
      <c r="H487" s="28">
        <f>+('Detalle por mes'!H685/'Detalle por mes'!H487)-1</f>
        <v>-2.7719457858025986E-2</v>
      </c>
      <c r="I487" s="28">
        <f>+('Detalle por mes'!I685/'Detalle por mes'!I487)-1</f>
        <v>7.6012907852276879E-2</v>
      </c>
      <c r="J487" s="28">
        <f>+('Detalle por mes'!J685/'Detalle por mes'!J487)-1</f>
        <v>0.15754991428002496</v>
      </c>
      <c r="K487" s="28">
        <f>+('Detalle por mes'!K685/'Detalle por mes'!K487)-1</f>
        <v>-0.1542324246771879</v>
      </c>
      <c r="L487" s="28">
        <f>+('Detalle por mes'!L685/'Detalle por mes'!L487)-1</f>
        <v>-0.1501932494869761</v>
      </c>
      <c r="M487" s="28">
        <f>+('Detalle por mes'!M685/'Detalle por mes'!M487)-1</f>
        <v>9.7520661157024735E-2</v>
      </c>
      <c r="N487" s="28">
        <f>+('Detalle por mes'!N685/'Detalle por mes'!N487)-1</f>
        <v>0.15883167220376526</v>
      </c>
      <c r="O487" s="28">
        <f>+('Detalle por mes'!O685/'Detalle por mes'!O487)-1</f>
        <v>-0.19064794538193996</v>
      </c>
      <c r="P487" s="28">
        <f>+('Detalle por mes'!P685/'Detalle por mes'!P487)-1</f>
        <v>-0.15171158708023624</v>
      </c>
      <c r="Q487" s="28">
        <f>+('Detalle por mes'!Q685/'Detalle por mes'!Q487)-1</f>
        <v>-0.23209980514548034</v>
      </c>
      <c r="R487" s="28">
        <f>+('Detalle por mes'!R685/'Detalle por mes'!R487)-1</f>
        <v>-3.8159278170719624E-2</v>
      </c>
      <c r="S487" s="28">
        <f>+('Detalle por mes'!S685/'Detalle por mes'!S487)-1</f>
        <v>-3.8159278170719513E-2</v>
      </c>
    </row>
    <row r="488" spans="2:19" hidden="1" outlineLevel="1" x14ac:dyDescent="0.25">
      <c r="B488" s="20" t="s">
        <v>48</v>
      </c>
      <c r="C488" s="28">
        <f>+('Detalle por mes'!C686/'Detalle por mes'!C488)-1</f>
        <v>-0.23826089526652583</v>
      </c>
      <c r="D488" s="28">
        <f>+('Detalle por mes'!D686/'Detalle por mes'!D488)-1</f>
        <v>-0.12780182580681299</v>
      </c>
      <c r="E488" s="28">
        <f>+('Detalle por mes'!E686/'Detalle por mes'!E488)-1</f>
        <v>-0.16196793808734111</v>
      </c>
      <c r="F488" s="28">
        <f>+('Detalle por mes'!F686/'Detalle por mes'!F488)-1</f>
        <v>-3.234774252226591E-2</v>
      </c>
      <c r="G488" s="28">
        <f>+('Detalle por mes'!G686/'Detalle por mes'!G488)-1</f>
        <v>-7.8245350366334732E-2</v>
      </c>
      <c r="H488" s="28">
        <f>+('Detalle por mes'!H686/'Detalle por mes'!H488)-1</f>
        <v>-3.4945067781101735E-2</v>
      </c>
      <c r="I488" s="28">
        <f>+('Detalle por mes'!I686/'Detalle por mes'!I488)-1</f>
        <v>-1.0523958799820821E-2</v>
      </c>
      <c r="J488" s="28">
        <f>+('Detalle por mes'!J686/'Detalle por mes'!J488)-1</f>
        <v>2.411476244252575E-2</v>
      </c>
      <c r="K488" s="28">
        <f>+('Detalle por mes'!K686/'Detalle por mes'!K488)-1</f>
        <v>-0.22003631961259085</v>
      </c>
      <c r="L488" s="28">
        <f>+('Detalle por mes'!L686/'Detalle por mes'!L488)-1</f>
        <v>-0.19194390084801038</v>
      </c>
      <c r="M488" s="28">
        <f>+('Detalle por mes'!M686/'Detalle por mes'!M488)-1</f>
        <v>8.256880733944949E-2</v>
      </c>
      <c r="N488" s="28">
        <f>+('Detalle por mes'!N686/'Detalle por mes'!N488)-1</f>
        <v>0.12826463671246446</v>
      </c>
      <c r="O488" s="28">
        <f>+('Detalle por mes'!O686/'Detalle por mes'!O488)-1</f>
        <v>-4.6380090497737503E-2</v>
      </c>
      <c r="P488" s="28">
        <f>+('Detalle por mes'!P686/'Detalle por mes'!P488)-1</f>
        <v>3.2357381479509062E-2</v>
      </c>
      <c r="Q488" s="28">
        <f>+('Detalle por mes'!Q686/'Detalle por mes'!Q488)-1</f>
        <v>-0.22651630516799059</v>
      </c>
      <c r="R488" s="28">
        <f>+('Detalle por mes'!R686/'Detalle por mes'!R488)-1</f>
        <v>-0.11709090111950315</v>
      </c>
      <c r="S488" s="28">
        <f>+('Detalle por mes'!S686/'Detalle por mes'!S488)-1</f>
        <v>-0.11709090111950327</v>
      </c>
    </row>
    <row r="489" spans="2:19" collapsed="1" x14ac:dyDescent="0.25">
      <c r="B489" s="8" t="s">
        <v>103</v>
      </c>
      <c r="C489" s="29">
        <f>+('Detalle por mes'!C690/'Detalle por mes'!C489)-1</f>
        <v>-0.11028464536628124</v>
      </c>
      <c r="D489" s="29">
        <f>+('Detalle por mes'!D690/'Detalle por mes'!D489)-1</f>
        <v>3.4556482228632834E-2</v>
      </c>
      <c r="E489" s="29">
        <f>+('Detalle por mes'!E690/'Detalle por mes'!E489)-1</f>
        <v>-0.10629080480810305</v>
      </c>
      <c r="F489" s="29">
        <f>+('Detalle por mes'!F690/'Detalle por mes'!F489)-1</f>
        <v>-1.145203208462009E-3</v>
      </c>
      <c r="G489" s="29">
        <f>+('Detalle por mes'!G690/'Detalle por mes'!G489)-1</f>
        <v>-7.4457949591477335E-2</v>
      </c>
      <c r="H489" s="29">
        <f>+('Detalle por mes'!H690/'Detalle por mes'!H489)-1</f>
        <v>-1.2046646175330689E-2</v>
      </c>
      <c r="I489" s="29">
        <f>+('Detalle por mes'!I690/'Detalle por mes'!I489)-1</f>
        <v>4.907067100703566E-2</v>
      </c>
      <c r="J489" s="29">
        <f>+('Detalle por mes'!J690/'Detalle por mes'!J489)-1</f>
        <v>7.4786811269133446E-2</v>
      </c>
      <c r="K489" s="29">
        <f>+('Detalle por mes'!K690/'Detalle por mes'!K489)-1</f>
        <v>-7.4433656957928807E-2</v>
      </c>
      <c r="L489" s="29">
        <f>+('Detalle por mes'!L690/'Detalle por mes'!L489)-1</f>
        <v>-2.6474891523085464E-2</v>
      </c>
      <c r="M489" s="29">
        <f>+('Detalle por mes'!M690/'Detalle por mes'!M489)-1</f>
        <v>1.7702758336764157E-2</v>
      </c>
      <c r="N489" s="29">
        <f>+('Detalle por mes'!N690/'Detalle por mes'!N489)-1</f>
        <v>6.6224468309117768E-2</v>
      </c>
      <c r="O489" s="29">
        <f>+('Detalle por mes'!O690/'Detalle por mes'!O489)-1</f>
        <v>-0.13981751670472808</v>
      </c>
      <c r="P489" s="29">
        <f>+('Detalle por mes'!P690/'Detalle por mes'!P489)-1</f>
        <v>-8.2941608880969797E-2</v>
      </c>
      <c r="Q489" s="29">
        <f>+('Detalle por mes'!Q690/'Detalle por mes'!Q489)-1</f>
        <v>-0.10446229417113917</v>
      </c>
      <c r="R489" s="29">
        <f>+('Detalle por mes'!R690/'Detalle por mes'!R489)-1</f>
        <v>1.5169961213484795E-2</v>
      </c>
      <c r="S489" s="29">
        <f>+('Detalle por mes'!S690/'Detalle por mes'!S489)-1</f>
        <v>1.5169961213484795E-2</v>
      </c>
    </row>
    <row r="490" spans="2:19" hidden="1" outlineLevel="1" x14ac:dyDescent="0.25">
      <c r="B490" s="20" t="s">
        <v>37</v>
      </c>
      <c r="C490" s="28">
        <f>+('Detalle por mes'!C691/'Detalle por mes'!C490)-1</f>
        <v>3.3180345572354275E-2</v>
      </c>
      <c r="D490" s="28">
        <f>+('Detalle por mes'!D691/'Detalle por mes'!D490)-1</f>
        <v>0.21011803126707607</v>
      </c>
      <c r="E490" s="28">
        <f>+('Detalle por mes'!E691/'Detalle por mes'!E490)-1</f>
        <v>-5.7471264367816133E-2</v>
      </c>
      <c r="F490" s="28">
        <f>+('Detalle por mes'!F691/'Detalle por mes'!F490)-1</f>
        <v>0.10746662802119067</v>
      </c>
      <c r="G490" s="28">
        <f>+('Detalle por mes'!G691/'Detalle por mes'!G490)-1</f>
        <v>5.0216986980781142E-2</v>
      </c>
      <c r="H490" s="28">
        <f>+('Detalle por mes'!H691/'Detalle por mes'!H490)-1</f>
        <v>0.11189640605706108</v>
      </c>
      <c r="I490" s="28">
        <f>+('Detalle por mes'!I691/'Detalle por mes'!I490)-1</f>
        <v>0.10337370242214527</v>
      </c>
      <c r="J490" s="28">
        <f>+('Detalle por mes'!J691/'Detalle por mes'!J490)-1</f>
        <v>0.16009306448038996</v>
      </c>
      <c r="K490" s="28">
        <f>+('Detalle por mes'!K691/'Detalle por mes'!K490)-1</f>
        <v>-5.9701492537313383E-2</v>
      </c>
      <c r="L490" s="28">
        <f>+('Detalle por mes'!L691/'Detalle por mes'!L490)-1</f>
        <v>1.810119477998029E-3</v>
      </c>
      <c r="M490" s="28">
        <f>+('Detalle por mes'!M691/'Detalle por mes'!M490)-1</f>
        <v>0.19753086419753085</v>
      </c>
      <c r="N490" s="28">
        <f>+('Detalle por mes'!N691/'Detalle por mes'!N490)-1</f>
        <v>0.25578350065473598</v>
      </c>
      <c r="O490" s="28">
        <f>+('Detalle por mes'!O691/'Detalle por mes'!O490)-1</f>
        <v>2.0911923896998585E-2</v>
      </c>
      <c r="P490" s="28">
        <f>+('Detalle por mes'!P691/'Detalle por mes'!P490)-1</f>
        <v>7.9243684853256502E-2</v>
      </c>
      <c r="Q490" s="28">
        <f>+('Detalle por mes'!Q691/'Detalle por mes'!Q490)-1</f>
        <v>3.2929070194781307E-2</v>
      </c>
      <c r="R490" s="28">
        <f>+('Detalle por mes'!R691/'Detalle por mes'!R490)-1</f>
        <v>0.14282629845310923</v>
      </c>
      <c r="S490" s="28">
        <f>+('Detalle por mes'!S691/'Detalle por mes'!S490)-1</f>
        <v>0.14282629845310968</v>
      </c>
    </row>
    <row r="491" spans="2:19" hidden="1" outlineLevel="1" x14ac:dyDescent="0.25">
      <c r="B491" s="20" t="s">
        <v>38</v>
      </c>
      <c r="C491" s="28">
        <f>+('Detalle por mes'!C692/'Detalle por mes'!C491)-1</f>
        <v>5.1006207338355258E-2</v>
      </c>
      <c r="D491" s="28">
        <f>+('Detalle por mes'!D692/'Detalle por mes'!D491)-1</f>
        <v>0.29106379665870352</v>
      </c>
      <c r="E491" s="28">
        <f>+('Detalle por mes'!E692/'Detalle por mes'!E491)-1</f>
        <v>5.9459459459459518E-2</v>
      </c>
      <c r="F491" s="28">
        <f>+('Detalle por mes'!F692/'Detalle por mes'!F491)-1</f>
        <v>0.22268029525281552</v>
      </c>
      <c r="G491" s="28">
        <f>+('Detalle por mes'!G692/'Detalle por mes'!G491)-1</f>
        <v>-2.9313543599257863E-2</v>
      </c>
      <c r="H491" s="28">
        <f>+('Detalle por mes'!H692/'Detalle por mes'!H491)-1</f>
        <v>1.3223103844604456E-2</v>
      </c>
      <c r="I491" s="28">
        <f>+('Detalle por mes'!I692/'Detalle por mes'!I491)-1</f>
        <v>0.19567205120390119</v>
      </c>
      <c r="J491" s="28">
        <f>+('Detalle por mes'!J692/'Detalle por mes'!J491)-1</f>
        <v>0.24983913688530945</v>
      </c>
      <c r="K491" s="28">
        <f>+('Detalle por mes'!K692/'Detalle por mes'!K491)-1</f>
        <v>-2.8749028749028738E-2</v>
      </c>
      <c r="L491" s="28">
        <f>+('Detalle por mes'!L692/'Detalle por mes'!L491)-1</f>
        <v>1.9371699536588016E-2</v>
      </c>
      <c r="M491" s="28">
        <f>+('Detalle por mes'!M692/'Detalle por mes'!M491)-1</f>
        <v>-2.0689655172413834E-2</v>
      </c>
      <c r="N491" s="28">
        <f>+('Detalle por mes'!N692/'Detalle por mes'!N491)-1</f>
        <v>1.5269879375823914E-2</v>
      </c>
      <c r="O491" s="28">
        <f>+('Detalle por mes'!O692/'Detalle por mes'!O491)-1</f>
        <v>-0.36891679748822603</v>
      </c>
      <c r="P491" s="28">
        <f>+('Detalle por mes'!P692/'Detalle por mes'!P491)-1</f>
        <v>-0.327300991452673</v>
      </c>
      <c r="Q491" s="28">
        <f>+('Detalle por mes'!Q692/'Detalle por mes'!Q491)-1</f>
        <v>-6.5148191739781702E-2</v>
      </c>
      <c r="R491" s="28">
        <f>+('Detalle por mes'!R692/'Detalle por mes'!R491)-1</f>
        <v>-5.9425772791407816E-2</v>
      </c>
      <c r="S491" s="28">
        <f>+('Detalle por mes'!S692/'Detalle por mes'!S491)-1</f>
        <v>-5.9425772791405929E-2</v>
      </c>
    </row>
    <row r="492" spans="2:19" hidden="1" outlineLevel="1" x14ac:dyDescent="0.25">
      <c r="B492" s="20" t="s">
        <v>39</v>
      </c>
      <c r="C492" s="28">
        <f>+('Detalle por mes'!C693/'Detalle por mes'!C492)-1</f>
        <v>1.3138068229916255E-2</v>
      </c>
      <c r="D492" s="28">
        <f>+('Detalle por mes'!D693/'Detalle por mes'!D492)-1</f>
        <v>0.23682008858942805</v>
      </c>
      <c r="E492" s="28">
        <f>+('Detalle por mes'!E693/'Detalle por mes'!E492)-1</f>
        <v>-5.2957359009628613E-2</v>
      </c>
      <c r="F492" s="28">
        <f>+('Detalle por mes'!F693/'Detalle por mes'!F492)-1</f>
        <v>0.12052695426394533</v>
      </c>
      <c r="G492" s="28">
        <f>+('Detalle por mes'!G693/'Detalle por mes'!G492)-1</f>
        <v>-0.14093508240834174</v>
      </c>
      <c r="H492" s="28">
        <f>+('Detalle por mes'!H693/'Detalle por mes'!H492)-1</f>
        <v>-2.5065284555984113E-2</v>
      </c>
      <c r="I492" s="28">
        <f>+('Detalle por mes'!I693/'Detalle por mes'!I492)-1</f>
        <v>0.13703416149068315</v>
      </c>
      <c r="J492" s="28">
        <f>+('Detalle por mes'!J693/'Detalle por mes'!J492)-1</f>
        <v>0.22262157205364841</v>
      </c>
      <c r="K492" s="28">
        <f>+('Detalle por mes'!K693/'Detalle por mes'!K492)-1</f>
        <v>-1.9749518304431612E-2</v>
      </c>
      <c r="L492" s="28">
        <f>+('Detalle por mes'!L693/'Detalle por mes'!L492)-1</f>
        <v>2.8085817878480857E-2</v>
      </c>
      <c r="M492" s="28">
        <f>+('Detalle por mes'!M693/'Detalle por mes'!M492)-1</f>
        <v>0.21527777777777768</v>
      </c>
      <c r="N492" s="28">
        <f>+('Detalle por mes'!N693/'Detalle por mes'!N492)-1</f>
        <v>0.27590106190779462</v>
      </c>
      <c r="O492" s="28">
        <f>+('Detalle por mes'!O693/'Detalle por mes'!O492)-1</f>
        <v>-3.0985169491525411E-2</v>
      </c>
      <c r="P492" s="28">
        <f>+('Detalle por mes'!P693/'Detalle por mes'!P492)-1</f>
        <v>9.4114814053014584E-4</v>
      </c>
      <c r="Q492" s="28">
        <f>+('Detalle por mes'!Q693/'Detalle por mes'!Q492)-1</f>
        <v>9.4973282390851121E-3</v>
      </c>
      <c r="R492" s="28">
        <f>+('Detalle por mes'!R693/'Detalle por mes'!R492)-1</f>
        <v>0.17312905521407096</v>
      </c>
      <c r="S492" s="28">
        <f>+('Detalle por mes'!S693/'Detalle por mes'!S492)-1</f>
        <v>0.17312905521406941</v>
      </c>
    </row>
    <row r="493" spans="2:19" hidden="1" outlineLevel="1" x14ac:dyDescent="0.25">
      <c r="B493" s="20" t="s">
        <v>40</v>
      </c>
      <c r="C493" s="28">
        <f>+('Detalle por mes'!C694/'Detalle por mes'!C493)-1</f>
        <v>3.9252719246347878E-2</v>
      </c>
      <c r="D493" s="28">
        <f>+('Detalle por mes'!D694/'Detalle por mes'!D493)-1</f>
        <v>0.20338176251905971</v>
      </c>
      <c r="E493" s="28">
        <f>+('Detalle por mes'!E694/'Detalle por mes'!E493)-1</f>
        <v>-3.9877300613496924E-2</v>
      </c>
      <c r="F493" s="28">
        <f>+('Detalle por mes'!F694/'Detalle por mes'!F493)-1</f>
        <v>8.932015634867807E-2</v>
      </c>
      <c r="G493" s="28">
        <f>+('Detalle por mes'!G694/'Detalle por mes'!G493)-1</f>
        <v>1.4544025157232632E-2</v>
      </c>
      <c r="H493" s="28">
        <f>+('Detalle por mes'!H694/'Detalle por mes'!H493)-1</f>
        <v>6.8043330643604127E-2</v>
      </c>
      <c r="I493" s="28">
        <f>+('Detalle por mes'!I694/'Detalle por mes'!I493)-1</f>
        <v>1.5801354401805856E-2</v>
      </c>
      <c r="J493" s="28">
        <f>+('Detalle por mes'!J694/'Detalle por mes'!J493)-1</f>
        <v>5.9670459332159087E-2</v>
      </c>
      <c r="K493" s="28">
        <f>+('Detalle por mes'!K694/'Detalle por mes'!K493)-1</f>
        <v>-0.12824675324675328</v>
      </c>
      <c r="L493" s="28">
        <f>+('Detalle por mes'!L694/'Detalle por mes'!L493)-1</f>
        <v>-9.6439309163958931E-2</v>
      </c>
      <c r="M493" s="28">
        <f>+('Detalle por mes'!M694/'Detalle por mes'!M493)-1</f>
        <v>0.24</v>
      </c>
      <c r="N493" s="28">
        <f>+('Detalle por mes'!N694/'Detalle por mes'!N493)-1</f>
        <v>0.30519135612647119</v>
      </c>
      <c r="O493" s="28">
        <f>+('Detalle por mes'!O694/'Detalle por mes'!O493)-1</f>
        <v>-0.13605442176870752</v>
      </c>
      <c r="P493" s="28">
        <f>+('Detalle por mes'!P694/'Detalle por mes'!P493)-1</f>
        <v>-8.4762058366203541E-2</v>
      </c>
      <c r="Q493" s="28">
        <f>+('Detalle por mes'!Q694/'Detalle por mes'!Q493)-1</f>
        <v>2.4659012854479467E-2</v>
      </c>
      <c r="R493" s="28">
        <f>+('Detalle por mes'!R694/'Detalle por mes'!R493)-1</f>
        <v>0.13914602110487717</v>
      </c>
      <c r="S493" s="28">
        <f>+('Detalle por mes'!S694/'Detalle por mes'!S493)-1</f>
        <v>0.13914602110487717</v>
      </c>
    </row>
    <row r="494" spans="2:19" hidden="1" outlineLevel="1" x14ac:dyDescent="0.25">
      <c r="B494" s="20" t="s">
        <v>41</v>
      </c>
      <c r="C494" s="28">
        <f>+('Detalle por mes'!C695/'Detalle por mes'!C494)-1</f>
        <v>3.0522141007571557E-2</v>
      </c>
      <c r="D494" s="28">
        <f>+('Detalle por mes'!D695/'Detalle por mes'!D494)-1</f>
        <v>0.18987632686921962</v>
      </c>
      <c r="E494" s="28">
        <f>+('Detalle por mes'!E695/'Detalle por mes'!E494)-1</f>
        <v>-0.22185084604136207</v>
      </c>
      <c r="F494" s="28">
        <f>+('Detalle por mes'!F695/'Detalle por mes'!F494)-1</f>
        <v>-0.14330954936081852</v>
      </c>
      <c r="G494" s="28">
        <f>+('Detalle por mes'!G695/'Detalle por mes'!G494)-1</f>
        <v>-2.7758785724053103E-2</v>
      </c>
      <c r="H494" s="28">
        <f>+('Detalle por mes'!H695/'Detalle por mes'!H494)-1</f>
        <v>3.2914212532767051E-2</v>
      </c>
      <c r="I494" s="28">
        <f>+('Detalle por mes'!I695/'Detalle por mes'!I494)-1</f>
        <v>3.9850205560304497E-2</v>
      </c>
      <c r="J494" s="28">
        <f>+('Detalle por mes'!J695/'Detalle por mes'!J494)-1</f>
        <v>-4.512700467886499E-2</v>
      </c>
      <c r="K494" s="28">
        <f>+('Detalle por mes'!K695/'Detalle por mes'!K494)-1</f>
        <v>2.3360287511231537E-3</v>
      </c>
      <c r="L494" s="28">
        <f>+('Detalle por mes'!L695/'Detalle por mes'!L494)-1</f>
        <v>8.3791222579343572E-2</v>
      </c>
      <c r="M494" s="28">
        <f>+('Detalle por mes'!M695/'Detalle por mes'!M494)-1</f>
        <v>7.9015544041450836E-2</v>
      </c>
      <c r="N494" s="28">
        <f>+('Detalle por mes'!N695/'Detalle por mes'!N494)-1</f>
        <v>0.13412938221267612</v>
      </c>
      <c r="O494" s="28">
        <f>+('Detalle por mes'!O695/'Detalle por mes'!O494)-1</f>
        <v>0.13655635378636211</v>
      </c>
      <c r="P494" s="28">
        <f>+('Detalle por mes'!P695/'Detalle por mes'!P494)-1</f>
        <v>0.17067496710550634</v>
      </c>
      <c r="Q494" s="28">
        <f>+('Detalle por mes'!Q695/'Detalle por mes'!Q494)-1</f>
        <v>3.4761191768262201E-2</v>
      </c>
      <c r="R494" s="28">
        <f>+('Detalle por mes'!R695/'Detalle por mes'!R494)-1</f>
        <v>0.15669817179670442</v>
      </c>
      <c r="S494" s="28">
        <f>+('Detalle por mes'!S695/'Detalle por mes'!S494)-1</f>
        <v>0.15669817179670464</v>
      </c>
    </row>
    <row r="495" spans="2:19" hidden="1" outlineLevel="1" x14ac:dyDescent="0.25">
      <c r="B495" s="20" t="s">
        <v>42</v>
      </c>
      <c r="C495" s="28">
        <f>+('Detalle por mes'!C696/'Detalle por mes'!C495)-1</f>
        <v>2.6228915117803009E-3</v>
      </c>
      <c r="D495" s="28">
        <f>+('Detalle por mes'!D696/'Detalle por mes'!D495)-1</f>
        <v>0.16330462031528925</v>
      </c>
      <c r="E495" s="28">
        <f>+('Detalle por mes'!E696/'Detalle por mes'!E495)-1</f>
        <v>-0.17647058823529416</v>
      </c>
      <c r="F495" s="28">
        <f>+('Detalle por mes'!F696/'Detalle por mes'!F495)-1</f>
        <v>-4.4508956787978504E-2</v>
      </c>
      <c r="G495" s="28">
        <f>+('Detalle por mes'!G696/'Detalle por mes'!G495)-1</f>
        <v>-0.1407821229050279</v>
      </c>
      <c r="H495" s="28">
        <f>+('Detalle por mes'!H696/'Detalle por mes'!H495)-1</f>
        <v>-9.9377364738324925E-2</v>
      </c>
      <c r="I495" s="28">
        <f>+('Detalle por mes'!I696/'Detalle por mes'!I495)-1</f>
        <v>5.3767373811265617E-2</v>
      </c>
      <c r="J495" s="28">
        <f>+('Detalle por mes'!J696/'Detalle por mes'!J495)-1</f>
        <v>0.10909619579040108</v>
      </c>
      <c r="K495" s="28">
        <f>+('Detalle por mes'!K696/'Detalle por mes'!K495)-1</f>
        <v>-8.3160083160083165E-3</v>
      </c>
      <c r="L495" s="28">
        <f>+('Detalle por mes'!L696/'Detalle por mes'!L495)-1</f>
        <v>5.3679257659727586E-2</v>
      </c>
      <c r="M495" s="28">
        <f>+('Detalle por mes'!M696/'Detalle por mes'!M495)-1</f>
        <v>6.0714285714285721E-2</v>
      </c>
      <c r="N495" s="28">
        <f>+('Detalle por mes'!N696/'Detalle por mes'!N495)-1</f>
        <v>0.13010096124780857</v>
      </c>
      <c r="O495" s="28">
        <f>+('Detalle por mes'!O696/'Detalle por mes'!O495)-1</f>
        <v>-0.11074705111402361</v>
      </c>
      <c r="P495" s="28">
        <f>+('Detalle por mes'!P696/'Detalle por mes'!P495)-1</f>
        <v>-5.355964152343029E-2</v>
      </c>
      <c r="Q495" s="28">
        <f>+('Detalle por mes'!Q696/'Detalle por mes'!Q495)-1</f>
        <v>-2.7839004800869538E-2</v>
      </c>
      <c r="R495" s="28">
        <f>+('Detalle por mes'!R696/'Detalle por mes'!R495)-1</f>
        <v>5.0455977126171891E-2</v>
      </c>
      <c r="S495" s="28">
        <f>+('Detalle por mes'!S696/'Detalle por mes'!S495)-1</f>
        <v>5.0455977126171225E-2</v>
      </c>
    </row>
    <row r="496" spans="2:19" hidden="1" outlineLevel="1" x14ac:dyDescent="0.25">
      <c r="B496" s="20" t="s">
        <v>43</v>
      </c>
      <c r="C496" s="28">
        <f>+('Detalle por mes'!C697/'Detalle por mes'!C496)-1</f>
        <v>-0.10178758432575918</v>
      </c>
      <c r="D496" s="28">
        <f>+('Detalle por mes'!D697/'Detalle por mes'!D496)-1</f>
        <v>0.16348935424392086</v>
      </c>
      <c r="E496" s="28">
        <f>+('Detalle por mes'!E697/'Detalle por mes'!E496)-1</f>
        <v>0.13552068473609125</v>
      </c>
      <c r="F496" s="28">
        <f>+('Detalle por mes'!F697/'Detalle por mes'!F496)-1</f>
        <v>0.34485960616364797</v>
      </c>
      <c r="G496" s="28">
        <f>+('Detalle por mes'!G697/'Detalle por mes'!G496)-1</f>
        <v>-4.7822113920194975E-2</v>
      </c>
      <c r="H496" s="28">
        <f>+('Detalle por mes'!H697/'Detalle por mes'!H496)-1</f>
        <v>8.6295742375871232E-2</v>
      </c>
      <c r="I496" s="28">
        <f>+('Detalle por mes'!I697/'Detalle por mes'!I496)-1</f>
        <v>2.6166456494325363E-2</v>
      </c>
      <c r="J496" s="28">
        <f>+('Detalle por mes'!J697/'Detalle por mes'!J496)-1</f>
        <v>0.23684262265518385</v>
      </c>
      <c r="K496" s="28">
        <f>+('Detalle por mes'!K697/'Detalle por mes'!K496)-1</f>
        <v>-0.2208121827411168</v>
      </c>
      <c r="L496" s="28">
        <f>+('Detalle por mes'!L697/'Detalle por mes'!L496)-1</f>
        <v>-0.14461671845270074</v>
      </c>
      <c r="M496" s="28">
        <f>+('Detalle por mes'!M697/'Detalle por mes'!M496)-1</f>
        <v>6.4189189189189255E-2</v>
      </c>
      <c r="N496" s="28">
        <f>+('Detalle por mes'!N697/'Detalle por mes'!N496)-1</f>
        <v>0.13583049564888383</v>
      </c>
      <c r="O496" s="28">
        <f>+('Detalle por mes'!O697/'Detalle por mes'!O496)-1</f>
        <v>3.1736178467507203E-2</v>
      </c>
      <c r="P496" s="28">
        <f>+('Detalle por mes'!P697/'Detalle por mes'!P496)-1</f>
        <v>0.13169567188059528</v>
      </c>
      <c r="Q496" s="28">
        <f>+('Detalle por mes'!Q697/'Detalle por mes'!Q496)-1</f>
        <v>-6.5920799823168341E-2</v>
      </c>
      <c r="R496" s="28">
        <f>+('Detalle por mes'!R697/'Detalle por mes'!R496)-1</f>
        <v>0.14541399007416644</v>
      </c>
      <c r="S496" s="28">
        <f>+('Detalle por mes'!S697/'Detalle por mes'!S496)-1</f>
        <v>0.14541399007416844</v>
      </c>
    </row>
    <row r="497" spans="2:19" hidden="1" outlineLevel="1" x14ac:dyDescent="0.25">
      <c r="B497" s="20" t="s">
        <v>44</v>
      </c>
      <c r="C497" s="28">
        <f>+('Detalle por mes'!C698/'Detalle por mes'!C497)-1</f>
        <v>7.2579161588519625E-3</v>
      </c>
      <c r="D497" s="28">
        <f>+('Detalle por mes'!D698/'Detalle por mes'!D497)-1</f>
        <v>0.15663512364264798</v>
      </c>
      <c r="E497" s="28">
        <f>+('Detalle por mes'!E698/'Detalle por mes'!E497)-1</f>
        <v>-1.7230955259975866E-2</v>
      </c>
      <c r="F497" s="28">
        <f>+('Detalle por mes'!F698/'Detalle por mes'!F497)-1</f>
        <v>0.10820077327164723</v>
      </c>
      <c r="G497" s="28">
        <f>+('Detalle por mes'!G698/'Detalle por mes'!G497)-1</f>
        <v>-9.1142249468284753E-2</v>
      </c>
      <c r="H497" s="28">
        <f>+('Detalle por mes'!H698/'Detalle por mes'!H497)-1</f>
        <v>-5.3616905036966367E-2</v>
      </c>
      <c r="I497" s="28">
        <f>+('Detalle por mes'!I698/'Detalle por mes'!I497)-1</f>
        <v>-4.0235023630093014E-3</v>
      </c>
      <c r="J497" s="28">
        <f>+('Detalle por mes'!J698/'Detalle por mes'!J497)-1</f>
        <v>5.6168104471508551E-2</v>
      </c>
      <c r="K497" s="28">
        <f>+('Detalle por mes'!K698/'Detalle por mes'!K497)-1</f>
        <v>-0.18566090611863617</v>
      </c>
      <c r="L497" s="28">
        <f>+('Detalle por mes'!L698/'Detalle por mes'!L497)-1</f>
        <v>-0.16527533501362102</v>
      </c>
      <c r="M497" s="28">
        <f>+('Detalle por mes'!M698/'Detalle por mes'!M497)-1</f>
        <v>8.181818181818179E-2</v>
      </c>
      <c r="N497" s="28">
        <f>+('Detalle por mes'!N698/'Detalle por mes'!N497)-1</f>
        <v>8.6192411924119305E-2</v>
      </c>
      <c r="O497" s="28">
        <f>+('Detalle por mes'!O698/'Detalle por mes'!O497)-1</f>
        <v>-5.806887238352465E-2</v>
      </c>
      <c r="P497" s="28">
        <f>+('Detalle por mes'!P698/'Detalle por mes'!P497)-1</f>
        <v>6.6308895156508285E-3</v>
      </c>
      <c r="Q497" s="28">
        <f>+('Detalle por mes'!Q698/'Detalle por mes'!Q497)-1</f>
        <v>3.4081623162216523E-3</v>
      </c>
      <c r="R497" s="28">
        <f>+('Detalle por mes'!R698/'Detalle por mes'!R497)-1</f>
        <v>0.13993004733376346</v>
      </c>
      <c r="S497" s="28">
        <f>+('Detalle por mes'!S698/'Detalle por mes'!S497)-1</f>
        <v>0.13993004733376346</v>
      </c>
    </row>
    <row r="498" spans="2:19" hidden="1" outlineLevel="1" x14ac:dyDescent="0.25">
      <c r="B498" s="20" t="s">
        <v>45</v>
      </c>
      <c r="C498" s="28">
        <f>+('Detalle por mes'!C699/'Detalle por mes'!C498)-1</f>
        <v>-4.2170177069399406E-3</v>
      </c>
      <c r="D498" s="28">
        <f>+('Detalle por mes'!D699/'Detalle por mes'!D498)-1</f>
        <v>0.15214517718530152</v>
      </c>
      <c r="E498" s="28">
        <f>+('Detalle por mes'!E699/'Detalle por mes'!E498)-1</f>
        <v>-0.15350223546944863</v>
      </c>
      <c r="F498" s="28">
        <f>+('Detalle por mes'!F699/'Detalle por mes'!F498)-1</f>
        <v>-1.7612409846215593E-2</v>
      </c>
      <c r="G498" s="28">
        <f>+('Detalle por mes'!G699/'Detalle por mes'!G498)-1</f>
        <v>-3.4068136272545124E-2</v>
      </c>
      <c r="H498" s="28">
        <f>+('Detalle por mes'!H699/'Detalle por mes'!H498)-1</f>
        <v>1.3471511134195646E-2</v>
      </c>
      <c r="I498" s="28">
        <f>+('Detalle por mes'!I699/'Detalle por mes'!I498)-1</f>
        <v>7.1143820913830202E-2</v>
      </c>
      <c r="J498" s="28">
        <f>+('Detalle por mes'!J699/'Detalle por mes'!J498)-1</f>
        <v>0.13996834204690867</v>
      </c>
      <c r="K498" s="28">
        <f>+('Detalle por mes'!K699/'Detalle por mes'!K498)-1</f>
        <v>-1.0962241169305775E-2</v>
      </c>
      <c r="L498" s="28">
        <f>+('Detalle por mes'!L699/'Detalle por mes'!L498)-1</f>
        <v>3.3663957733918837E-2</v>
      </c>
      <c r="M498" s="28">
        <f>+('Detalle por mes'!M699/'Detalle por mes'!M498)-1</f>
        <v>0.14084507042253525</v>
      </c>
      <c r="N498" s="28">
        <f>+('Detalle por mes'!N699/'Detalle por mes'!N498)-1</f>
        <v>0.21445945945945954</v>
      </c>
      <c r="O498" s="28">
        <f>+('Detalle por mes'!O699/'Detalle por mes'!O498)-1</f>
        <v>7.62604151955939E-2</v>
      </c>
      <c r="P498" s="28">
        <f>+('Detalle por mes'!P699/'Detalle por mes'!P498)-1</f>
        <v>0.13205713564729904</v>
      </c>
      <c r="Q498" s="28">
        <f>+('Detalle por mes'!Q699/'Detalle por mes'!Q498)-1</f>
        <v>1.4962211218592314E-2</v>
      </c>
      <c r="R498" s="28">
        <f>+('Detalle por mes'!R699/'Detalle por mes'!R498)-1</f>
        <v>0.13565572485664035</v>
      </c>
      <c r="S498" s="28">
        <f>+('Detalle por mes'!S699/'Detalle por mes'!S498)-1</f>
        <v>0.1356557248566419</v>
      </c>
    </row>
    <row r="499" spans="2:19" hidden="1" outlineLevel="1" x14ac:dyDescent="0.25">
      <c r="B499" s="20" t="s">
        <v>46</v>
      </c>
      <c r="C499" s="28">
        <f>+('Detalle por mes'!C700/'Detalle por mes'!C499)-1</f>
        <v>2.6346934688006307E-2</v>
      </c>
      <c r="D499" s="28">
        <f>+('Detalle por mes'!D700/'Detalle por mes'!D499)-1</f>
        <v>0.18986575487919843</v>
      </c>
      <c r="E499" s="28">
        <f>+('Detalle por mes'!E700/'Detalle por mes'!E499)-1</f>
        <v>0.17241379310344818</v>
      </c>
      <c r="F499" s="28">
        <f>+('Detalle por mes'!F700/'Detalle por mes'!F499)-1</f>
        <v>0.33338274219163577</v>
      </c>
      <c r="G499" s="28">
        <f>+('Detalle por mes'!G700/'Detalle por mes'!G499)-1</f>
        <v>7.1321321321320408E-3</v>
      </c>
      <c r="H499" s="28">
        <f>+('Detalle por mes'!H700/'Detalle por mes'!H499)-1</f>
        <v>6.431010267338233E-2</v>
      </c>
      <c r="I499" s="28">
        <f>+('Detalle por mes'!I700/'Detalle por mes'!I499)-1</f>
        <v>6.3242621694135748E-2</v>
      </c>
      <c r="J499" s="28">
        <f>+('Detalle por mes'!J700/'Detalle por mes'!J499)-1</f>
        <v>0.12942583833302534</v>
      </c>
      <c r="K499" s="28">
        <f>+('Detalle por mes'!K700/'Detalle por mes'!K499)-1</f>
        <v>-0.1565696302124312</v>
      </c>
      <c r="L499" s="28">
        <f>+('Detalle por mes'!L700/'Detalle por mes'!L499)-1</f>
        <v>-0.10026093016471549</v>
      </c>
      <c r="M499" s="28">
        <f>+('Detalle por mes'!M700/'Detalle por mes'!M499)-1</f>
        <v>3.8834951456310662E-2</v>
      </c>
      <c r="N499" s="28">
        <f>+('Detalle por mes'!N700/'Detalle por mes'!N499)-1</f>
        <v>9.5483683512811668E-2</v>
      </c>
      <c r="O499" s="28">
        <f>+('Detalle por mes'!O700/'Detalle por mes'!O499)-1</f>
        <v>0.10088521833737207</v>
      </c>
      <c r="P499" s="28">
        <f>+('Detalle por mes'!P700/'Detalle por mes'!P499)-1</f>
        <v>0.15703853903581666</v>
      </c>
      <c r="Q499" s="28">
        <f>+('Detalle por mes'!Q700/'Detalle por mes'!Q499)-1</f>
        <v>4.3312287165069074E-2</v>
      </c>
      <c r="R499" s="28">
        <f>+('Detalle por mes'!R700/'Detalle por mes'!R499)-1</f>
        <v>0.1636064350369606</v>
      </c>
      <c r="S499" s="28">
        <f>+('Detalle por mes'!S700/'Detalle por mes'!S499)-1</f>
        <v>0.16360643503696171</v>
      </c>
    </row>
    <row r="500" spans="2:19" hidden="1" outlineLevel="1" x14ac:dyDescent="0.25">
      <c r="B500" s="20" t="s">
        <v>13</v>
      </c>
      <c r="C500" s="28">
        <f>+('Detalle por mes'!C701/'Detalle por mes'!C500)-1</f>
        <v>0.15096212162981759</v>
      </c>
      <c r="D500" s="28">
        <f>+('Detalle por mes'!D701/'Detalle por mes'!D500)-1</f>
        <v>0.3367264795436733</v>
      </c>
      <c r="E500" s="28">
        <f>+('Detalle por mes'!E701/'Detalle por mes'!E500)-1</f>
        <v>-3.6363636363636376E-2</v>
      </c>
      <c r="F500" s="28">
        <f>+('Detalle por mes'!F701/'Detalle por mes'!F500)-1</f>
        <v>0.10772369921382707</v>
      </c>
      <c r="G500" s="28">
        <f>+('Detalle por mes'!G701/'Detalle por mes'!G500)-1</f>
        <v>4.8463356973995175E-2</v>
      </c>
      <c r="H500" s="28">
        <f>+('Detalle por mes'!H701/'Detalle por mes'!H500)-1</f>
        <v>0.11374602639531828</v>
      </c>
      <c r="I500" s="28">
        <f>+('Detalle por mes'!I701/'Detalle por mes'!I500)-1</f>
        <v>0.18935837245696407</v>
      </c>
      <c r="J500" s="28">
        <f>+('Detalle por mes'!J701/'Detalle por mes'!J500)-1</f>
        <v>0.28472017160208374</v>
      </c>
      <c r="K500" s="28">
        <f>+('Detalle por mes'!K701/'Detalle por mes'!K500)-1</f>
        <v>0.12768240343347648</v>
      </c>
      <c r="L500" s="28">
        <f>+('Detalle por mes'!L701/'Detalle por mes'!L500)-1</f>
        <v>0.15014284391185706</v>
      </c>
      <c r="M500" s="28">
        <f>+('Detalle por mes'!M701/'Detalle por mes'!M500)-1</f>
        <v>0.28758169934640532</v>
      </c>
      <c r="N500" s="28">
        <f>+('Detalle por mes'!N701/'Detalle por mes'!N500)-1</f>
        <v>0.34880403774412994</v>
      </c>
      <c r="O500" s="28">
        <f>+('Detalle por mes'!O701/'Detalle por mes'!O500)-1</f>
        <v>4.1674282580880906E-2</v>
      </c>
      <c r="P500" s="28">
        <f>+('Detalle por mes'!P701/'Detalle por mes'!P500)-1</f>
        <v>9.5322827943039146E-2</v>
      </c>
      <c r="Q500" s="28">
        <f>+('Detalle por mes'!Q701/'Detalle por mes'!Q500)-1</f>
        <v>0.12401096748922846</v>
      </c>
      <c r="R500" s="28">
        <f>+('Detalle por mes'!R701/'Detalle por mes'!R500)-1</f>
        <v>0.21638787989820774</v>
      </c>
      <c r="S500" s="28">
        <f>+('Detalle por mes'!S701/'Detalle por mes'!S500)-1</f>
        <v>0.21638787989820751</v>
      </c>
    </row>
    <row r="501" spans="2:19" hidden="1" outlineLevel="1" x14ac:dyDescent="0.25">
      <c r="B501" s="20" t="s">
        <v>47</v>
      </c>
      <c r="C501" s="28">
        <f>+('Detalle por mes'!C702/'Detalle por mes'!C501)-1</f>
        <v>-0.16470714785134188</v>
      </c>
      <c r="D501" s="28">
        <f>+('Detalle por mes'!D702/'Detalle por mes'!D501)-1</f>
        <v>0.143887467099161</v>
      </c>
      <c r="E501" s="28">
        <f>+('Detalle por mes'!E702/'Detalle por mes'!E501)-1</f>
        <v>2.2563176895306958E-2</v>
      </c>
      <c r="F501" s="28">
        <f>+('Detalle por mes'!F702/'Detalle por mes'!F501)-1</f>
        <v>0.11373243719968373</v>
      </c>
      <c r="G501" s="28">
        <f>+('Detalle por mes'!G702/'Detalle por mes'!G501)-1</f>
        <v>-7.8088026502602936E-2</v>
      </c>
      <c r="H501" s="28">
        <f>+('Detalle por mes'!H702/'Detalle por mes'!H501)-1</f>
        <v>1.2876623294406642E-2</v>
      </c>
      <c r="I501" s="28">
        <f>+('Detalle por mes'!I702/'Detalle por mes'!I501)-1</f>
        <v>7.1572580645161255E-2</v>
      </c>
      <c r="J501" s="28">
        <f>+('Detalle por mes'!J702/'Detalle por mes'!J501)-1</f>
        <v>0.14115812647832282</v>
      </c>
      <c r="K501" s="28">
        <f>+('Detalle por mes'!K702/'Detalle por mes'!K501)-1</f>
        <v>-0.13984539704848908</v>
      </c>
      <c r="L501" s="28">
        <f>+('Detalle por mes'!L702/'Detalle por mes'!L501)-1</f>
        <v>-0.10835236915052981</v>
      </c>
      <c r="M501" s="28">
        <f>+('Detalle por mes'!M702/'Detalle por mes'!M501)-1</f>
        <v>0.1739864864864864</v>
      </c>
      <c r="N501" s="28">
        <f>+('Detalle por mes'!N702/'Detalle por mes'!N501)-1</f>
        <v>0.23715303028872037</v>
      </c>
      <c r="O501" s="28">
        <f>+('Detalle por mes'!O702/'Detalle por mes'!O501)-1</f>
        <v>3.5857759262014621E-2</v>
      </c>
      <c r="P501" s="28">
        <f>+('Detalle por mes'!P702/'Detalle por mes'!P501)-1</f>
        <v>8.4023280155260061E-2</v>
      </c>
      <c r="Q501" s="28">
        <f>+('Detalle por mes'!Q702/'Detalle por mes'!Q501)-1</f>
        <v>-0.12865366823150459</v>
      </c>
      <c r="R501" s="28">
        <f>+('Detalle por mes'!R702/'Detalle por mes'!R501)-1</f>
        <v>0.1159572406902698</v>
      </c>
      <c r="S501" s="28">
        <f>+('Detalle por mes'!S702/'Detalle por mes'!S501)-1</f>
        <v>0.11595724069027025</v>
      </c>
    </row>
    <row r="502" spans="2:19" hidden="1" outlineLevel="1" x14ac:dyDescent="0.25">
      <c r="B502" s="20" t="s">
        <v>48</v>
      </c>
      <c r="C502" s="28">
        <f>+('Detalle por mes'!C703/'Detalle por mes'!C502)-1</f>
        <v>-0.13903846791760188</v>
      </c>
      <c r="D502" s="28">
        <f>+('Detalle por mes'!D703/'Detalle por mes'!D502)-1</f>
        <v>-1.1757177210683589E-2</v>
      </c>
      <c r="E502" s="28">
        <f>+('Detalle por mes'!E703/'Detalle por mes'!E502)-1</f>
        <v>-0.15487489214840378</v>
      </c>
      <c r="F502" s="28">
        <f>+('Detalle por mes'!F703/'Detalle por mes'!F502)-1</f>
        <v>-2.6513152751719837E-2</v>
      </c>
      <c r="G502" s="28">
        <f>+('Detalle por mes'!G703/'Detalle por mes'!G502)-1</f>
        <v>-6.8674484719260853E-2</v>
      </c>
      <c r="H502" s="28">
        <f>+('Detalle por mes'!H703/'Detalle por mes'!H502)-1</f>
        <v>-1.9088472415376145E-2</v>
      </c>
      <c r="I502" s="28">
        <f>+('Detalle por mes'!I703/'Detalle por mes'!I502)-1</f>
        <v>-4.1264090177133284E-3</v>
      </c>
      <c r="J502" s="28">
        <f>+('Detalle por mes'!J703/'Detalle por mes'!J502)-1</f>
        <v>3.2318175407765271E-2</v>
      </c>
      <c r="K502" s="28">
        <f>+('Detalle por mes'!K703/'Detalle por mes'!K502)-1</f>
        <v>-0.13588957055214723</v>
      </c>
      <c r="L502" s="28">
        <f>+('Detalle por mes'!L703/'Detalle por mes'!L502)-1</f>
        <v>-9.4070294189666614E-2</v>
      </c>
      <c r="M502" s="28">
        <f>+('Detalle por mes'!M703/'Detalle por mes'!M502)-1</f>
        <v>7.3469387755102034E-2</v>
      </c>
      <c r="N502" s="28">
        <f>+('Detalle por mes'!N703/'Detalle por mes'!N502)-1</f>
        <v>0.11778098114589053</v>
      </c>
      <c r="O502" s="28">
        <f>+('Detalle por mes'!O703/'Detalle por mes'!O502)-1</f>
        <v>0.11826697892271665</v>
      </c>
      <c r="P502" s="28">
        <f>+('Detalle por mes'!P703/'Detalle por mes'!P502)-1</f>
        <v>0.2002054365867596</v>
      </c>
      <c r="Q502" s="28">
        <f>+('Detalle por mes'!Q703/'Detalle por mes'!Q502)-1</f>
        <v>-0.13280580706389311</v>
      </c>
      <c r="R502" s="28">
        <f>+('Detalle por mes'!R703/'Detalle por mes'!R502)-1</f>
        <v>-1.0071974527866678E-2</v>
      </c>
      <c r="S502" s="28">
        <f>+('Detalle por mes'!S703/'Detalle por mes'!S502)-1</f>
        <v>-1.0071974527866012E-2</v>
      </c>
    </row>
    <row r="503" spans="2:19" collapsed="1" x14ac:dyDescent="0.25">
      <c r="B503" s="8" t="s">
        <v>104</v>
      </c>
      <c r="C503" s="29">
        <f>+('Detalle por mes'!C707/'Detalle por mes'!C503)-1</f>
        <v>-2.2045449106095738E-2</v>
      </c>
      <c r="D503" s="29">
        <f>+('Detalle por mes'!D707/'Detalle por mes'!D503)-1</f>
        <v>0.14480051936900429</v>
      </c>
      <c r="E503" s="29">
        <f>+('Detalle por mes'!E707/'Detalle por mes'!E503)-1</f>
        <v>-8.2202930005425889E-2</v>
      </c>
      <c r="F503" s="29">
        <f>+('Detalle por mes'!F707/'Detalle por mes'!F503)-1</f>
        <v>3.4446637327871121E-2</v>
      </c>
      <c r="G503" s="29">
        <f>+('Detalle por mes'!G707/'Detalle por mes'!G503)-1</f>
        <v>-5.889045323321529E-2</v>
      </c>
      <c r="H503" s="29">
        <f>+('Detalle por mes'!H707/'Detalle por mes'!H503)-1</f>
        <v>3.0293720632852406E-3</v>
      </c>
      <c r="I503" s="29">
        <f>+('Detalle por mes'!I707/'Detalle por mes'!I503)-1</f>
        <v>3.8532448377581074E-2</v>
      </c>
      <c r="J503" s="29">
        <f>+('Detalle por mes'!J707/'Detalle por mes'!J503)-1</f>
        <v>6.8347604564103159E-2</v>
      </c>
      <c r="K503" s="29">
        <f>+('Detalle por mes'!K707/'Detalle por mes'!K503)-1</f>
        <v>-8.4592025870568244E-2</v>
      </c>
      <c r="L503" s="29">
        <f>+('Detalle por mes'!L707/'Detalle por mes'!L503)-1</f>
        <v>-3.4420183227305223E-2</v>
      </c>
      <c r="M503" s="29">
        <f>+('Detalle por mes'!M707/'Detalle por mes'!M503)-1</f>
        <v>0.12029611351017899</v>
      </c>
      <c r="N503" s="29">
        <f>+('Detalle por mes'!N707/'Detalle por mes'!N503)-1</f>
        <v>0.17467893640450849</v>
      </c>
      <c r="O503" s="29">
        <f>+('Detalle por mes'!O707/'Detalle por mes'!O503)-1</f>
        <v>-4.8702599074009756E-3</v>
      </c>
      <c r="P503" s="29">
        <f>+('Detalle por mes'!P707/'Detalle por mes'!P503)-1</f>
        <v>4.8439495357842199E-2</v>
      </c>
      <c r="Q503" s="29">
        <f>+('Detalle por mes'!Q707/'Detalle por mes'!Q503)-1</f>
        <v>-2.0162344642452479E-2</v>
      </c>
      <c r="R503" s="29">
        <f>+('Detalle por mes'!R707/'Detalle por mes'!R503)-1</f>
        <v>0.12581726404753368</v>
      </c>
      <c r="S503" s="29">
        <f>+('Detalle por mes'!S707/'Detalle por mes'!S503)-1</f>
        <v>0.12581726404753368</v>
      </c>
    </row>
    <row r="504" spans="2:19" hidden="1" outlineLevel="1" x14ac:dyDescent="0.25">
      <c r="B504" s="20" t="s">
        <v>37</v>
      </c>
      <c r="C504" s="28">
        <f>+('Detalle por mes'!C708/'Detalle por mes'!C504)-1</f>
        <v>1.2763256863482564E-2</v>
      </c>
      <c r="D504" s="28">
        <f>+('Detalle por mes'!D708/'Detalle por mes'!D504)-1</f>
        <v>0.17641973618805418</v>
      </c>
      <c r="E504" s="28">
        <f>+('Detalle por mes'!E708/'Detalle por mes'!E504)-1</f>
        <v>-7.8512396694214837E-2</v>
      </c>
      <c r="F504" s="28">
        <f>+('Detalle por mes'!F708/'Detalle por mes'!F504)-1</f>
        <v>5.9043842256003565E-2</v>
      </c>
      <c r="G504" s="28">
        <f>+('Detalle por mes'!G708/'Detalle por mes'!G504)-1</f>
        <v>0.14420062695924774</v>
      </c>
      <c r="H504" s="28">
        <f>+('Detalle por mes'!H708/'Detalle por mes'!H504)-1</f>
        <v>0.21165371809101008</v>
      </c>
      <c r="I504" s="28">
        <f>+('Detalle por mes'!I708/'Detalle por mes'!I504)-1</f>
        <v>1.4336917562723928E-2</v>
      </c>
      <c r="J504" s="28">
        <f>+('Detalle por mes'!J708/'Detalle por mes'!J504)-1</f>
        <v>8.215757952866154E-2</v>
      </c>
      <c r="K504" s="28">
        <f>+('Detalle por mes'!K708/'Detalle por mes'!K504)-1</f>
        <v>-7.1317829457364312E-2</v>
      </c>
      <c r="L504" s="28">
        <f>+('Detalle por mes'!L708/'Detalle por mes'!L504)-1</f>
        <v>-1.1249847975027372E-2</v>
      </c>
      <c r="M504" s="28">
        <f>+('Detalle por mes'!M708/'Detalle por mes'!M504)-1</f>
        <v>0.2100840336134453</v>
      </c>
      <c r="N504" s="28">
        <f>+('Detalle por mes'!N708/'Detalle por mes'!N504)-1</f>
        <v>0.2773705909299129</v>
      </c>
      <c r="O504" s="28">
        <f>+('Detalle por mes'!O708/'Detalle por mes'!O504)-1</f>
        <v>0.17400181488203259</v>
      </c>
      <c r="P504" s="28">
        <f>+('Detalle por mes'!P708/'Detalle por mes'!P504)-1</f>
        <v>0.25617729251965948</v>
      </c>
      <c r="Q504" s="28">
        <f>+('Detalle por mes'!Q708/'Detalle por mes'!Q504)-1</f>
        <v>4.1270066770848102E-2</v>
      </c>
      <c r="R504" s="28">
        <f>+('Detalle por mes'!R708/'Detalle por mes'!R504)-1</f>
        <v>0.1992987133332742</v>
      </c>
      <c r="S504" s="28">
        <f>+('Detalle por mes'!S708/'Detalle por mes'!S504)-1</f>
        <v>0.19929871333327398</v>
      </c>
    </row>
    <row r="505" spans="2:19" hidden="1" outlineLevel="1" x14ac:dyDescent="0.25">
      <c r="B505" s="20" t="s">
        <v>38</v>
      </c>
      <c r="C505" s="28">
        <f>+('Detalle por mes'!C709/'Detalle por mes'!C505)-1</f>
        <v>2.873323397913552E-2</v>
      </c>
      <c r="D505" s="28">
        <f>+('Detalle por mes'!D709/'Detalle por mes'!D505)-1</f>
        <v>0.24325127786261858</v>
      </c>
      <c r="E505" s="28">
        <f>+('Detalle por mes'!E709/'Detalle por mes'!E505)-1</f>
        <v>6.5274151436031325E-2</v>
      </c>
      <c r="F505" s="28">
        <f>+('Detalle por mes'!F709/'Detalle por mes'!F505)-1</f>
        <v>0.22497949699289221</v>
      </c>
      <c r="G505" s="28">
        <f>+('Detalle por mes'!G709/'Detalle por mes'!G505)-1</f>
        <v>8.3580823080186661E-2</v>
      </c>
      <c r="H505" s="28">
        <f>+('Detalle por mes'!H709/'Detalle por mes'!H505)-1</f>
        <v>0.12980335484154026</v>
      </c>
      <c r="I505" s="28">
        <f>+('Detalle por mes'!I709/'Detalle por mes'!I505)-1</f>
        <v>0.11127640583159781</v>
      </c>
      <c r="J505" s="28">
        <f>+('Detalle por mes'!J709/'Detalle por mes'!J505)-1</f>
        <v>0.2235120756788822</v>
      </c>
      <c r="K505" s="28">
        <f>+('Detalle por mes'!K709/'Detalle por mes'!K505)-1</f>
        <v>0.18065547561950446</v>
      </c>
      <c r="L505" s="28">
        <f>+('Detalle por mes'!L709/'Detalle por mes'!L505)-1</f>
        <v>0.2538955087076078</v>
      </c>
      <c r="M505" s="28">
        <f>+('Detalle por mes'!M709/'Detalle por mes'!M505)-1</f>
        <v>-4.6263345195729499E-2</v>
      </c>
      <c r="N505" s="28">
        <f>+('Detalle por mes'!N709/'Detalle por mes'!N505)-1</f>
        <v>-1.6089145203069255E-2</v>
      </c>
      <c r="O505" s="28">
        <f>+('Detalle por mes'!O709/'Detalle por mes'!O505)-1</f>
        <v>-0.1710189756706918</v>
      </c>
      <c r="P505" s="28">
        <f>+('Detalle por mes'!P709/'Detalle por mes'!P505)-1</f>
        <v>-0.111613812433491</v>
      </c>
      <c r="Q505" s="28">
        <f>+('Detalle por mes'!Q709/'Detalle por mes'!Q505)-1</f>
        <v>-7.9172876304023365E-3</v>
      </c>
      <c r="R505" s="28">
        <f>+('Detalle por mes'!R709/'Detalle por mes'!R505)-1</f>
        <v>7.5063742102988051E-2</v>
      </c>
      <c r="S505" s="28">
        <f>+('Detalle por mes'!S709/'Detalle por mes'!S505)-1</f>
        <v>7.5063742102987385E-2</v>
      </c>
    </row>
    <row r="506" spans="2:19" hidden="1" outlineLevel="1" x14ac:dyDescent="0.25">
      <c r="B506" s="20" t="s">
        <v>39</v>
      </c>
      <c r="C506" s="28">
        <f>+('Detalle por mes'!C710/'Detalle por mes'!C506)-1</f>
        <v>2.2301008907272379E-2</v>
      </c>
      <c r="D506" s="28">
        <f>+('Detalle por mes'!D710/'Detalle por mes'!D506)-1</f>
        <v>0.23021613732929103</v>
      </c>
      <c r="E506" s="28">
        <f>+('Detalle por mes'!E710/'Detalle por mes'!E506)-1</f>
        <v>7.9239302694134039E-4</v>
      </c>
      <c r="F506" s="28">
        <f>+('Detalle por mes'!F710/'Detalle por mes'!F506)-1</f>
        <v>0.16333744348540891</v>
      </c>
      <c r="G506" s="28">
        <f>+('Detalle por mes'!G710/'Detalle por mes'!G506)-1</f>
        <v>-0.10138865651664719</v>
      </c>
      <c r="H506" s="28">
        <f>+('Detalle por mes'!H710/'Detalle por mes'!H506)-1</f>
        <v>1.8143056038983696E-2</v>
      </c>
      <c r="I506" s="28">
        <f>+('Detalle por mes'!I710/'Detalle por mes'!I506)-1</f>
        <v>0.13992332968236587</v>
      </c>
      <c r="J506" s="28">
        <f>+('Detalle por mes'!J710/'Detalle por mes'!J506)-1</f>
        <v>0.23100117520917318</v>
      </c>
      <c r="K506" s="28">
        <f>+('Detalle por mes'!K710/'Detalle por mes'!K506)-1</f>
        <v>0.13234515616728437</v>
      </c>
      <c r="L506" s="28">
        <f>+('Detalle por mes'!L710/'Detalle por mes'!L506)-1</f>
        <v>0.17774397792791197</v>
      </c>
      <c r="M506" s="28">
        <f>+('Detalle por mes'!M710/'Detalle por mes'!M506)-1</f>
        <v>0.13555555555555565</v>
      </c>
      <c r="N506" s="28">
        <f>+('Detalle por mes'!N710/'Detalle por mes'!N506)-1</f>
        <v>0.19325084364454437</v>
      </c>
      <c r="O506" s="28">
        <f>+('Detalle por mes'!O710/'Detalle por mes'!O506)-1</f>
        <v>-0.11488037923116812</v>
      </c>
      <c r="P506" s="28">
        <f>+('Detalle por mes'!P710/'Detalle por mes'!P506)-1</f>
        <v>-7.455108020678225E-2</v>
      </c>
      <c r="Q506" s="28">
        <f>+('Detalle por mes'!Q710/'Detalle por mes'!Q506)-1</f>
        <v>1.3340339898006759E-2</v>
      </c>
      <c r="R506" s="28">
        <f>+('Detalle por mes'!R710/'Detalle por mes'!R506)-1</f>
        <v>0.16053507625962382</v>
      </c>
      <c r="S506" s="28">
        <f>+('Detalle por mes'!S710/'Detalle por mes'!S506)-1</f>
        <v>0.16053507625962138</v>
      </c>
    </row>
    <row r="507" spans="2:19" hidden="1" outlineLevel="1" x14ac:dyDescent="0.25">
      <c r="B507" s="20" t="s">
        <v>40</v>
      </c>
      <c r="C507" s="28">
        <f>+('Detalle por mes'!C711/'Detalle por mes'!C507)-1</f>
        <v>7.4968600560119114E-3</v>
      </c>
      <c r="D507" s="28">
        <f>+('Detalle por mes'!D711/'Detalle por mes'!D507)-1</f>
        <v>0.15849230772023448</v>
      </c>
      <c r="E507" s="28">
        <f>+('Detalle por mes'!E711/'Detalle por mes'!E507)-1</f>
        <v>-6.3013698630136949E-2</v>
      </c>
      <c r="F507" s="28">
        <f>+('Detalle por mes'!F711/'Detalle por mes'!F507)-1</f>
        <v>5.779249126891739E-2</v>
      </c>
      <c r="G507" s="28">
        <f>+('Detalle por mes'!G711/'Detalle por mes'!G507)-1</f>
        <v>-2.8330522765598665E-2</v>
      </c>
      <c r="H507" s="28">
        <f>+('Detalle por mes'!H711/'Detalle por mes'!H507)-1</f>
        <v>1.6948293021005201E-2</v>
      </c>
      <c r="I507" s="28">
        <f>+('Detalle por mes'!I711/'Detalle por mes'!I507)-1</f>
        <v>3.9014941892639765E-2</v>
      </c>
      <c r="J507" s="28">
        <f>+('Detalle por mes'!J711/'Detalle por mes'!J507)-1</f>
        <v>8.4144204297878167E-2</v>
      </c>
      <c r="K507" s="28">
        <f>+('Detalle por mes'!K711/'Detalle por mes'!K507)-1</f>
        <v>-5.5427251732101612E-2</v>
      </c>
      <c r="L507" s="28">
        <f>+('Detalle por mes'!L711/'Detalle por mes'!L507)-1</f>
        <v>-7.3642591977786109E-3</v>
      </c>
      <c r="M507" s="28">
        <f>+('Detalle por mes'!M711/'Detalle por mes'!M507)-1</f>
        <v>5.0632911392405111E-2</v>
      </c>
      <c r="N507" s="28">
        <f>+('Detalle por mes'!N711/'Detalle por mes'!N507)-1</f>
        <v>0.10448085680939201</v>
      </c>
      <c r="O507" s="28">
        <f>+('Detalle por mes'!O711/'Detalle por mes'!O507)-1</f>
        <v>0.10054347826086962</v>
      </c>
      <c r="P507" s="28">
        <f>+('Detalle por mes'!P711/'Detalle por mes'!P507)-1</f>
        <v>0.16513888989487513</v>
      </c>
      <c r="Q507" s="28">
        <f>+('Detalle por mes'!Q711/'Detalle por mes'!Q507)-1</f>
        <v>1.0010533683042278E-2</v>
      </c>
      <c r="R507" s="28">
        <f>+('Detalle por mes'!R711/'Detalle por mes'!R507)-1</f>
        <v>0.14984957171525792</v>
      </c>
      <c r="S507" s="28">
        <f>+('Detalle por mes'!S711/'Detalle por mes'!S507)-1</f>
        <v>0.14984957171525704</v>
      </c>
    </row>
    <row r="508" spans="2:19" hidden="1" outlineLevel="1" x14ac:dyDescent="0.25">
      <c r="B508" s="20" t="s">
        <v>41</v>
      </c>
      <c r="C508" s="28">
        <f>+('Detalle por mes'!C712/'Detalle por mes'!C508)-1</f>
        <v>-3.4823354320363542E-3</v>
      </c>
      <c r="D508" s="28">
        <f>+('Detalle por mes'!D712/'Detalle por mes'!D508)-1</f>
        <v>0.13982055889790956</v>
      </c>
      <c r="E508" s="28">
        <f>+('Detalle por mes'!E712/'Detalle por mes'!E508)-1</f>
        <v>-0.17844784972812655</v>
      </c>
      <c r="F508" s="28">
        <f>+('Detalle por mes'!F712/'Detalle por mes'!F508)-1</f>
        <v>-0.13053482789266047</v>
      </c>
      <c r="G508" s="28">
        <f>+('Detalle por mes'!G712/'Detalle por mes'!G508)-1</f>
        <v>1.2476828746613489E-2</v>
      </c>
      <c r="H508" s="28">
        <f>+('Detalle por mes'!H712/'Detalle por mes'!H508)-1</f>
        <v>7.444317518317356E-2</v>
      </c>
      <c r="I508" s="28">
        <f>+('Detalle por mes'!I712/'Detalle por mes'!I508)-1</f>
        <v>4.505403880376746E-2</v>
      </c>
      <c r="J508" s="28">
        <f>+('Detalle por mes'!J712/'Detalle por mes'!J508)-1</f>
        <v>-2.6872232106114446E-2</v>
      </c>
      <c r="K508" s="28">
        <f>+('Detalle por mes'!K712/'Detalle por mes'!K508)-1</f>
        <v>0.10329985652797702</v>
      </c>
      <c r="L508" s="28">
        <f>+('Detalle por mes'!L712/'Detalle por mes'!L508)-1</f>
        <v>0.17544632340137856</v>
      </c>
      <c r="M508" s="28">
        <f>+('Detalle por mes'!M712/'Detalle por mes'!M508)-1</f>
        <v>3.3898305084745672E-2</v>
      </c>
      <c r="N508" s="28">
        <f>+('Detalle por mes'!N712/'Detalle por mes'!N508)-1</f>
        <v>8.6872113594349543E-2</v>
      </c>
      <c r="O508" s="28">
        <f>+('Detalle por mes'!O712/'Detalle por mes'!O508)-1</f>
        <v>0.10565217391304338</v>
      </c>
      <c r="P508" s="28">
        <f>+('Detalle por mes'!P712/'Detalle por mes'!P508)-1</f>
        <v>0.17922776479820235</v>
      </c>
      <c r="Q508" s="28">
        <f>+('Detalle por mes'!Q712/'Detalle por mes'!Q508)-1</f>
        <v>7.0922997209665883E-3</v>
      </c>
      <c r="R508" s="28">
        <f>+('Detalle por mes'!R712/'Detalle por mes'!R508)-1</f>
        <v>0.13247405826296066</v>
      </c>
      <c r="S508" s="28">
        <f>+('Detalle por mes'!S712/'Detalle por mes'!S508)-1</f>
        <v>0.13247405826295866</v>
      </c>
    </row>
    <row r="509" spans="2:19" hidden="1" outlineLevel="1" x14ac:dyDescent="0.25">
      <c r="B509" s="20" t="s">
        <v>42</v>
      </c>
      <c r="C509" s="28">
        <f>+('Detalle por mes'!C713/'Detalle por mes'!C509)-1</f>
        <v>3.9558738145926142E-2</v>
      </c>
      <c r="D509" s="28">
        <f>+('Detalle por mes'!D713/'Detalle por mes'!D509)-1</f>
        <v>0.19700584909002838</v>
      </c>
      <c r="E509" s="28">
        <f>+('Detalle por mes'!E713/'Detalle por mes'!E509)-1</f>
        <v>-0.13588850174216027</v>
      </c>
      <c r="F509" s="28">
        <f>+('Detalle por mes'!F713/'Detalle por mes'!F509)-1</f>
        <v>-4.3379405253395342E-3</v>
      </c>
      <c r="G509" s="28">
        <f>+('Detalle por mes'!G713/'Detalle por mes'!G509)-1</f>
        <v>-3.3651149747616405E-2</v>
      </c>
      <c r="H509" s="28">
        <f>+('Detalle por mes'!H713/'Detalle por mes'!H509)-1</f>
        <v>5.0885960926851936E-3</v>
      </c>
      <c r="I509" s="28">
        <f>+('Detalle por mes'!I713/'Detalle por mes'!I509)-1</f>
        <v>1.2557077625570789E-2</v>
      </c>
      <c r="J509" s="28">
        <f>+('Detalle por mes'!J713/'Detalle por mes'!J509)-1</f>
        <v>6.9632400218471835E-2</v>
      </c>
      <c r="K509" s="28">
        <f>+('Detalle por mes'!K713/'Detalle por mes'!K509)-1</f>
        <v>1.6915422885572129E-2</v>
      </c>
      <c r="L509" s="28">
        <f>+('Detalle por mes'!L713/'Detalle por mes'!L509)-1</f>
        <v>7.7241198795969135E-2</v>
      </c>
      <c r="M509" s="28">
        <f>+('Detalle por mes'!M713/'Detalle por mes'!M509)-1</f>
        <v>-4.2402826855123643E-2</v>
      </c>
      <c r="N509" s="28">
        <f>+('Detalle por mes'!N713/'Detalle por mes'!N509)-1</f>
        <v>-1.1685924369747913E-2</v>
      </c>
      <c r="O509" s="28">
        <f>+('Detalle por mes'!O713/'Detalle por mes'!O509)-1</f>
        <v>-1.9129287598944611E-2</v>
      </c>
      <c r="P509" s="28">
        <f>+('Detalle por mes'!P713/'Detalle por mes'!P509)-1</f>
        <v>5.2260171625630569E-2</v>
      </c>
      <c r="Q509" s="28">
        <f>+('Detalle por mes'!Q713/'Detalle por mes'!Q509)-1</f>
        <v>2.377839051706987E-2</v>
      </c>
      <c r="R509" s="28">
        <f>+('Detalle por mes'!R713/'Detalle por mes'!R509)-1</f>
        <v>0.12846447244750725</v>
      </c>
      <c r="S509" s="28">
        <f>+('Detalle por mes'!S713/'Detalle por mes'!S509)-1</f>
        <v>0.12846447244750836</v>
      </c>
    </row>
    <row r="510" spans="2:19" hidden="1" outlineLevel="1" x14ac:dyDescent="0.25">
      <c r="B510" s="20" t="s">
        <v>43</v>
      </c>
      <c r="C510" s="28">
        <f>+('Detalle por mes'!C714/'Detalle por mes'!C510)-1</f>
        <v>-0.10474957681967545</v>
      </c>
      <c r="D510" s="28">
        <f>+('Detalle por mes'!D714/'Detalle por mes'!D510)-1</f>
        <v>0.126304456541108</v>
      </c>
      <c r="E510" s="28">
        <f>+('Detalle por mes'!E714/'Detalle por mes'!E510)-1</f>
        <v>0.11987381703470024</v>
      </c>
      <c r="F510" s="28">
        <f>+('Detalle por mes'!F714/'Detalle por mes'!F510)-1</f>
        <v>0.20447617739942325</v>
      </c>
      <c r="G510" s="28">
        <f>+('Detalle por mes'!G714/'Detalle por mes'!G510)-1</f>
        <v>-3.2662487627845627E-2</v>
      </c>
      <c r="H510" s="28">
        <f>+('Detalle por mes'!H714/'Detalle por mes'!H510)-1</f>
        <v>0.14263359072368598</v>
      </c>
      <c r="I510" s="28">
        <f>+('Detalle por mes'!I714/'Detalle por mes'!I510)-1</f>
        <v>4.4204664114166459E-2</v>
      </c>
      <c r="J510" s="28">
        <f>+('Detalle por mes'!J714/'Detalle por mes'!J510)-1</f>
        <v>0.2644081655881354</v>
      </c>
      <c r="K510" s="28">
        <f>+('Detalle por mes'!K714/'Detalle por mes'!K510)-1</f>
        <v>-3.5335689045936425E-2</v>
      </c>
      <c r="L510" s="28">
        <f>+('Detalle por mes'!L714/'Detalle por mes'!L510)-1</f>
        <v>5.8883056100183406E-2</v>
      </c>
      <c r="M510" s="28">
        <f>+('Detalle por mes'!M714/'Detalle por mes'!M510)-1</f>
        <v>-3.3783783783783994E-3</v>
      </c>
      <c r="N510" s="28">
        <f>+('Detalle por mes'!N714/'Detalle por mes'!N510)-1</f>
        <v>4.4635849550220374E-2</v>
      </c>
      <c r="O510" s="28">
        <f>+('Detalle por mes'!O714/'Detalle por mes'!O510)-1</f>
        <v>-1.5472648203250117E-2</v>
      </c>
      <c r="P510" s="28">
        <f>+('Detalle por mes'!P714/'Detalle por mes'!P510)-1</f>
        <v>0.11591718447849697</v>
      </c>
      <c r="Q510" s="28">
        <f>+('Detalle por mes'!Q714/'Detalle por mes'!Q510)-1</f>
        <v>-8.1902578796561598E-2</v>
      </c>
      <c r="R510" s="28">
        <f>+('Detalle por mes'!R714/'Detalle por mes'!R510)-1</f>
        <v>0.12556697481001056</v>
      </c>
      <c r="S510" s="28">
        <f>+('Detalle por mes'!S714/'Detalle por mes'!S510)-1</f>
        <v>0.12556697481000945</v>
      </c>
    </row>
    <row r="511" spans="2:19" hidden="1" outlineLevel="1" x14ac:dyDescent="0.25">
      <c r="B511" s="20" t="s">
        <v>44</v>
      </c>
      <c r="C511" s="28">
        <f>+('Detalle por mes'!C715/'Detalle por mes'!C511)-1</f>
        <v>-5.9743994801841893E-4</v>
      </c>
      <c r="D511" s="28">
        <f>+('Detalle por mes'!D715/'Detalle por mes'!D511)-1</f>
        <v>0.13807998488884943</v>
      </c>
      <c r="E511" s="28">
        <f>+('Detalle por mes'!E715/'Detalle por mes'!E511)-1</f>
        <v>9.0778923253149957E-2</v>
      </c>
      <c r="F511" s="28">
        <f>+('Detalle por mes'!F715/'Detalle por mes'!F511)-1</f>
        <v>0.23101552358555777</v>
      </c>
      <c r="G511" s="28">
        <f>+('Detalle por mes'!G715/'Detalle por mes'!G511)-1</f>
        <v>-4.9858104724277985E-2</v>
      </c>
      <c r="H511" s="28">
        <f>+('Detalle por mes'!H715/'Detalle por mes'!H511)-1</f>
        <v>-1.0262145188414284E-2</v>
      </c>
      <c r="I511" s="28">
        <f>+('Detalle por mes'!I715/'Detalle por mes'!I511)-1</f>
        <v>5.9042204242292229E-3</v>
      </c>
      <c r="J511" s="28">
        <f>+('Detalle por mes'!J715/'Detalle por mes'!J511)-1</f>
        <v>9.3131534877219257E-2</v>
      </c>
      <c r="K511" s="28">
        <f>+('Detalle por mes'!K715/'Detalle por mes'!K511)-1</f>
        <v>-6.4886448714749356E-3</v>
      </c>
      <c r="L511" s="28">
        <f>+('Detalle por mes'!L715/'Detalle por mes'!L511)-1</f>
        <v>1.070993843755752E-2</v>
      </c>
      <c r="M511" s="28">
        <f>+('Detalle por mes'!M715/'Detalle por mes'!M511)-1</f>
        <v>0.19230769230769229</v>
      </c>
      <c r="N511" s="28">
        <f>+('Detalle por mes'!N715/'Detalle por mes'!N511)-1</f>
        <v>0.21547416849430268</v>
      </c>
      <c r="O511" s="28">
        <f>+('Detalle por mes'!O715/'Detalle por mes'!O511)-1</f>
        <v>-5.0768203072812268E-2</v>
      </c>
      <c r="P511" s="28">
        <f>+('Detalle por mes'!P715/'Detalle por mes'!P511)-1</f>
        <v>8.0944027941101782E-2</v>
      </c>
      <c r="Q511" s="28">
        <f>+('Detalle por mes'!Q715/'Detalle por mes'!Q511)-1</f>
        <v>-9.6238015039751268E-4</v>
      </c>
      <c r="R511" s="28">
        <f>+('Detalle por mes'!R715/'Detalle por mes'!R511)-1</f>
        <v>0.13126739930398146</v>
      </c>
      <c r="S511" s="28">
        <f>+('Detalle por mes'!S715/'Detalle por mes'!S511)-1</f>
        <v>0.13126739930398101</v>
      </c>
    </row>
    <row r="512" spans="2:19" hidden="1" outlineLevel="1" x14ac:dyDescent="0.25">
      <c r="B512" s="20" t="s">
        <v>45</v>
      </c>
      <c r="C512" s="28">
        <f>+('Detalle por mes'!C716/'Detalle por mes'!C512)-1</f>
        <v>2.7247899159663858E-2</v>
      </c>
      <c r="D512" s="28">
        <f>+('Detalle por mes'!D716/'Detalle por mes'!D512)-1</f>
        <v>0.18009172166778264</v>
      </c>
      <c r="E512" s="28">
        <f>+('Detalle por mes'!E716/'Detalle por mes'!E512)-1</f>
        <v>3.5164835164835262E-2</v>
      </c>
      <c r="F512" s="28">
        <f>+('Detalle por mes'!F716/'Detalle por mes'!F512)-1</f>
        <v>0.183212493028444</v>
      </c>
      <c r="G512" s="28">
        <f>+('Detalle por mes'!G716/'Detalle por mes'!G512)-1</f>
        <v>0.11551724137931041</v>
      </c>
      <c r="H512" s="28">
        <f>+('Detalle por mes'!H716/'Detalle por mes'!H512)-1</f>
        <v>0.17371133830979391</v>
      </c>
      <c r="I512" s="28">
        <f>+('Detalle por mes'!I716/'Detalle por mes'!I512)-1</f>
        <v>1.7928286852589626E-2</v>
      </c>
      <c r="J512" s="28">
        <f>+('Detalle por mes'!J716/'Detalle por mes'!J512)-1</f>
        <v>8.0288998159823821E-2</v>
      </c>
      <c r="K512" s="28">
        <f>+('Detalle por mes'!K716/'Detalle por mes'!K512)-1</f>
        <v>2.2911051212938016E-2</v>
      </c>
      <c r="L512" s="28">
        <f>+('Detalle por mes'!L716/'Detalle por mes'!L512)-1</f>
        <v>7.9163439194422924E-2</v>
      </c>
      <c r="M512" s="28">
        <f>+('Detalle por mes'!M716/'Detalle por mes'!M512)-1</f>
        <v>7.0093457943925186E-2</v>
      </c>
      <c r="N512" s="28">
        <f>+('Detalle por mes'!N716/'Detalle por mes'!N512)-1</f>
        <v>0.12364702051449039</v>
      </c>
      <c r="O512" s="28">
        <f>+('Detalle por mes'!O716/'Detalle por mes'!O512)-1</f>
        <v>9.7106217835147168E-2</v>
      </c>
      <c r="P512" s="28">
        <f>+('Detalle por mes'!P716/'Detalle por mes'!P512)-1</f>
        <v>0.164869538895281</v>
      </c>
      <c r="Q512" s="28">
        <f>+('Detalle por mes'!Q716/'Detalle por mes'!Q512)-1</f>
        <v>4.1925749817117719E-2</v>
      </c>
      <c r="R512" s="28">
        <f>+('Detalle por mes'!R716/'Detalle por mes'!R512)-1</f>
        <v>0.16819966213285431</v>
      </c>
      <c r="S512" s="28">
        <f>+('Detalle por mes'!S716/'Detalle por mes'!S512)-1</f>
        <v>0.16819966213285342</v>
      </c>
    </row>
    <row r="513" spans="2:19" hidden="1" outlineLevel="1" x14ac:dyDescent="0.25">
      <c r="B513" s="20" t="s">
        <v>46</v>
      </c>
      <c r="C513" s="28">
        <f>+('Detalle por mes'!C717/'Detalle por mes'!C513)-1</f>
        <v>8.0775901737991651E-2</v>
      </c>
      <c r="D513" s="28">
        <f>+('Detalle por mes'!D717/'Detalle por mes'!D513)-1</f>
        <v>0.24402355260780184</v>
      </c>
      <c r="E513" s="28">
        <f>+('Detalle por mes'!E717/'Detalle por mes'!E513)-1</f>
        <v>0.12322274881516582</v>
      </c>
      <c r="F513" s="28">
        <f>+('Detalle por mes'!F717/'Detalle por mes'!F513)-1</f>
        <v>0.26868479880774965</v>
      </c>
      <c r="G513" s="28">
        <f>+('Detalle por mes'!G717/'Detalle por mes'!G513)-1</f>
        <v>0.10248840151834671</v>
      </c>
      <c r="H513" s="28">
        <f>+('Detalle por mes'!H717/'Detalle por mes'!H513)-1</f>
        <v>0.16239728765768513</v>
      </c>
      <c r="I513" s="28">
        <f>+('Detalle por mes'!I717/'Detalle por mes'!I513)-1</f>
        <v>1.689639839928847E-2</v>
      </c>
      <c r="J513" s="28">
        <f>+('Detalle por mes'!J717/'Detalle por mes'!J513)-1</f>
        <v>8.1156176593805807E-2</v>
      </c>
      <c r="K513" s="28">
        <f>+('Detalle por mes'!K717/'Detalle por mes'!K513)-1</f>
        <v>4.9462365591397939E-2</v>
      </c>
      <c r="L513" s="28">
        <f>+('Detalle por mes'!L717/'Detalle por mes'!L513)-1</f>
        <v>0.12696371746891444</v>
      </c>
      <c r="M513" s="28">
        <f>+('Detalle por mes'!M717/'Detalle por mes'!M513)-1</f>
        <v>-0.11182108626198084</v>
      </c>
      <c r="N513" s="28">
        <f>+('Detalle por mes'!N717/'Detalle por mes'!N513)-1</f>
        <v>-6.9713601956142845E-2</v>
      </c>
      <c r="O513" s="28">
        <f>+('Detalle por mes'!O717/'Detalle por mes'!O513)-1</f>
        <v>0.15505617977528097</v>
      </c>
      <c r="P513" s="28">
        <f>+('Detalle por mes'!P717/'Detalle por mes'!P513)-1</f>
        <v>0.23040090344438169</v>
      </c>
      <c r="Q513" s="28">
        <f>+('Detalle por mes'!Q717/'Detalle por mes'!Q513)-1</f>
        <v>9.4482853808800726E-2</v>
      </c>
      <c r="R513" s="28">
        <f>+('Detalle por mes'!R717/'Detalle por mes'!R513)-1</f>
        <v>0.22815581556746833</v>
      </c>
      <c r="S513" s="28">
        <f>+('Detalle por mes'!S717/'Detalle por mes'!S513)-1</f>
        <v>0.228155815567469</v>
      </c>
    </row>
    <row r="514" spans="2:19" hidden="1" outlineLevel="1" x14ac:dyDescent="0.25">
      <c r="B514" s="20" t="s">
        <v>13</v>
      </c>
      <c r="C514" s="28">
        <f>+('Detalle por mes'!C718/'Detalle por mes'!C514)-1</f>
        <v>0.21866628784803965</v>
      </c>
      <c r="D514" s="28">
        <f>+('Detalle por mes'!D718/'Detalle por mes'!D514)-1</f>
        <v>0.40421716400705354</v>
      </c>
      <c r="E514" s="28">
        <f>+('Detalle por mes'!E718/'Detalle por mes'!E514)-1</f>
        <v>-1.6216216216216162E-2</v>
      </c>
      <c r="F514" s="28">
        <f>+('Detalle por mes'!F718/'Detalle por mes'!F514)-1</f>
        <v>0.13693923906871097</v>
      </c>
      <c r="G514" s="28">
        <f>+('Detalle por mes'!G718/'Detalle por mes'!G514)-1</f>
        <v>-7.008633824276278E-2</v>
      </c>
      <c r="H514" s="28">
        <f>+('Detalle por mes'!H718/'Detalle por mes'!H514)-1</f>
        <v>-1.8232919446604101E-2</v>
      </c>
      <c r="I514" s="28">
        <f>+('Detalle por mes'!I718/'Detalle por mes'!I514)-1</f>
        <v>0.19301164725457576</v>
      </c>
      <c r="J514" s="28">
        <f>+('Detalle por mes'!J718/'Detalle por mes'!J514)-1</f>
        <v>0.28447614709053903</v>
      </c>
      <c r="K514" s="28">
        <f>+('Detalle por mes'!K718/'Detalle por mes'!K514)-1</f>
        <v>3.6018957345971492E-2</v>
      </c>
      <c r="L514" s="28">
        <f>+('Detalle por mes'!L718/'Detalle por mes'!L514)-1</f>
        <v>8.6585297401131411E-2</v>
      </c>
      <c r="M514" s="28">
        <f>+('Detalle por mes'!M718/'Detalle por mes'!M514)-1</f>
        <v>0.48743718592964824</v>
      </c>
      <c r="N514" s="28">
        <f>+('Detalle por mes'!N718/'Detalle por mes'!N514)-1</f>
        <v>0.55826024700196886</v>
      </c>
      <c r="O514" s="28">
        <f>+('Detalle por mes'!O718/'Detalle por mes'!O514)-1</f>
        <v>8.426415833823242E-2</v>
      </c>
      <c r="P514" s="28">
        <f>+('Detalle por mes'!P718/'Detalle por mes'!P514)-1</f>
        <v>0.15375767956150566</v>
      </c>
      <c r="Q514" s="28">
        <f>+('Detalle por mes'!Q718/'Detalle por mes'!Q514)-1</f>
        <v>0.18498684852971281</v>
      </c>
      <c r="R514" s="28">
        <f>+('Detalle por mes'!R718/'Detalle por mes'!R514)-1</f>
        <v>0.29235541762703265</v>
      </c>
      <c r="S514" s="28">
        <f>+('Detalle por mes'!S718/'Detalle por mes'!S514)-1</f>
        <v>0.29235541762703265</v>
      </c>
    </row>
    <row r="515" spans="2:19" hidden="1" outlineLevel="1" x14ac:dyDescent="0.25">
      <c r="B515" s="20" t="s">
        <v>47</v>
      </c>
      <c r="C515" s="28">
        <f>+('Detalle por mes'!C719/'Detalle por mes'!C515)-1</f>
        <v>-0.13467061065739883</v>
      </c>
      <c r="D515" s="28">
        <f>+('Detalle por mes'!D719/'Detalle por mes'!D515)-1</f>
        <v>0.1445175058828323</v>
      </c>
      <c r="E515" s="28">
        <f>+('Detalle por mes'!E719/'Detalle por mes'!E515)-1</f>
        <v>0.10678391959799005</v>
      </c>
      <c r="F515" s="28">
        <f>+('Detalle por mes'!F719/'Detalle por mes'!F515)-1</f>
        <v>0.24231639893779122</v>
      </c>
      <c r="G515" s="28">
        <f>+('Detalle por mes'!G719/'Detalle por mes'!G515)-1</f>
        <v>-3.3008252063015719E-2</v>
      </c>
      <c r="H515" s="28">
        <f>+('Detalle por mes'!H719/'Detalle por mes'!H515)-1</f>
        <v>6.3165530550195026E-2</v>
      </c>
      <c r="I515" s="28">
        <f>+('Detalle por mes'!I719/'Detalle por mes'!I515)-1</f>
        <v>3.5753778105418466E-2</v>
      </c>
      <c r="J515" s="28">
        <f>+('Detalle por mes'!J719/'Detalle por mes'!J515)-1</f>
        <v>0.11499019328020132</v>
      </c>
      <c r="K515" s="28">
        <f>+('Detalle por mes'!K719/'Detalle por mes'!K515)-1</f>
        <v>7.8864353312302349E-4</v>
      </c>
      <c r="L515" s="28">
        <f>+('Detalle por mes'!L719/'Detalle por mes'!L515)-1</f>
        <v>4.9975581963210169E-2</v>
      </c>
      <c r="M515" s="28">
        <f>+('Detalle por mes'!M719/'Detalle por mes'!M515)-1</f>
        <v>0.15107913669064743</v>
      </c>
      <c r="N515" s="28">
        <f>+('Detalle por mes'!N719/'Detalle por mes'!N515)-1</f>
        <v>0.20343553966113626</v>
      </c>
      <c r="O515" s="28">
        <f>+('Detalle por mes'!O719/'Detalle por mes'!O515)-1</f>
        <v>-7.4538118496496053E-2</v>
      </c>
      <c r="P515" s="28">
        <f>+('Detalle por mes'!P719/'Detalle por mes'!P515)-1</f>
        <v>-2.0531400966183555E-2</v>
      </c>
      <c r="Q515" s="28">
        <f>+('Detalle por mes'!Q719/'Detalle por mes'!Q515)-1</f>
        <v>-0.1185947093590406</v>
      </c>
      <c r="R515" s="28">
        <f>+('Detalle por mes'!R719/'Detalle por mes'!R515)-1</f>
        <v>9.6993246603462868E-2</v>
      </c>
      <c r="S515" s="28">
        <f>+('Detalle por mes'!S719/'Detalle por mes'!S515)-1</f>
        <v>9.6993246603462868E-2</v>
      </c>
    </row>
    <row r="516" spans="2:19" hidden="1" outlineLevel="1" x14ac:dyDescent="0.25">
      <c r="B516" s="20" t="s">
        <v>48</v>
      </c>
      <c r="C516" s="28">
        <f>+('Detalle por mes'!C720/'Detalle por mes'!C516)-1</f>
        <v>-9.3036745159108425E-2</v>
      </c>
      <c r="D516" s="28">
        <f>+('Detalle por mes'!D720/'Detalle por mes'!D516)-1</f>
        <v>3.5932871783339149E-2</v>
      </c>
      <c r="E516" s="28">
        <f>+('Detalle por mes'!E720/'Detalle por mes'!E516)-1</f>
        <v>-3.7910699241786028E-2</v>
      </c>
      <c r="F516" s="28">
        <f>+('Detalle por mes'!F720/'Detalle por mes'!F516)-1</f>
        <v>0.10036461419260734</v>
      </c>
      <c r="G516" s="28">
        <f>+('Detalle por mes'!G720/'Detalle por mes'!G516)-1</f>
        <v>-0.11229297544260419</v>
      </c>
      <c r="H516" s="28">
        <f>+('Detalle por mes'!H720/'Detalle por mes'!H516)-1</f>
        <v>-6.8702359528276302E-2</v>
      </c>
      <c r="I516" s="28">
        <f>+('Detalle por mes'!I720/'Detalle por mes'!I516)-1</f>
        <v>1.8092998009771044E-3</v>
      </c>
      <c r="J516" s="28">
        <f>+('Detalle por mes'!J720/'Detalle por mes'!J516)-1</f>
        <v>3.8386776273824141E-2</v>
      </c>
      <c r="K516" s="28">
        <f>+('Detalle por mes'!K720/'Detalle por mes'!K516)-1</f>
        <v>-6.034745504419381E-2</v>
      </c>
      <c r="L516" s="28">
        <f>+('Detalle por mes'!L720/'Detalle por mes'!L516)-1</f>
        <v>-2.2160376898226031E-2</v>
      </c>
      <c r="M516" s="28">
        <f>+('Detalle por mes'!M720/'Detalle por mes'!M516)-1</f>
        <v>-5.0420168067226712E-3</v>
      </c>
      <c r="N516" s="28">
        <f>+('Detalle por mes'!N720/'Detalle por mes'!N516)-1</f>
        <v>3.7436487173730715E-2</v>
      </c>
      <c r="O516" s="28">
        <f>+('Detalle por mes'!O720/'Detalle por mes'!O516)-1</f>
        <v>0.2253363228699552</v>
      </c>
      <c r="P516" s="28">
        <f>+('Detalle por mes'!P720/'Detalle por mes'!P516)-1</f>
        <v>0.30435585086747885</v>
      </c>
      <c r="Q516" s="28">
        <f>+('Detalle por mes'!Q720/'Detalle por mes'!Q516)-1</f>
        <v>-9.0534553281507724E-2</v>
      </c>
      <c r="R516" s="28">
        <f>+('Detalle por mes'!R720/'Detalle por mes'!R516)-1</f>
        <v>3.2769301158389164E-2</v>
      </c>
      <c r="S516" s="28">
        <f>+('Detalle por mes'!S720/'Detalle por mes'!S516)-1</f>
        <v>3.2769301158389386E-2</v>
      </c>
    </row>
    <row r="517" spans="2:19" collapsed="1" x14ac:dyDescent="0.25">
      <c r="B517" s="8" t="s">
        <v>105</v>
      </c>
      <c r="C517" s="29">
        <f>+('Detalle por mes'!C724/'Detalle por mes'!C517)-1</f>
        <v>-1.981311065288105E-2</v>
      </c>
      <c r="D517" s="29">
        <f>+('Detalle por mes'!D724/'Detalle por mes'!D517)-1</f>
        <v>0.13550257212712147</v>
      </c>
      <c r="E517" s="29">
        <f>+('Detalle por mes'!E724/'Detalle por mes'!E517)-1</f>
        <v>-1.8204911092294718E-2</v>
      </c>
      <c r="F517" s="29">
        <f>+('Detalle por mes'!F724/'Detalle por mes'!F517)-1</f>
        <v>9.0050581152540943E-2</v>
      </c>
      <c r="G517" s="29">
        <f>+('Detalle por mes'!G724/'Detalle por mes'!G517)-1</f>
        <v>-3.4448178664353901E-2</v>
      </c>
      <c r="H517" s="29">
        <f>+('Detalle por mes'!H724/'Detalle por mes'!H517)-1</f>
        <v>2.7085897438192452E-2</v>
      </c>
      <c r="I517" s="29">
        <f>+('Detalle por mes'!I724/'Detalle por mes'!I517)-1</f>
        <v>3.3932837596053478E-2</v>
      </c>
      <c r="J517" s="29">
        <f>+('Detalle por mes'!J724/'Detalle por mes'!J517)-1</f>
        <v>7.8224393988180374E-2</v>
      </c>
      <c r="K517" s="29">
        <f>+('Detalle por mes'!K724/'Detalle por mes'!K517)-1</f>
        <v>3.0663302399178916E-2</v>
      </c>
      <c r="L517" s="29">
        <f>+('Detalle por mes'!L724/'Detalle por mes'!L517)-1</f>
        <v>8.2028592909054066E-2</v>
      </c>
      <c r="M517" s="29">
        <f>+('Detalle por mes'!M724/'Detalle por mes'!M517)-1</f>
        <v>7.6477635782747688E-2</v>
      </c>
      <c r="N517" s="29">
        <f>+('Detalle por mes'!N724/'Detalle por mes'!N517)-1</f>
        <v>0.12309979345192579</v>
      </c>
      <c r="O517" s="29">
        <f>+('Detalle por mes'!O724/'Detalle por mes'!O517)-1</f>
        <v>2.3782691247626664E-2</v>
      </c>
      <c r="P517" s="29">
        <f>+('Detalle por mes'!P724/'Detalle por mes'!P517)-1</f>
        <v>0.10081969218165954</v>
      </c>
      <c r="Q517" s="29">
        <f>+('Detalle por mes'!Q724/'Detalle por mes'!Q517)-1</f>
        <v>-1.5399400498821603E-2</v>
      </c>
      <c r="R517" s="29">
        <f>+('Detalle por mes'!R724/'Detalle por mes'!R517)-1</f>
        <v>0.13223705758375615</v>
      </c>
      <c r="S517" s="29">
        <f>+('Detalle por mes'!S724/'Detalle por mes'!S517)-1</f>
        <v>0.13223705758375504</v>
      </c>
    </row>
    <row r="518" spans="2:19" x14ac:dyDescent="0.25">
      <c r="B518" s="16" t="s">
        <v>106</v>
      </c>
      <c r="C518" s="33">
        <f>+('Detalle por mes'!C725/'Detalle por mes'!C518)-1</f>
        <v>-4.5244931293763835E-2</v>
      </c>
      <c r="D518" s="33">
        <f>+('Detalle por mes'!D725/'Detalle por mes'!D518)-1</f>
        <v>9.9758596802502986E-2</v>
      </c>
      <c r="E518" s="33">
        <f>+('Detalle por mes'!E725/'Detalle por mes'!E518)-1</f>
        <v>-7.0016437620905925E-2</v>
      </c>
      <c r="F518" s="33">
        <f>+('Detalle por mes'!F725/'Detalle por mes'!F518)-1</f>
        <v>4.1035954827798538E-2</v>
      </c>
      <c r="G518" s="33">
        <f>+('Detalle por mes'!G725/'Detalle por mes'!G518)-1</f>
        <v>-4.2215532259543331E-2</v>
      </c>
      <c r="H518" s="33">
        <f>+('Detalle por mes'!H725/'Detalle por mes'!H518)-1</f>
        <v>3.4422183984894827E-2</v>
      </c>
      <c r="I518" s="33">
        <f>+('Detalle por mes'!I725/'Detalle por mes'!I518)-1</f>
        <v>8.7488798363399845E-3</v>
      </c>
      <c r="J518" s="33">
        <f>+('Detalle por mes'!J725/'Detalle por mes'!J518)-1</f>
        <v>5.8349873759053539E-2</v>
      </c>
      <c r="K518" s="33">
        <f>+('Detalle por mes'!K725/'Detalle por mes'!K518)-1</f>
        <v>-1.7859108622423125E-2</v>
      </c>
      <c r="L518" s="33">
        <f>+('Detalle por mes'!L725/'Detalle por mes'!L518)-1</f>
        <v>4.5046227389373694E-2</v>
      </c>
      <c r="M518" s="33">
        <f>+('Detalle por mes'!M725/'Detalle por mes'!M518)-1</f>
        <v>9.7160908038534721E-2</v>
      </c>
      <c r="N518" s="33">
        <f>+('Detalle por mes'!N725/'Detalle por mes'!N518)-1</f>
        <v>0.16821170185052314</v>
      </c>
      <c r="O518" s="33">
        <f>+('Detalle por mes'!O725/'Detalle por mes'!O518)-1</f>
        <v>-4.0286903879277469E-3</v>
      </c>
      <c r="P518" s="33">
        <f>+('Detalle por mes'!P725/'Detalle por mes'!P518)-1</f>
        <v>6.8402822017758602E-2</v>
      </c>
      <c r="Q518" s="33">
        <f>+('Detalle por mes'!Q725/'Detalle por mes'!Q518)-1</f>
        <v>-3.9885133305142206E-2</v>
      </c>
      <c r="R518" s="33">
        <f>+('Detalle por mes'!R725/'Detalle por mes'!R518)-1</f>
        <v>9.4826635353283839E-2</v>
      </c>
      <c r="S518" s="33">
        <f>+('Detalle por mes'!S725/'Detalle por mes'!S518)-1</f>
        <v>9.4826635353284061E-2</v>
      </c>
    </row>
    <row r="520" spans="2:19" x14ac:dyDescent="0.25">
      <c r="B520" s="22" t="s">
        <v>107</v>
      </c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</row>
    <row r="521" spans="2:19" x14ac:dyDescent="0.25">
      <c r="B521" s="1" t="s">
        <v>37</v>
      </c>
      <c r="C521" s="28">
        <f>+('Detalle por mes'!C728/'Detalle por mes'!C521)-1</f>
        <v>4.7023185366422027E-2</v>
      </c>
      <c r="D521" s="28">
        <f>+('Detalle por mes'!D728/'Detalle por mes'!D521)-1</f>
        <v>0.20292353840724631</v>
      </c>
      <c r="E521" s="28">
        <f>+('Detalle por mes'!E728/'Detalle por mes'!E521)-1</f>
        <v>-0.29850746268656714</v>
      </c>
      <c r="F521" s="28">
        <f>+('Detalle por mes'!F728/'Detalle por mes'!F521)-1</f>
        <v>-0.18635873956369509</v>
      </c>
      <c r="G521" s="28">
        <f>+('Detalle por mes'!G728/'Detalle por mes'!G521)-1</f>
        <v>-8.3655083655083118E-3</v>
      </c>
      <c r="H521" s="28">
        <f>+('Detalle por mes'!H728/'Detalle por mes'!H521)-1</f>
        <v>3.8475563803149093E-2</v>
      </c>
      <c r="I521" s="28">
        <f>+('Detalle por mes'!I728/'Detalle por mes'!I521)-1</f>
        <v>-2.9045643153526979E-2</v>
      </c>
      <c r="J521" s="28">
        <f>+('Detalle por mes'!J728/'Detalle por mes'!J521)-1</f>
        <v>2.7859258227075578E-2</v>
      </c>
      <c r="K521" s="28">
        <f>+('Detalle por mes'!K728/'Detalle por mes'!K521)-1</f>
        <v>0.1444652908067543</v>
      </c>
      <c r="L521" s="28">
        <f>+('Detalle por mes'!L728/'Detalle por mes'!L521)-1</f>
        <v>0.2011492135990276</v>
      </c>
      <c r="M521" s="28">
        <f>+('Detalle por mes'!M728/'Detalle por mes'!M521)-1</f>
        <v>0.28191489361702127</v>
      </c>
      <c r="N521" s="28">
        <f>+('Detalle por mes'!N728/'Detalle por mes'!N521)-1</f>
        <v>0.34844475293913502</v>
      </c>
      <c r="O521" s="28">
        <f>+('Detalle por mes'!O728/'Detalle por mes'!O521)-1</f>
        <v>0.18649332719742295</v>
      </c>
      <c r="P521" s="28">
        <f>+('Detalle por mes'!P728/'Detalle por mes'!P521)-1</f>
        <v>0.27147554373872196</v>
      </c>
      <c r="Q521" s="28">
        <f>+('Detalle por mes'!Q728/'Detalle por mes'!Q521)-1</f>
        <v>6.4584370333499175E-2</v>
      </c>
      <c r="R521" s="28">
        <f>+('Detalle por mes'!R728/'Detalle por mes'!R521)-1</f>
        <v>0.21370634989539594</v>
      </c>
      <c r="S521" s="28">
        <f>+('Detalle por mes'!S728/'Detalle por mes'!S521)-1</f>
        <v>0.21370634989539439</v>
      </c>
    </row>
    <row r="522" spans="2:19" x14ac:dyDescent="0.25">
      <c r="B522" s="1" t="s">
        <v>38</v>
      </c>
      <c r="C522" s="28">
        <f>+('Detalle por mes'!C729/'Detalle por mes'!C522)-1</f>
        <v>0.16310868031051506</v>
      </c>
      <c r="D522" s="28">
        <f>+('Detalle por mes'!D729/'Detalle por mes'!D522)-1</f>
        <v>0.32343714532165069</v>
      </c>
      <c r="E522" s="28">
        <f>+('Detalle por mes'!E729/'Detalle por mes'!E522)-1</f>
        <v>0.24111282843894899</v>
      </c>
      <c r="F522" s="28">
        <f>+('Detalle por mes'!F729/'Detalle por mes'!F522)-1</f>
        <v>0.41041357506935938</v>
      </c>
      <c r="G522" s="28">
        <f>+('Detalle por mes'!G729/'Detalle por mes'!G522)-1</f>
        <v>0.35300153925089783</v>
      </c>
      <c r="H522" s="28">
        <f>+('Detalle por mes'!H729/'Detalle por mes'!H522)-1</f>
        <v>0.35410874189877806</v>
      </c>
      <c r="I522" s="28">
        <f>+('Detalle por mes'!I729/'Detalle por mes'!I522)-1</f>
        <v>0.13214403700033039</v>
      </c>
      <c r="J522" s="28">
        <f>+('Detalle por mes'!J729/'Detalle por mes'!J522)-1</f>
        <v>0.2059555245637259</v>
      </c>
      <c r="K522" s="28">
        <f>+('Detalle por mes'!K729/'Detalle por mes'!K522)-1</f>
        <v>0.26618705035971213</v>
      </c>
      <c r="L522" s="28">
        <f>+('Detalle por mes'!L729/'Detalle por mes'!L522)-1</f>
        <v>0.34457711648697309</v>
      </c>
      <c r="M522" s="28">
        <f>+('Detalle por mes'!M729/'Detalle por mes'!M522)-1</f>
        <v>0.25125628140703515</v>
      </c>
      <c r="N522" s="28">
        <f>+('Detalle por mes'!N729/'Detalle por mes'!N522)-1</f>
        <v>0.31116698093442285</v>
      </c>
      <c r="O522" s="28">
        <f>+('Detalle por mes'!O729/'Detalle por mes'!O522)-1</f>
        <v>-0.19057165769274831</v>
      </c>
      <c r="P522" s="28">
        <f>+('Detalle por mes'!P729/'Detalle por mes'!P522)-1</f>
        <v>-0.13055811490216851</v>
      </c>
      <c r="Q522" s="28">
        <f>+('Detalle por mes'!Q729/'Detalle por mes'!Q522)-1</f>
        <v>8.0779343937238623E-2</v>
      </c>
      <c r="R522" s="28">
        <f>+('Detalle por mes'!R729/'Detalle por mes'!R522)-1</f>
        <v>0.10172255585796219</v>
      </c>
      <c r="S522" s="28">
        <f>+('Detalle por mes'!S729/'Detalle por mes'!S522)-1</f>
        <v>0.10172255585796153</v>
      </c>
    </row>
    <row r="523" spans="2:19" x14ac:dyDescent="0.25">
      <c r="B523" s="1" t="s">
        <v>39</v>
      </c>
      <c r="C523" s="28">
        <f>+('Detalle por mes'!C730/'Detalle por mes'!C523)-1</f>
        <v>5.3002598234872078E-2</v>
      </c>
      <c r="D523" s="28">
        <f>+('Detalle por mes'!D730/'Detalle por mes'!D523)-1</f>
        <v>0.2112700945613919</v>
      </c>
      <c r="E523" s="28">
        <f>+('Detalle por mes'!E730/'Detalle por mes'!E523)-1</f>
        <v>-6.0229445506692181E-2</v>
      </c>
      <c r="F523" s="28">
        <f>+('Detalle por mes'!F730/'Detalle por mes'!F523)-1</f>
        <v>9.2237140173490273E-2</v>
      </c>
      <c r="G523" s="28">
        <f>+('Detalle por mes'!G730/'Detalle por mes'!G523)-1</f>
        <v>-2.731804586241271E-2</v>
      </c>
      <c r="H523" s="28">
        <f>+('Detalle por mes'!H730/'Detalle por mes'!H523)-1</f>
        <v>1.8512685356119052E-2</v>
      </c>
      <c r="I523" s="28">
        <f>+('Detalle por mes'!I730/'Detalle por mes'!I523)-1</f>
        <v>6.3356396689729921E-2</v>
      </c>
      <c r="J523" s="28">
        <f>+('Detalle por mes'!J730/'Detalle por mes'!J523)-1</f>
        <v>0.12365739612797033</v>
      </c>
      <c r="K523" s="28">
        <f>+('Detalle por mes'!K730/'Detalle por mes'!K523)-1</f>
        <v>8.5526315789473673E-2</v>
      </c>
      <c r="L523" s="28">
        <f>+('Detalle por mes'!L730/'Detalle por mes'!L523)-1</f>
        <v>0.17201254297480073</v>
      </c>
      <c r="M523" s="28">
        <f>+('Detalle por mes'!M730/'Detalle por mes'!M523)-1</f>
        <v>0.29863013698630136</v>
      </c>
      <c r="N523" s="28">
        <f>+('Detalle por mes'!N730/'Detalle por mes'!N523)-1</f>
        <v>0.3643965562457383</v>
      </c>
      <c r="O523" s="28">
        <f>+('Detalle por mes'!O730/'Detalle por mes'!O523)-1</f>
        <v>-0.21573960343919985</v>
      </c>
      <c r="P523" s="28">
        <f>+('Detalle por mes'!P730/'Detalle por mes'!P523)-1</f>
        <v>-0.16674357339007773</v>
      </c>
      <c r="Q523" s="28">
        <f>+('Detalle por mes'!Q730/'Detalle por mes'!Q523)-1</f>
        <v>3.3310274478537627E-2</v>
      </c>
      <c r="R523" s="28">
        <f>+('Detalle por mes'!R730/'Detalle por mes'!R523)-1</f>
        <v>0.13884853810817321</v>
      </c>
      <c r="S523" s="28">
        <f>+('Detalle por mes'!S730/'Detalle por mes'!S523)-1</f>
        <v>0.13884853810817388</v>
      </c>
    </row>
    <row r="524" spans="2:19" x14ac:dyDescent="0.25">
      <c r="B524" s="1" t="s">
        <v>40</v>
      </c>
      <c r="C524" s="28">
        <f>+('Detalle por mes'!C731/'Detalle por mes'!C524)-1</f>
        <v>5.361228692369302E-2</v>
      </c>
      <c r="D524" s="28">
        <f>+('Detalle por mes'!D731/'Detalle por mes'!D524)-1</f>
        <v>0.21132687633852298</v>
      </c>
      <c r="E524" s="28">
        <f>+('Detalle por mes'!E731/'Detalle por mes'!E524)-1</f>
        <v>-0.16972477064220182</v>
      </c>
      <c r="F524" s="28">
        <f>+('Detalle por mes'!F731/'Detalle por mes'!F524)-1</f>
        <v>-5.446612531814321E-2</v>
      </c>
      <c r="G524" s="28">
        <f>+('Detalle por mes'!G731/'Detalle por mes'!G524)-1</f>
        <v>-0.1049740616417455</v>
      </c>
      <c r="H524" s="28">
        <f>+('Detalle por mes'!H731/'Detalle por mes'!H524)-1</f>
        <v>-5.5168834458001026E-2</v>
      </c>
      <c r="I524" s="28">
        <f>+('Detalle por mes'!I731/'Detalle por mes'!I524)-1</f>
        <v>8.3682008368199945E-3</v>
      </c>
      <c r="J524" s="28">
        <f>+('Detalle por mes'!J731/'Detalle por mes'!J524)-1</f>
        <v>5.6254827124908147E-2</v>
      </c>
      <c r="K524" s="28">
        <f>+('Detalle por mes'!K731/'Detalle por mes'!K524)-1</f>
        <v>8.9795918367348015E-3</v>
      </c>
      <c r="L524" s="28">
        <f>+('Detalle por mes'!L731/'Detalle por mes'!L524)-1</f>
        <v>6.6168309721224894E-2</v>
      </c>
      <c r="M524" s="28">
        <f>+('Detalle por mes'!M731/'Detalle por mes'!M524)-1</f>
        <v>0.2233502538071066</v>
      </c>
      <c r="N524" s="28">
        <f>+('Detalle por mes'!N731/'Detalle por mes'!N524)-1</f>
        <v>0.28291594346640214</v>
      </c>
      <c r="O524" s="28">
        <f>+('Detalle por mes'!O731/'Detalle por mes'!O524)-1</f>
        <v>-1.5614236509758905E-2</v>
      </c>
      <c r="P524" s="28">
        <f>+('Detalle por mes'!P731/'Detalle por mes'!P524)-1</f>
        <v>4.0261449533801841E-2</v>
      </c>
      <c r="Q524" s="28">
        <f>+('Detalle por mes'!Q731/'Detalle por mes'!Q524)-1</f>
        <v>4.8324739401435224E-2</v>
      </c>
      <c r="R524" s="28">
        <f>+('Detalle por mes'!R731/'Detalle por mes'!R524)-1</f>
        <v>0.18961733844791784</v>
      </c>
      <c r="S524" s="28">
        <f>+('Detalle por mes'!S731/'Detalle por mes'!S524)-1</f>
        <v>0.18961733844792072</v>
      </c>
    </row>
    <row r="525" spans="2:19" x14ac:dyDescent="0.25">
      <c r="B525" s="1" t="s">
        <v>41</v>
      </c>
      <c r="C525" s="28">
        <f>+('Detalle por mes'!C732/'Detalle por mes'!C525)-1</f>
        <v>-2.053842528797345E-2</v>
      </c>
      <c r="D525" s="28">
        <f>+('Detalle por mes'!D732/'Detalle por mes'!D525)-1</f>
        <v>0.12238159794740855</v>
      </c>
      <c r="E525" s="28">
        <f>+('Detalle por mes'!E732/'Detalle por mes'!E525)-1</f>
        <v>-7.6674215464251017E-2</v>
      </c>
      <c r="F525" s="28">
        <f>+('Detalle por mes'!F732/'Detalle por mes'!F525)-1</f>
        <v>-3.3878260367915858E-2</v>
      </c>
      <c r="G525" s="28">
        <f>+('Detalle por mes'!G732/'Detalle por mes'!G525)-1</f>
        <v>-4.552233506143033E-2</v>
      </c>
      <c r="H525" s="28">
        <f>+('Detalle por mes'!H732/'Detalle por mes'!H525)-1</f>
        <v>1.2888845818393335E-2</v>
      </c>
      <c r="I525" s="28">
        <f>+('Detalle por mes'!I732/'Detalle por mes'!I525)-1</f>
        <v>4.0624282763369379E-2</v>
      </c>
      <c r="J525" s="28">
        <f>+('Detalle por mes'!J732/'Detalle por mes'!J525)-1</f>
        <v>7.1755174204923833E-3</v>
      </c>
      <c r="K525" s="28">
        <f>+('Detalle por mes'!K732/'Detalle por mes'!K525)-1</f>
        <v>-3.5107169253510762E-2</v>
      </c>
      <c r="L525" s="28">
        <f>+('Detalle por mes'!L732/'Detalle por mes'!L525)-1</f>
        <v>3.2526043571043939E-2</v>
      </c>
      <c r="M525" s="28">
        <f>+('Detalle por mes'!M732/'Detalle por mes'!M525)-1</f>
        <v>7.8947368421052655E-2</v>
      </c>
      <c r="N525" s="28">
        <f>+('Detalle por mes'!N732/'Detalle por mes'!N525)-1</f>
        <v>0.13532612386255605</v>
      </c>
      <c r="O525" s="28">
        <f>+('Detalle por mes'!O732/'Detalle por mes'!O525)-1</f>
        <v>6.0145406477196683E-3</v>
      </c>
      <c r="P525" s="28">
        <f>+('Detalle por mes'!P732/'Detalle por mes'!P525)-1</f>
        <v>0.10998342041191034</v>
      </c>
      <c r="Q525" s="28">
        <f>+('Detalle por mes'!Q732/'Detalle por mes'!Q525)-1</f>
        <v>-1.6650874804225557E-2</v>
      </c>
      <c r="R525" s="28">
        <f>+('Detalle por mes'!R732/'Detalle por mes'!R525)-1</f>
        <v>0.10660838903453151</v>
      </c>
      <c r="S525" s="28">
        <f>+('Detalle por mes'!S732/'Detalle por mes'!S525)-1</f>
        <v>0.10660838903453218</v>
      </c>
    </row>
    <row r="526" spans="2:19" x14ac:dyDescent="0.25">
      <c r="B526" s="1" t="s">
        <v>42</v>
      </c>
      <c r="C526" s="28">
        <f>+('Detalle por mes'!C733/'Detalle por mes'!C526)-1</f>
        <v>0.1525928302761288</v>
      </c>
      <c r="D526" s="28">
        <f>+('Detalle por mes'!D733/'Detalle por mes'!D526)-1</f>
        <v>0.32613756290328677</v>
      </c>
      <c r="E526" s="28">
        <f>+('Detalle por mes'!E733/'Detalle por mes'!E526)-1</f>
        <v>9.8495212038303803E-2</v>
      </c>
      <c r="F526" s="28">
        <f>+('Detalle por mes'!F733/'Detalle por mes'!F526)-1</f>
        <v>0.25880574875103202</v>
      </c>
      <c r="G526" s="28">
        <f>+('Detalle por mes'!G733/'Detalle por mes'!G526)-1</f>
        <v>0.13197969543147203</v>
      </c>
      <c r="H526" s="28">
        <f>+('Detalle por mes'!H733/'Detalle por mes'!H526)-1</f>
        <v>0.18171727012825212</v>
      </c>
      <c r="I526" s="28">
        <f>+('Detalle por mes'!I733/'Detalle por mes'!I526)-1</f>
        <v>3.9184952978057463E-3</v>
      </c>
      <c r="J526" s="28">
        <f>+('Detalle por mes'!J733/'Detalle por mes'!J526)-1</f>
        <v>5.7736622545503824E-2</v>
      </c>
      <c r="K526" s="28">
        <f>+('Detalle por mes'!K733/'Detalle por mes'!K526)-1</f>
        <v>2.0140986908358416E-2</v>
      </c>
      <c r="L526" s="28">
        <f>+('Detalle por mes'!L733/'Detalle por mes'!L526)-1</f>
        <v>8.0132042894094369E-2</v>
      </c>
      <c r="M526" s="28">
        <f>+('Detalle por mes'!M733/'Detalle por mes'!M526)-1</f>
        <v>0.65193370165745845</v>
      </c>
      <c r="N526" s="28">
        <f>+('Detalle por mes'!N733/'Detalle por mes'!N526)-1</f>
        <v>0.7379867346478366</v>
      </c>
      <c r="O526" s="28">
        <f>+('Detalle por mes'!O733/'Detalle por mes'!O526)-1</f>
        <v>6.8730596757502482E-2</v>
      </c>
      <c r="P526" s="28">
        <f>+('Detalle por mes'!P733/'Detalle por mes'!P526)-1</f>
        <v>0.14237469308841377</v>
      </c>
      <c r="Q526" s="28">
        <f>+('Detalle por mes'!Q733/'Detalle por mes'!Q526)-1</f>
        <v>0.13272115671540563</v>
      </c>
      <c r="R526" s="28">
        <f>+('Detalle por mes'!R733/'Detalle por mes'!R526)-1</f>
        <v>0.24688237953048464</v>
      </c>
      <c r="S526" s="28">
        <f>+('Detalle por mes'!S733/'Detalle por mes'!S526)-1</f>
        <v>0.24688237953048464</v>
      </c>
    </row>
    <row r="527" spans="2:19" x14ac:dyDescent="0.25">
      <c r="B527" s="1" t="s">
        <v>43</v>
      </c>
      <c r="C527" s="28">
        <f>+('Detalle por mes'!C734/'Detalle por mes'!C527)-1</f>
        <v>2.6059152677857744E-2</v>
      </c>
      <c r="D527" s="28">
        <f>+('Detalle por mes'!D734/'Detalle por mes'!D527)-1</f>
        <v>0.17379423947709216</v>
      </c>
      <c r="E527" s="28">
        <f>+('Detalle por mes'!E734/'Detalle por mes'!E527)-1</f>
        <v>9.5276220976781456E-2</v>
      </c>
      <c r="F527" s="28">
        <f>+('Detalle por mes'!F734/'Detalle por mes'!F527)-1</f>
        <v>0.17068222354340068</v>
      </c>
      <c r="G527" s="28">
        <f>+('Detalle por mes'!G734/'Detalle por mes'!G527)-1</f>
        <v>2.6581804567577638E-2</v>
      </c>
      <c r="H527" s="28">
        <f>+('Detalle por mes'!H734/'Detalle por mes'!H527)-1</f>
        <v>9.7616024827197112E-2</v>
      </c>
      <c r="I527" s="28">
        <f>+('Detalle por mes'!I734/'Detalle por mes'!I527)-1</f>
        <v>3.7468170243724952E-2</v>
      </c>
      <c r="J527" s="28">
        <f>+('Detalle por mes'!J734/'Detalle por mes'!J527)-1</f>
        <v>0.25231064331007391</v>
      </c>
      <c r="K527" s="28">
        <f>+('Detalle por mes'!K734/'Detalle por mes'!K527)-1</f>
        <v>0.23482245131729673</v>
      </c>
      <c r="L527" s="28">
        <f>+('Detalle por mes'!L734/'Detalle por mes'!L527)-1</f>
        <v>0.26955539925221195</v>
      </c>
      <c r="M527" s="28">
        <f>+('Detalle por mes'!M734/'Detalle por mes'!M527)-1</f>
        <v>0.12612612612612617</v>
      </c>
      <c r="N527" s="28">
        <f>+('Detalle por mes'!N734/'Detalle por mes'!N527)-1</f>
        <v>0.20149167659836231</v>
      </c>
      <c r="O527" s="28">
        <f>+('Detalle por mes'!O734/'Detalle por mes'!O527)-1</f>
        <v>-0.18082959179470282</v>
      </c>
      <c r="P527" s="28">
        <f>+('Detalle por mes'!P734/'Detalle por mes'!P527)-1</f>
        <v>-7.0622875922379369E-2</v>
      </c>
      <c r="Q527" s="28">
        <f>+('Detalle por mes'!Q734/'Detalle por mes'!Q527)-1</f>
        <v>-7.8987685725848689E-3</v>
      </c>
      <c r="R527" s="28">
        <f>+('Detalle por mes'!R734/'Detalle por mes'!R527)-1</f>
        <v>9.0229025168802046E-2</v>
      </c>
      <c r="S527" s="28">
        <f>+('Detalle por mes'!S734/'Detalle por mes'!S527)-1</f>
        <v>9.0229025168801602E-2</v>
      </c>
    </row>
    <row r="528" spans="2:19" x14ac:dyDescent="0.25">
      <c r="B528" s="1" t="s">
        <v>44</v>
      </c>
      <c r="C528" s="28">
        <f>+('Detalle por mes'!C735/'Detalle por mes'!C528)-1</f>
        <v>1.8213904681174453E-2</v>
      </c>
      <c r="D528" s="28">
        <f>+('Detalle por mes'!D735/'Detalle por mes'!D528)-1</f>
        <v>0.168080873606407</v>
      </c>
      <c r="E528" s="28">
        <f>+('Detalle por mes'!E735/'Detalle por mes'!E528)-1</f>
        <v>1.5727766657134712E-2</v>
      </c>
      <c r="F528" s="28">
        <f>+('Detalle por mes'!F735/'Detalle por mes'!F528)-1</f>
        <v>0.16078659769514458</v>
      </c>
      <c r="G528" s="28">
        <f>+('Detalle por mes'!G735/'Detalle por mes'!G528)-1</f>
        <v>-3.5011065085399751E-2</v>
      </c>
      <c r="H528" s="28">
        <f>+('Detalle por mes'!H735/'Detalle por mes'!H528)-1</f>
        <v>1.1830823923401068E-2</v>
      </c>
      <c r="I528" s="28">
        <f>+('Detalle por mes'!I735/'Detalle por mes'!I528)-1</f>
        <v>1.0006170024411842E-2</v>
      </c>
      <c r="J528" s="28">
        <f>+('Detalle por mes'!J735/'Detalle por mes'!J528)-1</f>
        <v>0.10975506396265966</v>
      </c>
      <c r="K528" s="28">
        <f>+('Detalle por mes'!K735/'Detalle por mes'!K528)-1</f>
        <v>-2.8703229113275275E-2</v>
      </c>
      <c r="L528" s="28">
        <f>+('Detalle por mes'!L735/'Detalle por mes'!L528)-1</f>
        <v>-1.84120889218784E-2</v>
      </c>
      <c r="M528" s="28">
        <f>+('Detalle por mes'!M735/'Detalle por mes'!M528)-1</f>
        <v>2.4439918533604832E-2</v>
      </c>
      <c r="N528" s="28">
        <f>+('Detalle por mes'!N735/'Detalle por mes'!N528)-1</f>
        <v>1.6305561760107112E-2</v>
      </c>
      <c r="O528" s="28">
        <f>+('Detalle por mes'!O735/'Detalle por mes'!O528)-1</f>
        <v>3.4805890227576963E-2</v>
      </c>
      <c r="P528" s="28">
        <f>+('Detalle por mes'!P735/'Detalle por mes'!P528)-1</f>
        <v>8.1634924248172647E-2</v>
      </c>
      <c r="Q528" s="28">
        <f>+('Detalle por mes'!Q735/'Detalle por mes'!Q528)-1</f>
        <v>1.6999237307730786E-2</v>
      </c>
      <c r="R528" s="28">
        <f>+('Detalle por mes'!R735/'Detalle por mes'!R528)-1</f>
        <v>0.16076078588153342</v>
      </c>
      <c r="S528" s="28">
        <f>+('Detalle por mes'!S735/'Detalle por mes'!S528)-1</f>
        <v>0.16076078588153186</v>
      </c>
    </row>
    <row r="529" spans="2:19" x14ac:dyDescent="0.25">
      <c r="B529" s="1" t="s">
        <v>45</v>
      </c>
      <c r="C529" s="28">
        <f>+('Detalle por mes'!C736/'Detalle por mes'!C529)-1</f>
        <v>5.5289545817285957E-2</v>
      </c>
      <c r="D529" s="28">
        <f>+('Detalle por mes'!D736/'Detalle por mes'!D529)-1</f>
        <v>0.21188276785776727</v>
      </c>
      <c r="E529" s="28">
        <f>+('Detalle por mes'!E736/'Detalle por mes'!E529)-1</f>
        <v>2.8328611898017053E-2</v>
      </c>
      <c r="F529" s="28">
        <f>+('Detalle por mes'!F736/'Detalle por mes'!F529)-1</f>
        <v>0.17396520695860818</v>
      </c>
      <c r="G529" s="28">
        <f>+('Detalle por mes'!G736/'Detalle por mes'!G529)-1</f>
        <v>4.1887905604719666E-2</v>
      </c>
      <c r="H529" s="28">
        <f>+('Detalle por mes'!H736/'Detalle por mes'!H529)-1</f>
        <v>0.11818454049156535</v>
      </c>
      <c r="I529" s="28">
        <f>+('Detalle por mes'!I736/'Detalle por mes'!I529)-1</f>
        <v>-2.6515151515151825E-3</v>
      </c>
      <c r="J529" s="28">
        <f>+('Detalle por mes'!J736/'Detalle por mes'!J529)-1</f>
        <v>6.4195758367501909E-2</v>
      </c>
      <c r="K529" s="28">
        <f>+('Detalle por mes'!K736/'Detalle por mes'!K529)-1</f>
        <v>-4.4733044733044736E-2</v>
      </c>
      <c r="L529" s="28">
        <f>+('Detalle por mes'!L736/'Detalle por mes'!L529)-1</f>
        <v>5.6295376014281473E-4</v>
      </c>
      <c r="M529" s="28">
        <f>+('Detalle por mes'!M736/'Detalle por mes'!M529)-1</f>
        <v>0.29850746268656714</v>
      </c>
      <c r="N529" s="28">
        <f>+('Detalle por mes'!N736/'Detalle por mes'!N529)-1</f>
        <v>0.36182484487569244</v>
      </c>
      <c r="O529" s="28">
        <f>+('Detalle por mes'!O736/'Detalle por mes'!O529)-1</f>
        <v>3.3231181765945195E-2</v>
      </c>
      <c r="P529" s="28">
        <f>+('Detalle por mes'!P736/'Detalle por mes'!P529)-1</f>
        <v>0.10147622442923177</v>
      </c>
      <c r="Q529" s="28">
        <f>+('Detalle por mes'!Q736/'Detalle por mes'!Q529)-1</f>
        <v>4.9144689465889568E-2</v>
      </c>
      <c r="R529" s="28">
        <f>+('Detalle por mes'!R736/'Detalle por mes'!R529)-1</f>
        <v>0.16639000744952237</v>
      </c>
      <c r="S529" s="28">
        <f>+('Detalle por mes'!S736/'Detalle por mes'!S529)-1</f>
        <v>0.16639000744952259</v>
      </c>
    </row>
    <row r="530" spans="2:19" x14ac:dyDescent="0.25">
      <c r="B530" s="1" t="s">
        <v>46</v>
      </c>
      <c r="C530" s="28">
        <f>+('Detalle por mes'!C737/'Detalle por mes'!C530)-1</f>
        <v>0.17668419141445235</v>
      </c>
      <c r="D530" s="28">
        <f>+('Detalle por mes'!D737/'Detalle por mes'!D530)-1</f>
        <v>0.35291353219069066</v>
      </c>
      <c r="E530" s="28">
        <f>+('Detalle por mes'!E737/'Detalle por mes'!E530)-1</f>
        <v>0.68858131487889263</v>
      </c>
      <c r="F530" s="28">
        <f>+('Detalle por mes'!F737/'Detalle por mes'!F530)-1</f>
        <v>0.88934576023391809</v>
      </c>
      <c r="G530" s="28">
        <f>+('Detalle por mes'!G737/'Detalle por mes'!G530)-1</f>
        <v>0.11562057574327511</v>
      </c>
      <c r="H530" s="28">
        <f>+('Detalle por mes'!H737/'Detalle por mes'!H530)-1</f>
        <v>0.18484209775283245</v>
      </c>
      <c r="I530" s="28">
        <f>+('Detalle por mes'!I737/'Detalle por mes'!I530)-1</f>
        <v>-3.8936372269705588E-2</v>
      </c>
      <c r="J530" s="28">
        <f>+('Detalle por mes'!J737/'Detalle por mes'!J530)-1</f>
        <v>1.8772537528613187E-2</v>
      </c>
      <c r="K530" s="28">
        <f>+('Detalle por mes'!K737/'Detalle por mes'!K530)-1</f>
        <v>2.2167487684729092E-2</v>
      </c>
      <c r="L530" s="28">
        <f>+('Detalle por mes'!L737/'Detalle por mes'!L530)-1</f>
        <v>9.5451350865436435E-2</v>
      </c>
      <c r="M530" s="28">
        <f>+('Detalle por mes'!M737/'Detalle por mes'!M530)-1</f>
        <v>0.38674033149171261</v>
      </c>
      <c r="N530" s="28">
        <f>+('Detalle por mes'!N737/'Detalle por mes'!N530)-1</f>
        <v>0.46579391891891886</v>
      </c>
      <c r="O530" s="28">
        <f>+('Detalle por mes'!O737/'Detalle por mes'!O530)-1</f>
        <v>8.3121988333755947E-2</v>
      </c>
      <c r="P530" s="28">
        <f>+('Detalle por mes'!P737/'Detalle por mes'!P530)-1</f>
        <v>0.16038142785646547</v>
      </c>
      <c r="Q530" s="28">
        <f>+('Detalle por mes'!Q737/'Detalle por mes'!Q530)-1</f>
        <v>0.15306435982887812</v>
      </c>
      <c r="R530" s="28">
        <f>+('Detalle por mes'!R737/'Detalle por mes'!R530)-1</f>
        <v>0.26325009496805363</v>
      </c>
      <c r="S530" s="28">
        <f>+('Detalle por mes'!S737/'Detalle por mes'!S530)-1</f>
        <v>0.26325009496805407</v>
      </c>
    </row>
    <row r="531" spans="2:19" x14ac:dyDescent="0.25">
      <c r="B531" s="1" t="s">
        <v>13</v>
      </c>
      <c r="C531" s="28">
        <f>+('Detalle por mes'!C738/'Detalle por mes'!C531)-1</f>
        <v>0.21099099099099106</v>
      </c>
      <c r="D531" s="28">
        <f>+('Detalle por mes'!D738/'Detalle por mes'!D531)-1</f>
        <v>0.3930757883406597</v>
      </c>
      <c r="E531" s="28">
        <f>+('Detalle por mes'!E738/'Detalle por mes'!E531)-1</f>
        <v>0.26486486486486482</v>
      </c>
      <c r="F531" s="28">
        <f>+('Detalle por mes'!F738/'Detalle por mes'!F531)-1</f>
        <v>0.45379818594104315</v>
      </c>
      <c r="G531" s="28">
        <f>+('Detalle por mes'!G738/'Detalle por mes'!G531)-1</f>
        <v>9.8334228909188637E-2</v>
      </c>
      <c r="H531" s="28">
        <f>+('Detalle por mes'!H738/'Detalle por mes'!H531)-1</f>
        <v>0.17161717309250091</v>
      </c>
      <c r="I531" s="28">
        <f>+('Detalle por mes'!I738/'Detalle por mes'!I531)-1</f>
        <v>0.12975098296199206</v>
      </c>
      <c r="J531" s="28">
        <f>+('Detalle por mes'!J738/'Detalle por mes'!J531)-1</f>
        <v>0.21910041005915004</v>
      </c>
      <c r="K531" s="28">
        <f>+('Detalle por mes'!K738/'Detalle por mes'!K531)-1</f>
        <v>4.7219307450157455E-2</v>
      </c>
      <c r="L531" s="28">
        <f>+('Detalle por mes'!L738/'Detalle por mes'!L531)-1</f>
        <v>9.4875825212197507E-2</v>
      </c>
      <c r="M531" s="28">
        <f>+('Detalle por mes'!M738/'Detalle por mes'!M531)-1</f>
        <v>-4.6025104602510414E-2</v>
      </c>
      <c r="N531" s="28">
        <f>+('Detalle por mes'!N738/'Detalle por mes'!N531)-1</f>
        <v>-8.5541629877650127E-3</v>
      </c>
      <c r="O531" s="28">
        <f>+('Detalle por mes'!O738/'Detalle por mes'!O531)-1</f>
        <v>-0.10287664553876152</v>
      </c>
      <c r="P531" s="28">
        <f>+('Detalle por mes'!P738/'Detalle por mes'!P531)-1</f>
        <v>-3.5235386759803866E-2</v>
      </c>
      <c r="Q531" s="28">
        <f>+('Detalle por mes'!Q738/'Detalle por mes'!Q531)-1</f>
        <v>0.17510867877658742</v>
      </c>
      <c r="R531" s="28">
        <f>+('Detalle por mes'!R738/'Detalle por mes'!R531)-1</f>
        <v>0.27798785641983192</v>
      </c>
      <c r="S531" s="28">
        <f>+('Detalle por mes'!S738/'Detalle por mes'!S531)-1</f>
        <v>0.27798785641983415</v>
      </c>
    </row>
    <row r="532" spans="2:19" x14ac:dyDescent="0.25">
      <c r="B532" s="1" t="s">
        <v>47</v>
      </c>
      <c r="C532" s="28">
        <f>+('Detalle por mes'!C739/'Detalle por mes'!C532)-1</f>
        <v>8.6616792703904544E-2</v>
      </c>
      <c r="D532" s="28">
        <f>+('Detalle por mes'!D739/'Detalle por mes'!D532)-1</f>
        <v>0.24872007375594563</v>
      </c>
      <c r="E532" s="28">
        <f>+('Detalle por mes'!E739/'Detalle por mes'!E532)-1</f>
        <v>-0.17012858555885257</v>
      </c>
      <c r="F532" s="28">
        <f>+('Detalle por mes'!F739/'Detalle por mes'!F532)-1</f>
        <v>0.12276184267709689</v>
      </c>
      <c r="G532" s="28">
        <f>+('Detalle por mes'!G739/'Detalle por mes'!G532)-1</f>
        <v>2.327447833065821E-2</v>
      </c>
      <c r="H532" s="28">
        <f>+('Detalle por mes'!H739/'Detalle por mes'!H532)-1</f>
        <v>5.2326529762297236E-2</v>
      </c>
      <c r="I532" s="28">
        <f>+('Detalle por mes'!I739/'Detalle por mes'!I532)-1</f>
        <v>8.6457536342769759E-2</v>
      </c>
      <c r="J532" s="28">
        <f>+('Detalle por mes'!J739/'Detalle por mes'!J532)-1</f>
        <v>8.5780100391941172E-2</v>
      </c>
      <c r="K532" s="28">
        <f>+('Detalle por mes'!K739/'Detalle por mes'!K532)-1</f>
        <v>1.538461538461533E-2</v>
      </c>
      <c r="L532" s="28">
        <f>+('Detalle por mes'!L739/'Detalle por mes'!L532)-1</f>
        <v>6.9673867005506152E-2</v>
      </c>
      <c r="M532" s="28">
        <f>+('Detalle por mes'!M739/'Detalle por mes'!M532)-1</f>
        <v>0.30303030303030298</v>
      </c>
      <c r="N532" s="28">
        <f>+('Detalle por mes'!N739/'Detalle por mes'!N532)-1</f>
        <v>0.37040781538389189</v>
      </c>
      <c r="O532" s="28">
        <f>+('Detalle por mes'!O739/'Detalle por mes'!O532)-1</f>
        <v>-0.15462218119477777</v>
      </c>
      <c r="P532" s="28">
        <f>+('Detalle por mes'!P739/'Detalle por mes'!P532)-1</f>
        <v>-0.10474718069094335</v>
      </c>
      <c r="Q532" s="28">
        <f>+('Detalle por mes'!Q739/'Detalle por mes'!Q532)-1</f>
        <v>5.8539398256504116E-2</v>
      </c>
      <c r="R532" s="28">
        <f>+('Detalle por mes'!R739/'Detalle por mes'!R532)-1</f>
        <v>0.15338898521709599</v>
      </c>
      <c r="S532" s="28">
        <f>+('Detalle por mes'!S739/'Detalle por mes'!S532)-1</f>
        <v>0.15338898521709665</v>
      </c>
    </row>
    <row r="533" spans="2:19" x14ac:dyDescent="0.25">
      <c r="B533" s="1" t="s">
        <v>48</v>
      </c>
      <c r="C533" s="28">
        <f>+('Detalle por mes'!C740/'Detalle por mes'!C533)-1</f>
        <v>4.5295252688629661E-2</v>
      </c>
      <c r="D533" s="28">
        <f>+('Detalle por mes'!D740/'Detalle por mes'!D533)-1</f>
        <v>0.200091828092964</v>
      </c>
      <c r="E533" s="28">
        <f>+('Detalle por mes'!E740/'Detalle por mes'!E533)-1</f>
        <v>-3.6839950880065531E-2</v>
      </c>
      <c r="F533" s="28">
        <f>+('Detalle por mes'!F740/'Detalle por mes'!F533)-1</f>
        <v>0.1041429501632285</v>
      </c>
      <c r="G533" s="28">
        <f>+('Detalle por mes'!G740/'Detalle por mes'!G533)-1</f>
        <v>-3.5360992174811701E-2</v>
      </c>
      <c r="H533" s="28">
        <f>+('Detalle por mes'!H740/'Detalle por mes'!H533)-1</f>
        <v>1.5275156036286042E-2</v>
      </c>
      <c r="I533" s="28">
        <f>+('Detalle por mes'!I740/'Detalle por mes'!I533)-1</f>
        <v>4.2091663266693891E-2</v>
      </c>
      <c r="J533" s="28">
        <f>+('Detalle por mes'!J740/'Detalle por mes'!J533)-1</f>
        <v>9.2914932596697142E-2</v>
      </c>
      <c r="K533" s="28">
        <f>+('Detalle por mes'!K740/'Detalle por mes'!K533)-1</f>
        <v>-2.1706361169731681E-2</v>
      </c>
      <c r="L533" s="28">
        <f>+('Detalle por mes'!L740/'Detalle por mes'!L533)-1</f>
        <v>4.8706282614388474E-2</v>
      </c>
      <c r="M533" s="28">
        <f>+('Detalle por mes'!M740/'Detalle por mes'!M533)-1</f>
        <v>-3.7606837606837584E-2</v>
      </c>
      <c r="N533" s="28">
        <f>+('Detalle por mes'!N740/'Detalle por mes'!N533)-1</f>
        <v>7.7660648200066351E-3</v>
      </c>
      <c r="O533" s="28">
        <f>+('Detalle por mes'!O740/'Detalle por mes'!O533)-1</f>
        <v>0.12376237623762387</v>
      </c>
      <c r="P533" s="28">
        <f>+('Detalle por mes'!P740/'Detalle por mes'!P533)-1</f>
        <v>0.19974547223989769</v>
      </c>
      <c r="Q533" s="28">
        <f>+('Detalle por mes'!Q740/'Detalle por mes'!Q533)-1</f>
        <v>4.3226408545339323E-2</v>
      </c>
      <c r="R533" s="28">
        <f>+('Detalle por mes'!R740/'Detalle por mes'!R533)-1</f>
        <v>0.19052866689531367</v>
      </c>
      <c r="S533" s="28">
        <f>+('Detalle por mes'!S740/'Detalle por mes'!S533)-1</f>
        <v>0.190528666895313</v>
      </c>
    </row>
    <row r="534" spans="2:19" x14ac:dyDescent="0.25">
      <c r="B534" s="8" t="s">
        <v>108</v>
      </c>
      <c r="C534" s="29">
        <f>+('Detalle por mes'!C744/'Detalle por mes'!C537)-1</f>
        <v>4.178785847682942E-2</v>
      </c>
      <c r="D534" s="29">
        <f>+('Detalle por mes'!D744/'Detalle por mes'!D537)-1</f>
        <v>0.19656797805118909</v>
      </c>
      <c r="E534" s="43">
        <f>+('Detalle por mes'!E744/'Detalle por mes'!E537)-1</f>
        <v>-2.3716977402991057E-3</v>
      </c>
      <c r="F534" s="29">
        <f>+('Detalle por mes'!F744/'Detalle por mes'!F537)-1</f>
        <v>0.12861886388500454</v>
      </c>
      <c r="G534" s="29">
        <f>+('Detalle por mes'!G744/'Detalle por mes'!G537)-1</f>
        <v>-9.5891379676119604E-3</v>
      </c>
      <c r="H534" s="29">
        <f>+('Detalle por mes'!H744/'Detalle por mes'!H537)-1</f>
        <v>4.143857186614297E-2</v>
      </c>
      <c r="I534" s="29">
        <f>+('Detalle por mes'!I744/'Detalle por mes'!I537)-1</f>
        <v>2.9223987231131732E-2</v>
      </c>
      <c r="J534" s="29">
        <f>+('Detalle por mes'!J744/'Detalle por mes'!J537)-1</f>
        <v>8.4831339030829511E-2</v>
      </c>
      <c r="K534" s="29">
        <f>+('Detalle por mes'!K744/'Detalle por mes'!K537)-1</f>
        <v>1.781305114638454E-2</v>
      </c>
      <c r="L534" s="29">
        <f>+('Detalle por mes'!L744/'Detalle por mes'!L537)-1</f>
        <v>7.2759159864602907E-2</v>
      </c>
      <c r="M534" s="29">
        <f>+('Detalle por mes'!M744/'Detalle por mes'!M537)-1</f>
        <v>0.16674816625916877</v>
      </c>
      <c r="N534" s="29">
        <f>+('Detalle por mes'!N744/'Detalle por mes'!N537)-1</f>
        <v>0.2200488833154588</v>
      </c>
      <c r="O534" s="29">
        <f>+('Detalle por mes'!O744/'Detalle por mes'!O537)-1</f>
        <v>-5.6784337906582438E-2</v>
      </c>
      <c r="P534" s="29">
        <f>+('Detalle por mes'!P744/'Detalle por mes'!P537)-1</f>
        <v>2.5567256712849984E-2</v>
      </c>
      <c r="Q534" s="29">
        <f>+('Detalle por mes'!Q744/'Detalle por mes'!Q537)-1</f>
        <v>3.5517898868078435E-2</v>
      </c>
      <c r="R534" s="29">
        <f>+('Detalle por mes'!R744/'Detalle por mes'!R537)-1</f>
        <v>0.17544357832879376</v>
      </c>
      <c r="S534" s="29">
        <f>+('Detalle por mes'!S744/'Detalle por mes'!S537)-1</f>
        <v>0.17544357832879354</v>
      </c>
    </row>
    <row r="535" spans="2:19" x14ac:dyDescent="0.25">
      <c r="B535" s="1" t="s">
        <v>37</v>
      </c>
      <c r="C535" s="28">
        <f>+('Detalle por mes'!C745/'Detalle por mes'!C538)-1</f>
        <v>0.19972654888608887</v>
      </c>
      <c r="D535" s="28">
        <f>+('Detalle por mes'!D745/'Detalle por mes'!D538)-1</f>
        <v>0.37972446653675096</v>
      </c>
      <c r="E535" s="28">
        <f>+('Detalle por mes'!E745/'Detalle por mes'!E538)-1</f>
        <v>6.1946902654867353E-2</v>
      </c>
      <c r="F535" s="28">
        <f>+('Detalle por mes'!F745/'Detalle por mes'!F538)-1</f>
        <v>0.26859756097560972</v>
      </c>
      <c r="G535" s="28">
        <f>+('Detalle por mes'!G745/'Detalle por mes'!G538)-1</f>
        <v>5.94844679444817E-3</v>
      </c>
      <c r="H535" s="28">
        <f>+('Detalle por mes'!H745/'Detalle por mes'!H538)-1</f>
        <v>5.0213990708352974E-2</v>
      </c>
      <c r="I535" s="28">
        <f>+('Detalle por mes'!I745/'Detalle por mes'!I538)-1</f>
        <v>0.13353413654618485</v>
      </c>
      <c r="J535" s="28">
        <f>+('Detalle por mes'!J745/'Detalle por mes'!J538)-1</f>
        <v>0.20517978996641295</v>
      </c>
      <c r="K535" s="28">
        <f>+('Detalle por mes'!K745/'Detalle por mes'!K538)-1</f>
        <v>1.6304347826086918E-2</v>
      </c>
      <c r="L535" s="28">
        <f>+('Detalle por mes'!L745/'Detalle por mes'!L538)-1</f>
        <v>8.9775739772157248E-2</v>
      </c>
      <c r="M535" s="28">
        <f>+('Detalle por mes'!M745/'Detalle por mes'!M538)-1</f>
        <v>0.33495145631067968</v>
      </c>
      <c r="N535" s="28">
        <f>+('Detalle por mes'!N745/'Detalle por mes'!N538)-1</f>
        <v>0.39888619087837829</v>
      </c>
      <c r="O535" s="28">
        <f>+('Detalle por mes'!O745/'Detalle por mes'!O538)-1</f>
        <v>-5.0729965339775251E-2</v>
      </c>
      <c r="P535" s="28">
        <f>+('Detalle por mes'!P745/'Detalle por mes'!P538)-1</f>
        <v>2.0482549495442592E-2</v>
      </c>
      <c r="Q535" s="28">
        <f>+('Detalle por mes'!Q745/'Detalle por mes'!Q538)-1</f>
        <v>0.14293231470834722</v>
      </c>
      <c r="R535" s="28">
        <f>+('Detalle por mes'!R745/'Detalle por mes'!R538)-1</f>
        <v>0.21853959158622249</v>
      </c>
      <c r="S535" s="28">
        <f>+('Detalle por mes'!S745/'Detalle por mes'!S538)-1</f>
        <v>0.21853959158622205</v>
      </c>
    </row>
    <row r="536" spans="2:19" x14ac:dyDescent="0.25">
      <c r="B536" s="1" t="s">
        <v>38</v>
      </c>
      <c r="C536" s="28">
        <f>+('Detalle por mes'!C746/'Detalle por mes'!C539)-1</f>
        <v>0.30209238428480845</v>
      </c>
      <c r="D536" s="28">
        <f>+('Detalle por mes'!D746/'Detalle por mes'!D539)-1</f>
        <v>0.48594638278898672</v>
      </c>
      <c r="E536" s="28">
        <f>+('Detalle por mes'!E746/'Detalle por mes'!E539)-1</f>
        <v>0.29384615384615387</v>
      </c>
      <c r="F536" s="28">
        <f>+('Detalle por mes'!F746/'Detalle por mes'!F539)-1</f>
        <v>0.45808373642566558</v>
      </c>
      <c r="G536" s="28">
        <f>+('Detalle por mes'!G746/'Detalle por mes'!G539)-1</f>
        <v>0.21585081585081589</v>
      </c>
      <c r="H536" s="28">
        <f>+('Detalle por mes'!H746/'Detalle por mes'!H539)-1</f>
        <v>0.20572837712491476</v>
      </c>
      <c r="I536" s="28">
        <f>+('Detalle por mes'!I746/'Detalle por mes'!I539)-1</f>
        <v>0.29067245119305851</v>
      </c>
      <c r="J536" s="28">
        <f>+('Detalle por mes'!J746/'Detalle por mes'!J539)-1</f>
        <v>0.37894080367282967</v>
      </c>
      <c r="K536" s="28">
        <f>+('Detalle por mes'!K746/'Detalle por mes'!K539)-1</f>
        <v>0.39915522703273498</v>
      </c>
      <c r="L536" s="28">
        <f>+('Detalle por mes'!L746/'Detalle por mes'!L539)-1</f>
        <v>0.49253324730257741</v>
      </c>
      <c r="M536" s="28">
        <f>+('Detalle por mes'!M746/'Detalle por mes'!M539)-1</f>
        <v>0.17847025495750701</v>
      </c>
      <c r="N536" s="28">
        <f>+('Detalle por mes'!N746/'Detalle por mes'!N539)-1</f>
        <v>0.2210236785458024</v>
      </c>
      <c r="O536" s="28">
        <f>+('Detalle por mes'!O746/'Detalle por mes'!O539)-1</f>
        <v>-0.35150806640168342</v>
      </c>
      <c r="P536" s="28">
        <f>+('Detalle por mes'!P746/'Detalle por mes'!P539)-1</f>
        <v>-0.30492915294946832</v>
      </c>
      <c r="Q536" s="28">
        <f>+('Detalle por mes'!Q746/'Detalle por mes'!Q539)-1</f>
        <v>0.10230272910813376</v>
      </c>
      <c r="R536" s="28">
        <f>+('Detalle por mes'!R746/'Detalle por mes'!R539)-1</f>
        <v>4.1195663854082021E-2</v>
      </c>
      <c r="S536" s="28">
        <f>+('Detalle por mes'!S746/'Detalle por mes'!S539)-1</f>
        <v>4.1195663854082465E-2</v>
      </c>
    </row>
    <row r="537" spans="2:19" x14ac:dyDescent="0.25">
      <c r="B537" s="1" t="s">
        <v>39</v>
      </c>
      <c r="C537" s="28">
        <f>+('Detalle por mes'!C747/'Detalle por mes'!C540)-1</f>
        <v>0.1423687256335282</v>
      </c>
      <c r="D537" s="28">
        <f>+('Detalle por mes'!D747/'Detalle por mes'!D540)-1</f>
        <v>0.31477134923387395</v>
      </c>
      <c r="E537" s="28">
        <f>+('Detalle por mes'!E747/'Detalle por mes'!E540)-1</f>
        <v>0.10613943808532778</v>
      </c>
      <c r="F537" s="28">
        <f>+('Detalle por mes'!F747/'Detalle por mes'!F540)-1</f>
        <v>0.30225492010611399</v>
      </c>
      <c r="G537" s="28">
        <f>+('Detalle por mes'!G747/'Detalle por mes'!G540)-1</f>
        <v>-2.0995171110644528E-2</v>
      </c>
      <c r="H537" s="28">
        <f>+('Detalle por mes'!H747/'Detalle por mes'!H540)-1</f>
        <v>3.2160247495958583E-2</v>
      </c>
      <c r="I537" s="28">
        <f>+('Detalle por mes'!I747/'Detalle por mes'!I540)-1</f>
        <v>0.16908357004036478</v>
      </c>
      <c r="J537" s="28">
        <f>+('Detalle por mes'!J747/'Detalle por mes'!J540)-1</f>
        <v>0.24112257229442147</v>
      </c>
      <c r="K537" s="28">
        <f>+('Detalle por mes'!K747/'Detalle por mes'!K540)-1</f>
        <v>0.11592505854800939</v>
      </c>
      <c r="L537" s="28">
        <f>+('Detalle por mes'!L747/'Detalle por mes'!L540)-1</f>
        <v>0.18095582177144687</v>
      </c>
      <c r="M537" s="28">
        <f>+('Detalle por mes'!M747/'Detalle por mes'!M540)-1</f>
        <v>0.42896935933147629</v>
      </c>
      <c r="N537" s="28">
        <f>+('Detalle por mes'!N747/'Detalle por mes'!N540)-1</f>
        <v>0.50664055654188167</v>
      </c>
      <c r="O537" s="28">
        <f>+('Detalle por mes'!O747/'Detalle por mes'!O540)-1</f>
        <v>-0.16435624762628176</v>
      </c>
      <c r="P537" s="28">
        <f>+('Detalle por mes'!P747/'Detalle por mes'!P540)-1</f>
        <v>-8.4553287827956902E-2</v>
      </c>
      <c r="Q537" s="28">
        <f>+('Detalle por mes'!Q747/'Detalle por mes'!Q540)-1</f>
        <v>0.11801842138927987</v>
      </c>
      <c r="R537" s="28">
        <f>+('Detalle por mes'!R747/'Detalle por mes'!R540)-1</f>
        <v>0.23472984410781694</v>
      </c>
      <c r="S537" s="28">
        <f>+('Detalle por mes'!S747/'Detalle por mes'!S540)-1</f>
        <v>0.23472984410781583</v>
      </c>
    </row>
    <row r="538" spans="2:19" x14ac:dyDescent="0.25">
      <c r="B538" s="1" t="s">
        <v>40</v>
      </c>
      <c r="C538" s="28">
        <f>+('Detalle por mes'!C748/'Detalle por mes'!C541)-1</f>
        <v>0.17781991555770782</v>
      </c>
      <c r="D538" s="28">
        <f>+('Detalle por mes'!D748/'Detalle por mes'!D541)-1</f>
        <v>0.35448530501273257</v>
      </c>
      <c r="E538" s="28">
        <f>+('Detalle por mes'!E748/'Detalle por mes'!E541)-1</f>
        <v>-0.1282798833819242</v>
      </c>
      <c r="F538" s="28">
        <f>+('Detalle por mes'!F748/'Detalle por mes'!F541)-1</f>
        <v>9.1101362995456014E-3</v>
      </c>
      <c r="G538" s="28">
        <f>+('Detalle por mes'!G748/'Detalle por mes'!G541)-1</f>
        <v>-6.4479206409767231E-2</v>
      </c>
      <c r="H538" s="28">
        <f>+('Detalle por mes'!H748/'Detalle por mes'!H541)-1</f>
        <v>-2.4838931885408644E-2</v>
      </c>
      <c r="I538" s="28">
        <f>+('Detalle por mes'!I748/'Detalle por mes'!I541)-1</f>
        <v>0.117519826964672</v>
      </c>
      <c r="J538" s="28">
        <f>+('Detalle por mes'!J748/'Detalle por mes'!J541)-1</f>
        <v>0.16254096931349493</v>
      </c>
      <c r="K538" s="28">
        <f>+('Detalle por mes'!K748/'Detalle por mes'!K541)-1</f>
        <v>-0.13097345132743365</v>
      </c>
      <c r="L538" s="28">
        <f>+('Detalle por mes'!L748/'Detalle por mes'!L541)-1</f>
        <v>-8.8169857926177708E-2</v>
      </c>
      <c r="M538" s="28">
        <f>+('Detalle por mes'!M748/'Detalle por mes'!M541)-1</f>
        <v>0.21134020618556693</v>
      </c>
      <c r="N538" s="28">
        <f>+('Detalle por mes'!N748/'Detalle por mes'!N541)-1</f>
        <v>0.28978499266039193</v>
      </c>
      <c r="O538" s="28">
        <f>+('Detalle por mes'!O748/'Detalle por mes'!O541)-1</f>
        <v>-0.15409710228363083</v>
      </c>
      <c r="P538" s="28">
        <f>+('Detalle por mes'!P748/'Detalle por mes'!P541)-1</f>
        <v>-9.4698997518063432E-2</v>
      </c>
      <c r="Q538" s="28">
        <f>+('Detalle por mes'!Q748/'Detalle por mes'!Q541)-1</f>
        <v>0.1587081718860166</v>
      </c>
      <c r="R538" s="28">
        <f>+('Detalle por mes'!R748/'Detalle por mes'!R541)-1</f>
        <v>0.29334524086139635</v>
      </c>
      <c r="S538" s="28">
        <f>+('Detalle por mes'!S748/'Detalle por mes'!S541)-1</f>
        <v>0.2933452408613979</v>
      </c>
    </row>
    <row r="539" spans="2:19" x14ac:dyDescent="0.25">
      <c r="B539" s="1" t="s">
        <v>41</v>
      </c>
      <c r="C539" s="28">
        <f>+('Detalle por mes'!C749/'Detalle por mes'!C542)-1</f>
        <v>6.0211752181138278E-2</v>
      </c>
      <c r="D539" s="28">
        <f>+('Detalle por mes'!D749/'Detalle por mes'!D542)-1</f>
        <v>0.2185942145318982</v>
      </c>
      <c r="E539" s="28">
        <f>+('Detalle por mes'!E749/'Detalle por mes'!E542)-1</f>
        <v>-3.6351619299405113E-2</v>
      </c>
      <c r="F539" s="28">
        <f>+('Detalle por mes'!F749/'Detalle por mes'!F542)-1</f>
        <v>8.0819737825694959E-2</v>
      </c>
      <c r="G539" s="28">
        <f>+('Detalle por mes'!G749/'Detalle por mes'!G542)-1</f>
        <v>-3.5357981220657253E-2</v>
      </c>
      <c r="H539" s="28">
        <f>+('Detalle por mes'!H749/'Detalle por mes'!H542)-1</f>
        <v>2.1772078973146813E-2</v>
      </c>
      <c r="I539" s="28">
        <f>+('Detalle por mes'!I749/'Detalle por mes'!I542)-1</f>
        <v>8.6455615183890444E-2</v>
      </c>
      <c r="J539" s="28">
        <f>+('Detalle por mes'!J749/'Detalle por mes'!J542)-1</f>
        <v>-2.7928250809075572E-2</v>
      </c>
      <c r="K539" s="28">
        <f>+('Detalle por mes'!K749/'Detalle por mes'!K542)-1</f>
        <v>-0.23891336270190899</v>
      </c>
      <c r="L539" s="28">
        <f>+('Detalle por mes'!L749/'Detalle por mes'!L542)-1</f>
        <v>-0.22847625684379946</v>
      </c>
      <c r="M539" s="28">
        <f>+('Detalle por mes'!M749/'Detalle por mes'!M542)-1</f>
        <v>0.28571428571428581</v>
      </c>
      <c r="N539" s="28">
        <f>+('Detalle por mes'!N749/'Detalle por mes'!N542)-1</f>
        <v>0.35604672469079257</v>
      </c>
      <c r="O539" s="28">
        <f>+('Detalle por mes'!O749/'Detalle por mes'!O542)-1</f>
        <v>-2.3315710993628835E-2</v>
      </c>
      <c r="P539" s="28">
        <f>+('Detalle por mes'!P749/'Detalle por mes'!P542)-1</f>
        <v>5.625205867364258E-2</v>
      </c>
      <c r="Q539" s="28">
        <f>+('Detalle por mes'!Q749/'Detalle por mes'!Q542)-1</f>
        <v>4.6014984057842101E-2</v>
      </c>
      <c r="R539" s="28">
        <f>+('Detalle por mes'!R749/'Detalle por mes'!R542)-1</f>
        <v>0.15436605902160072</v>
      </c>
      <c r="S539" s="28">
        <f>+('Detalle por mes'!S749/'Detalle por mes'!S542)-1</f>
        <v>0.15436605902160117</v>
      </c>
    </row>
    <row r="540" spans="2:19" x14ac:dyDescent="0.25">
      <c r="B540" s="1" t="s">
        <v>42</v>
      </c>
      <c r="C540" s="28">
        <f>+('Detalle por mes'!C750/'Detalle por mes'!C543)-1</f>
        <v>0.23649931147418957</v>
      </c>
      <c r="D540" s="28">
        <f>+('Detalle por mes'!D750/'Detalle por mes'!D543)-1</f>
        <v>0.42355249664747174</v>
      </c>
      <c r="E540" s="28">
        <f>+('Detalle por mes'!E750/'Detalle por mes'!E543)-1</f>
        <v>-2.5104602510460206E-2</v>
      </c>
      <c r="F540" s="28">
        <f>+('Detalle por mes'!F750/'Detalle por mes'!F543)-1</f>
        <v>0.14538472685118098</v>
      </c>
      <c r="G540" s="28">
        <f>+('Detalle por mes'!G750/'Detalle por mes'!G543)-1</f>
        <v>-6.6955982641041523E-2</v>
      </c>
      <c r="H540" s="28">
        <f>+('Detalle por mes'!H750/'Detalle por mes'!H543)-1</f>
        <v>-1.9663664224265354E-2</v>
      </c>
      <c r="I540" s="28">
        <f>+('Detalle por mes'!I750/'Detalle por mes'!I543)-1</f>
        <v>0.11969439728353137</v>
      </c>
      <c r="J540" s="28">
        <f>+('Detalle por mes'!J750/'Detalle por mes'!J543)-1</f>
        <v>0.18231754444076409</v>
      </c>
      <c r="K540" s="28">
        <f>+('Detalle por mes'!K750/'Detalle por mes'!K543)-1</f>
        <v>8.3518930957683812E-2</v>
      </c>
      <c r="L540" s="28">
        <f>+('Detalle por mes'!L750/'Detalle por mes'!L543)-1</f>
        <v>0.13132987307541333</v>
      </c>
      <c r="M540" s="28">
        <f>+('Detalle por mes'!M750/'Detalle por mes'!M543)-1</f>
        <v>6.3545150501672198E-2</v>
      </c>
      <c r="N540" s="28">
        <f>+('Detalle por mes'!N750/'Detalle por mes'!N543)-1</f>
        <v>0.12520181335571134</v>
      </c>
      <c r="O540" s="28">
        <f>+('Detalle por mes'!O750/'Detalle por mes'!O543)-1</f>
        <v>-0.12961415238891205</v>
      </c>
      <c r="P540" s="28">
        <f>+('Detalle por mes'!P750/'Detalle por mes'!P543)-1</f>
        <v>-7.215664362388563E-2</v>
      </c>
      <c r="Q540" s="28">
        <f>+('Detalle por mes'!Q750/'Detalle por mes'!Q543)-1</f>
        <v>0.1500155449519458</v>
      </c>
      <c r="R540" s="28">
        <f>+('Detalle por mes'!R750/'Detalle por mes'!R543)-1</f>
        <v>0.1983174003962167</v>
      </c>
      <c r="S540" s="28">
        <f>+('Detalle por mes'!S750/'Detalle por mes'!S543)-1</f>
        <v>0.19831740039621515</v>
      </c>
    </row>
    <row r="541" spans="2:19" x14ac:dyDescent="0.25">
      <c r="B541" s="1" t="s">
        <v>43</v>
      </c>
      <c r="C541" s="28">
        <f>+('Detalle por mes'!C751/'Detalle por mes'!C544)-1</f>
        <v>0.1293710827750163</v>
      </c>
      <c r="D541" s="28">
        <f>+('Detalle por mes'!D751/'Detalle por mes'!D544)-1</f>
        <v>0.29571000222857036</v>
      </c>
      <c r="E541" s="28">
        <f>+('Detalle por mes'!E751/'Detalle por mes'!E544)-1</f>
        <v>0.22975352112676051</v>
      </c>
      <c r="F541" s="28">
        <f>+('Detalle por mes'!F751/'Detalle por mes'!F544)-1</f>
        <v>0.38944967960799093</v>
      </c>
      <c r="G541" s="28">
        <f>+('Detalle por mes'!G751/'Detalle por mes'!G544)-1</f>
        <v>-1.7125837676842837E-2</v>
      </c>
      <c r="H541" s="28">
        <f>+('Detalle por mes'!H751/'Detalle por mes'!H544)-1</f>
        <v>5.8002423077726517E-2</v>
      </c>
      <c r="I541" s="28">
        <f>+('Detalle por mes'!I751/'Detalle por mes'!I544)-1</f>
        <v>8.4062381133510833E-2</v>
      </c>
      <c r="J541" s="28">
        <f>+('Detalle por mes'!J751/'Detalle por mes'!J544)-1</f>
        <v>0.30167379659682303</v>
      </c>
      <c r="K541" s="28">
        <f>+('Detalle por mes'!K751/'Detalle por mes'!K544)-1</f>
        <v>-0.1339285714285714</v>
      </c>
      <c r="L541" s="28">
        <f>+('Detalle por mes'!L751/'Detalle por mes'!L544)-1</f>
        <v>-2.6209456447876978E-2</v>
      </c>
      <c r="M541" s="28">
        <f>+('Detalle por mes'!M751/'Detalle por mes'!M544)-1</f>
        <v>0.17490494296577941</v>
      </c>
      <c r="N541" s="28">
        <f>+('Detalle por mes'!N751/'Detalle por mes'!N544)-1</f>
        <v>0.24073697757908286</v>
      </c>
      <c r="O541" s="28">
        <f>+('Detalle por mes'!O751/'Detalle por mes'!O544)-1</f>
        <v>-0.27144782746590546</v>
      </c>
      <c r="P541" s="28">
        <f>+('Detalle por mes'!P751/'Detalle por mes'!P544)-1</f>
        <v>-0.10066738839797851</v>
      </c>
      <c r="Q541" s="28">
        <f>+('Detalle por mes'!Q751/'Detalle por mes'!Q544)-1</f>
        <v>4.3448144078727324E-2</v>
      </c>
      <c r="R541" s="28">
        <f>+('Detalle por mes'!R751/'Detalle por mes'!R544)-1</f>
        <v>0.13799432227097985</v>
      </c>
      <c r="S541" s="28">
        <f>+('Detalle por mes'!S751/'Detalle por mes'!S544)-1</f>
        <v>0.13799432227097741</v>
      </c>
    </row>
    <row r="542" spans="2:19" x14ac:dyDescent="0.25">
      <c r="B542" s="1" t="s">
        <v>44</v>
      </c>
      <c r="C542" s="28">
        <f>+('Detalle por mes'!C752/'Detalle por mes'!C545)-1</f>
        <v>0.10233050520952491</v>
      </c>
      <c r="D542" s="28">
        <f>+('Detalle por mes'!D752/'Detalle por mes'!D545)-1</f>
        <v>0.27198024209493754</v>
      </c>
      <c r="E542" s="28">
        <f>+('Detalle por mes'!E752/'Detalle por mes'!E545)-1</f>
        <v>0.11762328213419559</v>
      </c>
      <c r="F542" s="28">
        <f>+('Detalle por mes'!F752/'Detalle por mes'!F545)-1</f>
        <v>0.27446935691905416</v>
      </c>
      <c r="G542" s="28">
        <f>+('Detalle por mes'!G752/'Detalle por mes'!G545)-1</f>
        <v>-2.2604588394062097E-2</v>
      </c>
      <c r="H542" s="28">
        <f>+('Detalle por mes'!H752/'Detalle por mes'!H545)-1</f>
        <v>3.4430483322680061E-2</v>
      </c>
      <c r="I542" s="28">
        <f>+('Detalle por mes'!I752/'Detalle por mes'!I545)-1</f>
        <v>6.1312287217579753E-2</v>
      </c>
      <c r="J542" s="28">
        <f>+('Detalle por mes'!J752/'Detalle por mes'!J545)-1</f>
        <v>0.17353761663028044</v>
      </c>
      <c r="K542" s="28">
        <f>+('Detalle por mes'!K752/'Detalle por mes'!K545)-1</f>
        <v>3.884400248601616E-2</v>
      </c>
      <c r="L542" s="28">
        <f>+('Detalle por mes'!L752/'Detalle por mes'!L545)-1</f>
        <v>3.1920077454224316E-2</v>
      </c>
      <c r="M542" s="28">
        <f>+('Detalle por mes'!M752/'Detalle por mes'!M545)-1</f>
        <v>0.18527918781725883</v>
      </c>
      <c r="N542" s="28">
        <f>+('Detalle por mes'!N752/'Detalle por mes'!N545)-1</f>
        <v>0.21105263157894738</v>
      </c>
      <c r="O542" s="28">
        <f>+('Detalle por mes'!O752/'Detalle por mes'!O545)-1</f>
        <v>3.8184438040345769E-2</v>
      </c>
      <c r="P542" s="28">
        <f>+('Detalle por mes'!P752/'Detalle por mes'!P545)-1</f>
        <v>0.13641050060110671</v>
      </c>
      <c r="Q542" s="28">
        <f>+('Detalle por mes'!Q752/'Detalle por mes'!Q545)-1</f>
        <v>9.8545351303505502E-2</v>
      </c>
      <c r="R542" s="28">
        <f>+('Detalle por mes'!R752/'Detalle por mes'!R545)-1</f>
        <v>0.25967468456597187</v>
      </c>
      <c r="S542" s="28">
        <f>+('Detalle por mes'!S752/'Detalle por mes'!S545)-1</f>
        <v>0.25967468456597165</v>
      </c>
    </row>
    <row r="543" spans="2:19" x14ac:dyDescent="0.25">
      <c r="B543" s="1" t="s">
        <v>45</v>
      </c>
      <c r="C543" s="28">
        <f>+('Detalle por mes'!C753/'Detalle por mes'!C546)-1</f>
        <v>0.1756773248718575</v>
      </c>
      <c r="D543" s="28">
        <f>+('Detalle por mes'!D753/'Detalle por mes'!D546)-1</f>
        <v>0.35168196127102069</v>
      </c>
      <c r="E543" s="28">
        <f>+('Detalle por mes'!E753/'Detalle por mes'!E546)-1</f>
        <v>0.20771513353115734</v>
      </c>
      <c r="F543" s="28">
        <f>+('Detalle por mes'!F753/'Detalle por mes'!F546)-1</f>
        <v>0.35393910860012556</v>
      </c>
      <c r="G543" s="28">
        <f>+('Detalle por mes'!G753/'Detalle por mes'!G546)-1</f>
        <v>8.0820265379975886E-2</v>
      </c>
      <c r="H543" s="28">
        <f>+('Detalle por mes'!H753/'Detalle por mes'!H546)-1</f>
        <v>0.15361247915541032</v>
      </c>
      <c r="I543" s="28">
        <f>+('Detalle por mes'!I753/'Detalle por mes'!I546)-1</f>
        <v>8.757961783439483E-2</v>
      </c>
      <c r="J543" s="28">
        <f>+('Detalle por mes'!J753/'Detalle por mes'!J546)-1</f>
        <v>0.15221242937853097</v>
      </c>
      <c r="K543" s="28">
        <f>+('Detalle por mes'!K753/'Detalle por mes'!K546)-1</f>
        <v>-0.10787172011661805</v>
      </c>
      <c r="L543" s="28">
        <f>+('Detalle por mes'!L753/'Detalle por mes'!L546)-1</f>
        <v>-5.5629491615650783E-2</v>
      </c>
      <c r="M543" s="28">
        <f>+('Detalle por mes'!M753/'Detalle por mes'!M546)-1</f>
        <v>0.20571428571428574</v>
      </c>
      <c r="N543" s="28">
        <f>+('Detalle por mes'!N753/'Detalle por mes'!N546)-1</f>
        <v>0.28515681456857922</v>
      </c>
      <c r="O543" s="28">
        <f>+('Detalle por mes'!O753/'Detalle por mes'!O546)-1</f>
        <v>-3.4352622411457312E-2</v>
      </c>
      <c r="P543" s="28">
        <f>+('Detalle por mes'!P753/'Detalle por mes'!P546)-1</f>
        <v>2.7790971760707217E-2</v>
      </c>
      <c r="Q543" s="28">
        <f>+('Detalle por mes'!Q753/'Detalle por mes'!Q546)-1</f>
        <v>0.13362932815342399</v>
      </c>
      <c r="R543" s="28">
        <f>+('Detalle por mes'!R753/'Detalle por mes'!R546)-1</f>
        <v>0.21950081722997883</v>
      </c>
      <c r="S543" s="28">
        <f>+('Detalle por mes'!S753/'Detalle por mes'!S546)-1</f>
        <v>0.21950081722997905</v>
      </c>
    </row>
    <row r="544" spans="2:19" x14ac:dyDescent="0.25">
      <c r="B544" s="1" t="s">
        <v>46</v>
      </c>
      <c r="C544" s="28">
        <f>+('Detalle por mes'!C754/'Detalle por mes'!C547)-1</f>
        <v>0.22679395385839296</v>
      </c>
      <c r="D544" s="28">
        <f>+('Detalle por mes'!D754/'Detalle por mes'!D547)-1</f>
        <v>0.41101598146054341</v>
      </c>
      <c r="E544" s="28">
        <f>+('Detalle por mes'!E754/'Detalle por mes'!E547)-1</f>
        <v>0.33884297520661155</v>
      </c>
      <c r="F544" s="28">
        <f>+('Detalle por mes'!F754/'Detalle por mes'!F547)-1</f>
        <v>0.47935600578871207</v>
      </c>
      <c r="G544" s="28">
        <f>+('Detalle por mes'!G754/'Detalle por mes'!G547)-1</f>
        <v>5.579773321708803E-2</v>
      </c>
      <c r="H544" s="28">
        <f>+('Detalle por mes'!H754/'Detalle por mes'!H547)-1</f>
        <v>0.10928407976462906</v>
      </c>
      <c r="I544" s="28">
        <f>+('Detalle por mes'!I754/'Detalle por mes'!I547)-1</f>
        <v>8.5858585858585856E-2</v>
      </c>
      <c r="J544" s="28">
        <f>+('Detalle por mes'!J754/'Detalle por mes'!J547)-1</f>
        <v>0.14825785315797391</v>
      </c>
      <c r="K544" s="28">
        <f>+('Detalle por mes'!K754/'Detalle por mes'!K547)-1</f>
        <v>-0.13788968824940051</v>
      </c>
      <c r="L544" s="28">
        <f>+('Detalle por mes'!L754/'Detalle por mes'!L547)-1</f>
        <v>-6.5566305294357363E-2</v>
      </c>
      <c r="M544" s="28">
        <f>+('Detalle por mes'!M754/'Detalle por mes'!M547)-1</f>
        <v>0.30341880341880345</v>
      </c>
      <c r="N544" s="28">
        <f>+('Detalle por mes'!N754/'Detalle por mes'!N547)-1</f>
        <v>0.38076518076518084</v>
      </c>
      <c r="O544" s="28">
        <f>+('Detalle por mes'!O754/'Detalle por mes'!O547)-1</f>
        <v>-9.8166448386712735E-2</v>
      </c>
      <c r="P544" s="28">
        <f>+('Detalle por mes'!P754/'Detalle por mes'!P547)-1</f>
        <v>-3.0509859891857727E-2</v>
      </c>
      <c r="Q544" s="28">
        <f>+('Detalle por mes'!Q754/'Detalle por mes'!Q547)-1</f>
        <v>0.15209775871967013</v>
      </c>
      <c r="R544" s="28">
        <f>+('Detalle por mes'!R754/'Detalle por mes'!R547)-1</f>
        <v>0.21138079070739835</v>
      </c>
      <c r="S544" s="28">
        <f>+('Detalle por mes'!S754/'Detalle por mes'!S547)-1</f>
        <v>0.2113807907073979</v>
      </c>
    </row>
    <row r="545" spans="2:19" x14ac:dyDescent="0.25">
      <c r="B545" s="1" t="s">
        <v>13</v>
      </c>
      <c r="C545" s="28">
        <f>+('Detalle por mes'!C755/'Detalle por mes'!C548)-1</f>
        <v>0.3789175524624615</v>
      </c>
      <c r="D545" s="28">
        <f>+('Detalle por mes'!D755/'Detalle por mes'!D548)-1</f>
        <v>0.58821712541539672</v>
      </c>
      <c r="E545" s="28">
        <f>+('Detalle por mes'!E755/'Detalle por mes'!E548)-1</f>
        <v>0.39130434782608692</v>
      </c>
      <c r="F545" s="28">
        <f>+('Detalle por mes'!F755/'Detalle por mes'!F548)-1</f>
        <v>0.56877481565513333</v>
      </c>
      <c r="G545" s="28">
        <f>+('Detalle por mes'!G755/'Detalle por mes'!G548)-1</f>
        <v>0.23857526881720426</v>
      </c>
      <c r="H545" s="28">
        <f>+('Detalle por mes'!H755/'Detalle por mes'!H548)-1</f>
        <v>0.31060700647088968</v>
      </c>
      <c r="I545" s="28">
        <f>+('Detalle por mes'!I755/'Detalle por mes'!I548)-1</f>
        <v>0.27243589743589736</v>
      </c>
      <c r="J545" s="28">
        <f>+('Detalle por mes'!J755/'Detalle por mes'!J548)-1</f>
        <v>0.37286761222726894</v>
      </c>
      <c r="K545" s="28">
        <f>+('Detalle por mes'!K755/'Detalle por mes'!K548)-1</f>
        <v>0.10379464285714279</v>
      </c>
      <c r="L545" s="28">
        <f>+('Detalle por mes'!L755/'Detalle por mes'!L548)-1</f>
        <v>0.14765456069899829</v>
      </c>
      <c r="M545" s="28">
        <f>+('Detalle por mes'!M755/'Detalle por mes'!M548)-1</f>
        <v>0.11894273127753308</v>
      </c>
      <c r="N545" s="28">
        <f>+('Detalle por mes'!N755/'Detalle por mes'!N548)-1</f>
        <v>0.15633045540001667</v>
      </c>
      <c r="O545" s="28">
        <f>+('Detalle por mes'!O755/'Detalle por mes'!O548)-1</f>
        <v>-8.5522296884544935E-2</v>
      </c>
      <c r="P545" s="28">
        <f>+('Detalle por mes'!P755/'Detalle por mes'!P548)-1</f>
        <v>-2.3657519301341079E-2</v>
      </c>
      <c r="Q545" s="28">
        <f>+('Detalle por mes'!Q755/'Detalle por mes'!Q548)-1</f>
        <v>0.31377444333202376</v>
      </c>
      <c r="R545" s="28">
        <f>+('Detalle por mes'!R755/'Detalle por mes'!R548)-1</f>
        <v>0.3932927856717543</v>
      </c>
      <c r="S545" s="28">
        <f>+('Detalle por mes'!S755/'Detalle por mes'!S548)-1</f>
        <v>0.39329278567175452</v>
      </c>
    </row>
    <row r="546" spans="2:19" x14ac:dyDescent="0.25">
      <c r="B546" s="1" t="s">
        <v>47</v>
      </c>
      <c r="C546" s="28">
        <f>+('Detalle por mes'!C756/'Detalle por mes'!C549)-1</f>
        <v>0.16681321442029895</v>
      </c>
      <c r="D546" s="28">
        <f>+('Detalle por mes'!D756/'Detalle por mes'!D549)-1</f>
        <v>0.34394407056185106</v>
      </c>
      <c r="E546" s="28">
        <f>+('Detalle por mes'!E756/'Detalle por mes'!E549)-1</f>
        <v>0.16434892541087232</v>
      </c>
      <c r="F546" s="28">
        <f>+('Detalle por mes'!F756/'Detalle por mes'!F549)-1</f>
        <v>0.28589198036006547</v>
      </c>
      <c r="G546" s="28">
        <f>+('Detalle por mes'!G756/'Detalle por mes'!G549)-1</f>
        <v>6.9259456579648937E-3</v>
      </c>
      <c r="H546" s="28">
        <f>+('Detalle por mes'!H756/'Detalle por mes'!H549)-1</f>
        <v>2.838924532079723E-2</v>
      </c>
      <c r="I546" s="28">
        <f>+('Detalle por mes'!I756/'Detalle por mes'!I549)-1</f>
        <v>0.12647898816809455</v>
      </c>
      <c r="J546" s="28">
        <f>+('Detalle por mes'!J756/'Detalle por mes'!J549)-1</f>
        <v>0.24617895990659688</v>
      </c>
      <c r="K546" s="28">
        <f>+('Detalle por mes'!K756/'Detalle por mes'!K549)-1</f>
        <v>8.5624509033778384E-2</v>
      </c>
      <c r="L546" s="28">
        <f>+('Detalle por mes'!L756/'Detalle por mes'!L549)-1</f>
        <v>0.1191103977989223</v>
      </c>
      <c r="M546" s="28">
        <f>+('Detalle por mes'!M756/'Detalle por mes'!M549)-1</f>
        <v>0.39999999999999991</v>
      </c>
      <c r="N546" s="28">
        <f>+('Detalle por mes'!N756/'Detalle por mes'!N549)-1</f>
        <v>0.46839873346149496</v>
      </c>
      <c r="O546" s="28">
        <f>+('Detalle por mes'!O756/'Detalle por mes'!O549)-1</f>
        <v>-0.15079854685036675</v>
      </c>
      <c r="P546" s="28">
        <f>+('Detalle por mes'!P756/'Detalle por mes'!P549)-1</f>
        <v>-9.7601180035977619E-2</v>
      </c>
      <c r="Q546" s="28">
        <f>+('Detalle por mes'!Q756/'Detalle por mes'!Q549)-1</f>
        <v>0.12481964188565886</v>
      </c>
      <c r="R546" s="28">
        <f>+('Detalle por mes'!R756/'Detalle por mes'!R549)-1</f>
        <v>0.21254831004588293</v>
      </c>
      <c r="S546" s="28">
        <f>+('Detalle por mes'!S756/'Detalle por mes'!S549)-1</f>
        <v>0.21254831004588359</v>
      </c>
    </row>
    <row r="547" spans="2:19" x14ac:dyDescent="0.25">
      <c r="B547" s="1" t="s">
        <v>48</v>
      </c>
      <c r="C547" s="28">
        <f>+('Detalle por mes'!C757/'Detalle por mes'!C550)-1</f>
        <v>0.16608442764411158</v>
      </c>
      <c r="D547" s="28">
        <f>+('Detalle por mes'!D757/'Detalle por mes'!D550)-1</f>
        <v>0.34004867393276816</v>
      </c>
      <c r="E547" s="28">
        <f>+('Detalle por mes'!E757/'Detalle por mes'!E550)-1</f>
        <v>7.9069767441860561E-2</v>
      </c>
      <c r="F547" s="28">
        <f>+('Detalle por mes'!F757/'Detalle por mes'!F550)-1</f>
        <v>0.23279167056913619</v>
      </c>
      <c r="G547" s="28">
        <f>+('Detalle por mes'!G757/'Detalle por mes'!G550)-1</f>
        <v>-1.7889087656529634E-3</v>
      </c>
      <c r="H547" s="28">
        <f>+('Detalle por mes'!H757/'Detalle por mes'!H550)-1</f>
        <v>4.9297609483900384E-2</v>
      </c>
      <c r="I547" s="28">
        <f>+('Detalle por mes'!I757/'Detalle por mes'!I550)-1</f>
        <v>0.14216888577435172</v>
      </c>
      <c r="J547" s="28">
        <f>+('Detalle por mes'!J757/'Detalle por mes'!J550)-1</f>
        <v>0.19977667959090173</v>
      </c>
      <c r="K547" s="28">
        <f>+('Detalle por mes'!K757/'Detalle por mes'!K550)-1</f>
        <v>9.0302316450726394E-2</v>
      </c>
      <c r="L547" s="28">
        <f>+('Detalle por mes'!L757/'Detalle por mes'!L550)-1</f>
        <v>0.11636722989939563</v>
      </c>
      <c r="M547" s="28">
        <f>+('Detalle por mes'!M757/'Detalle por mes'!M550)-1</f>
        <v>0.15226337448559679</v>
      </c>
      <c r="N547" s="28">
        <f>+('Detalle por mes'!N757/'Detalle por mes'!N550)-1</f>
        <v>0.21069026508793076</v>
      </c>
      <c r="O547" s="28">
        <f>+('Detalle por mes'!O757/'Detalle por mes'!O550)-1</f>
        <v>0.11189634864546516</v>
      </c>
      <c r="P547" s="28">
        <f>+('Detalle por mes'!P757/'Detalle por mes'!P550)-1</f>
        <v>0.18947697290817866</v>
      </c>
      <c r="Q547" s="28">
        <f>+('Detalle por mes'!Q757/'Detalle por mes'!Q550)-1</f>
        <v>0.16145921775060845</v>
      </c>
      <c r="R547" s="28">
        <f>+('Detalle por mes'!R757/'Detalle por mes'!R550)-1</f>
        <v>0.32428092062231384</v>
      </c>
      <c r="S547" s="28">
        <f>+('Detalle por mes'!S757/'Detalle por mes'!S550)-1</f>
        <v>0.32428092062231406</v>
      </c>
    </row>
    <row r="548" spans="2:19" x14ac:dyDescent="0.25">
      <c r="B548" s="8" t="s">
        <v>109</v>
      </c>
      <c r="C548" s="29">
        <f>+('Detalle por mes'!C761/'Detalle por mes'!C554)-1</f>
        <v>0.14065855228365631</v>
      </c>
      <c r="D548" s="29">
        <f>+('Detalle por mes'!D761/'Detalle por mes'!D554)-1</f>
        <v>0.31453926919687669</v>
      </c>
      <c r="E548" s="29">
        <f>+('Detalle por mes'!E761/'Detalle por mes'!E554)-1</f>
        <v>9.4214108910890992E-2</v>
      </c>
      <c r="F548" s="29">
        <f>+('Detalle por mes'!F761/'Detalle por mes'!F554)-1</f>
        <v>0.24014779775500128</v>
      </c>
      <c r="G548" s="29">
        <f>+('Detalle por mes'!G761/'Detalle por mes'!G554)-1</f>
        <v>-2.2638661803546789E-3</v>
      </c>
      <c r="H548" s="29">
        <f>+('Detalle por mes'!H761/'Detalle por mes'!H554)-1</f>
        <v>4.9456413175503533E-2</v>
      </c>
      <c r="I548" s="29">
        <f>+('Detalle por mes'!I761/'Detalle por mes'!I554)-1</f>
        <v>0.1022050609021985</v>
      </c>
      <c r="J548" s="29">
        <f>+('Detalle por mes'!J761/'Detalle por mes'!J554)-1</f>
        <v>0.14931841586566619</v>
      </c>
      <c r="K548" s="29">
        <f>+('Detalle por mes'!K761/'Detalle por mes'!K554)-1</f>
        <v>-3.9656925593527514E-2</v>
      </c>
      <c r="L548" s="29">
        <f>+('Detalle por mes'!L761/'Detalle por mes'!L554)-1</f>
        <v>-7.2524133725937467E-3</v>
      </c>
      <c r="M548" s="29">
        <f>+('Detalle por mes'!M761/'Detalle por mes'!M554)-1</f>
        <v>0.24295364546936882</v>
      </c>
      <c r="N548" s="29">
        <f>+('Detalle por mes'!N761/'Detalle por mes'!N554)-1</f>
        <v>0.30496431072841124</v>
      </c>
      <c r="O548" s="29">
        <f>+('Detalle por mes'!O761/'Detalle por mes'!O554)-1</f>
        <v>-0.14644966051003128</v>
      </c>
      <c r="P548" s="29">
        <f>+('Detalle por mes'!P761/'Detalle por mes'!P554)-1</f>
        <v>-6.5339987018069867E-2</v>
      </c>
      <c r="Q548" s="29">
        <f>+('Detalle por mes'!Q761/'Detalle por mes'!Q554)-1</f>
        <v>0.11728628816874864</v>
      </c>
      <c r="R548" s="29">
        <f>+('Detalle por mes'!R761/'Detalle por mes'!R554)-1</f>
        <v>0.23777234729448105</v>
      </c>
      <c r="S548" s="29">
        <f>+('Detalle por mes'!S761/'Detalle por mes'!S554)-1</f>
        <v>0.23777234729448082</v>
      </c>
    </row>
    <row r="549" spans="2:19" x14ac:dyDescent="0.25">
      <c r="B549" s="20" t="s">
        <v>37</v>
      </c>
      <c r="C549" s="28">
        <f>+('Detalle por mes'!C762/'Detalle por mes'!C555)-1</f>
        <v>-0.42003683065075459</v>
      </c>
      <c r="D549" s="28">
        <f>+('Detalle por mes'!D762/'Detalle por mes'!D555)-1</f>
        <v>-0.33656822978943568</v>
      </c>
      <c r="E549" s="28">
        <f>+('Detalle por mes'!E762/'Detalle por mes'!E555)-1</f>
        <v>-0.59420289855072461</v>
      </c>
      <c r="F549" s="28">
        <f>+('Detalle por mes'!F762/'Detalle por mes'!F555)-1</f>
        <v>-0.52645701096364683</v>
      </c>
      <c r="G549" s="28">
        <f>+('Detalle por mes'!G762/'Detalle por mes'!G555)-1</f>
        <v>-0.18955042527339006</v>
      </c>
      <c r="H549" s="28">
        <f>+('Detalle por mes'!H762/'Detalle por mes'!H555)-1</f>
        <v>-0.16848515315274148</v>
      </c>
      <c r="I549" s="28">
        <f>+('Detalle por mes'!I762/'Detalle por mes'!I555)-1</f>
        <v>-0.32860125260960338</v>
      </c>
      <c r="J549" s="28">
        <f>+('Detalle por mes'!J762/'Detalle por mes'!J555)-1</f>
        <v>-0.29622262638435604</v>
      </c>
      <c r="K549" s="28">
        <f>+('Detalle por mes'!K762/'Detalle por mes'!K555)-1</f>
        <v>-1.8211920529801362E-2</v>
      </c>
      <c r="L549" s="28">
        <f>+('Detalle por mes'!L762/'Detalle por mes'!L555)-1</f>
        <v>1.5598295220993874E-2</v>
      </c>
      <c r="M549" s="28">
        <f>+('Detalle por mes'!M762/'Detalle por mes'!M555)-1</f>
        <v>-0.30223880597014929</v>
      </c>
      <c r="N549" s="28">
        <f>+('Detalle por mes'!N762/'Detalle por mes'!N555)-1</f>
        <v>-0.27155629950191884</v>
      </c>
      <c r="O549" s="28">
        <f>+('Detalle por mes'!O762/'Detalle por mes'!O555)-1</f>
        <v>1.7052491187958374E-2</v>
      </c>
      <c r="P549" s="28">
        <f>+('Detalle por mes'!P762/'Detalle por mes'!P555)-1</f>
        <v>9.3413208676799364E-2</v>
      </c>
      <c r="Q549" s="28">
        <f>+('Detalle por mes'!Q762/'Detalle por mes'!Q555)-1</f>
        <v>-0.32590132002295691</v>
      </c>
      <c r="R549" s="28">
        <f>+('Detalle por mes'!R762/'Detalle por mes'!R555)-1</f>
        <v>-0.16037365672573145</v>
      </c>
      <c r="S549" s="28">
        <f>+('Detalle por mes'!S762/'Detalle por mes'!S555)-1</f>
        <v>-0.16037365672573212</v>
      </c>
    </row>
    <row r="550" spans="2:19" x14ac:dyDescent="0.25">
      <c r="B550" s="20" t="s">
        <v>38</v>
      </c>
      <c r="C550" s="28">
        <f>+('Detalle por mes'!C763/'Detalle por mes'!C556)-1</f>
        <v>-0.30266110260658041</v>
      </c>
      <c r="D550" s="28">
        <f>+('Detalle por mes'!D763/'Detalle por mes'!D556)-1</f>
        <v>-0.22404757232047201</v>
      </c>
      <c r="E550" s="28">
        <f>+('Detalle por mes'!E763/'Detalle por mes'!E556)-1</f>
        <v>-0.35654261704681878</v>
      </c>
      <c r="F550" s="28">
        <f>+('Detalle por mes'!F763/'Detalle por mes'!F556)-1</f>
        <v>-0.2758288019645676</v>
      </c>
      <c r="G550" s="28">
        <f>+('Detalle por mes'!G763/'Detalle por mes'!G556)-1</f>
        <v>-7.0148090413094333E-2</v>
      </c>
      <c r="H550" s="28">
        <f>+('Detalle por mes'!H763/'Detalle por mes'!H556)-1</f>
        <v>-6.8578355841566241E-2</v>
      </c>
      <c r="I550" s="28">
        <f>+('Detalle por mes'!I763/'Detalle por mes'!I556)-1</f>
        <v>-0.2267920094007051</v>
      </c>
      <c r="J550" s="28">
        <f>+('Detalle por mes'!J763/'Detalle por mes'!J556)-1</f>
        <v>-0.17549902627524849</v>
      </c>
      <c r="K550" s="28">
        <f>+('Detalle por mes'!K763/'Detalle por mes'!K556)-1</f>
        <v>9.7938144329897003E-2</v>
      </c>
      <c r="L550" s="28">
        <f>+('Detalle por mes'!L763/'Detalle por mes'!L556)-1</f>
        <v>0.15969494689751129</v>
      </c>
      <c r="M550" s="28">
        <f>+('Detalle por mes'!M763/'Detalle por mes'!M556)-1</f>
        <v>-0.20985010706638119</v>
      </c>
      <c r="N550" s="28">
        <f>+('Detalle por mes'!N763/'Detalle por mes'!N556)-1</f>
        <v>-0.18763097093116976</v>
      </c>
      <c r="O550" s="28">
        <f>+('Detalle por mes'!O763/'Detalle por mes'!O556)-1</f>
        <v>-0.47111577926799708</v>
      </c>
      <c r="P550" s="28">
        <f>+('Detalle por mes'!P763/'Detalle por mes'!P556)-1</f>
        <v>-0.43810858135119679</v>
      </c>
      <c r="Q550" s="28">
        <f>+('Detalle por mes'!Q763/'Detalle por mes'!Q556)-1</f>
        <v>-0.33790417310664611</v>
      </c>
      <c r="R550" s="28">
        <f>+('Detalle por mes'!R763/'Detalle por mes'!R556)-1</f>
        <v>-0.33021520157796136</v>
      </c>
      <c r="S550" s="28">
        <f>+('Detalle por mes'!S763/'Detalle por mes'!S556)-1</f>
        <v>-0.33021520157796125</v>
      </c>
    </row>
    <row r="551" spans="2:19" x14ac:dyDescent="0.25">
      <c r="B551" s="20" t="s">
        <v>39</v>
      </c>
      <c r="C551" s="28">
        <f>+('Detalle por mes'!C764/'Detalle por mes'!C557)-1</f>
        <v>-0.42098025580723042</v>
      </c>
      <c r="D551" s="28">
        <f>+('Detalle por mes'!D764/'Detalle por mes'!D557)-1</f>
        <v>-0.33962947680441258</v>
      </c>
      <c r="E551" s="28">
        <f>+('Detalle por mes'!E764/'Detalle por mes'!E557)-1</f>
        <v>-0.53030303030303028</v>
      </c>
      <c r="F551" s="28">
        <f>+('Detalle por mes'!F764/'Detalle por mes'!F557)-1</f>
        <v>-0.45026207594282763</v>
      </c>
      <c r="G551" s="28">
        <f>+('Detalle por mes'!G764/'Detalle por mes'!G557)-1</f>
        <v>-0.11504424778761058</v>
      </c>
      <c r="H551" s="28">
        <f>+('Detalle por mes'!H764/'Detalle por mes'!H557)-1</f>
        <v>-8.0695943411675852E-2</v>
      </c>
      <c r="I551" s="28">
        <f>+('Detalle por mes'!I764/'Detalle por mes'!I557)-1</f>
        <v>-0.38570859343870367</v>
      </c>
      <c r="J551" s="28">
        <f>+('Detalle por mes'!J764/'Detalle por mes'!J557)-1</f>
        <v>-0.35572092277915424</v>
      </c>
      <c r="K551" s="28">
        <f>+('Detalle por mes'!K764/'Detalle por mes'!K557)-1</f>
        <v>-2.2653721682847849E-2</v>
      </c>
      <c r="L551" s="28">
        <f>+('Detalle por mes'!L764/'Detalle por mes'!L557)-1</f>
        <v>1.6144265153410942E-2</v>
      </c>
      <c r="M551" s="28">
        <f>+('Detalle por mes'!M764/'Detalle por mes'!M557)-1</f>
        <v>-8.5858585858585856E-2</v>
      </c>
      <c r="N551" s="28">
        <f>+('Detalle por mes'!N764/'Detalle por mes'!N557)-1</f>
        <v>-5.4976760199690111E-2</v>
      </c>
      <c r="O551" s="28">
        <f>+('Detalle por mes'!O764/'Detalle por mes'!O557)-1</f>
        <v>-1.1519716437749183E-2</v>
      </c>
      <c r="P551" s="28">
        <f>+('Detalle por mes'!P764/'Detalle por mes'!P557)-1</f>
        <v>6.1726356218875011E-2</v>
      </c>
      <c r="Q551" s="28">
        <f>+('Detalle por mes'!Q764/'Detalle por mes'!Q557)-1</f>
        <v>-0.37466668384237845</v>
      </c>
      <c r="R551" s="28">
        <f>+('Detalle por mes'!R764/'Detalle por mes'!R557)-1</f>
        <v>-0.25476767973292413</v>
      </c>
      <c r="S551" s="28">
        <f>+('Detalle por mes'!S764/'Detalle por mes'!S557)-1</f>
        <v>-0.25476767973292391</v>
      </c>
    </row>
    <row r="552" spans="2:19" x14ac:dyDescent="0.25">
      <c r="B552" s="20" t="s">
        <v>40</v>
      </c>
      <c r="C552" s="28">
        <f>+('Detalle por mes'!C765/'Detalle por mes'!C558)-1</f>
        <v>-0.50277095042033904</v>
      </c>
      <c r="D552" s="28">
        <f>+('Detalle por mes'!D765/'Detalle por mes'!D558)-1</f>
        <v>-0.42970186701819679</v>
      </c>
      <c r="E552" s="28">
        <f>+('Detalle por mes'!E765/'Detalle por mes'!E558)-1</f>
        <v>-0.60443037974683544</v>
      </c>
      <c r="F552" s="28">
        <f>+('Detalle por mes'!F765/'Detalle por mes'!F558)-1</f>
        <v>-0.55336993753777963</v>
      </c>
      <c r="G552" s="28">
        <f>+('Detalle por mes'!G765/'Detalle por mes'!G558)-1</f>
        <v>-0.26666666666666672</v>
      </c>
      <c r="H552" s="28">
        <f>+('Detalle por mes'!H765/'Detalle por mes'!H558)-1</f>
        <v>-0.24221453287197237</v>
      </c>
      <c r="I552" s="28">
        <f>+('Detalle por mes'!I765/'Detalle por mes'!I558)-1</f>
        <v>-0.44575093532870125</v>
      </c>
      <c r="J552" s="28">
        <f>+('Detalle por mes'!J765/'Detalle por mes'!J558)-1</f>
        <v>-0.42335521738893622</v>
      </c>
      <c r="K552" s="28">
        <f>+('Detalle por mes'!K765/'Detalle por mes'!K558)-1</f>
        <v>-6.095238095238098E-2</v>
      </c>
      <c r="L552" s="28">
        <f>+('Detalle por mes'!L765/'Detalle por mes'!L558)-1</f>
        <v>-1.4167805206715234E-2</v>
      </c>
      <c r="M552" s="28">
        <f>+('Detalle por mes'!M765/'Detalle por mes'!M558)-1</f>
        <v>-0.22564102564102562</v>
      </c>
      <c r="N552" s="28">
        <f>+('Detalle por mes'!N765/'Detalle por mes'!N558)-1</f>
        <v>-0.18190339577622816</v>
      </c>
      <c r="O552" s="28">
        <f>+('Detalle por mes'!O765/'Detalle por mes'!O558)-1</f>
        <v>-0.26396313364055302</v>
      </c>
      <c r="P552" s="28">
        <f>+('Detalle por mes'!P765/'Detalle por mes'!P558)-1</f>
        <v>-0.20361434544839829</v>
      </c>
      <c r="Q552" s="28">
        <f>+('Detalle por mes'!Q765/'Detalle por mes'!Q558)-1</f>
        <v>-0.48435815985024677</v>
      </c>
      <c r="R552" s="28">
        <f>+('Detalle por mes'!R765/'Detalle por mes'!R558)-1</f>
        <v>-0.39615635583271769</v>
      </c>
      <c r="S552" s="28">
        <f>+('Detalle por mes'!S765/'Detalle por mes'!S558)-1</f>
        <v>-0.39615635583271769</v>
      </c>
    </row>
    <row r="553" spans="2:19" x14ac:dyDescent="0.25">
      <c r="B553" s="20" t="s">
        <v>41</v>
      </c>
      <c r="C553" s="28">
        <f>+('Detalle por mes'!C766/'Detalle por mes'!C559)-1</f>
        <v>-0.37439181564228585</v>
      </c>
      <c r="D553" s="28">
        <f>+('Detalle por mes'!D766/'Detalle por mes'!D559)-1</f>
        <v>-0.29525158760351877</v>
      </c>
      <c r="E553" s="28">
        <f>+('Detalle por mes'!E766/'Detalle por mes'!E559)-1</f>
        <v>-0.31048513302034431</v>
      </c>
      <c r="F553" s="28">
        <f>+('Detalle por mes'!F766/'Detalle por mes'!F559)-1</f>
        <v>-0.2991004201748545</v>
      </c>
      <c r="G553" s="28">
        <f>+('Detalle por mes'!G766/'Detalle por mes'!G559)-1</f>
        <v>-0.18026197241666087</v>
      </c>
      <c r="H553" s="28">
        <f>+('Detalle por mes'!H766/'Detalle por mes'!H559)-1</f>
        <v>-0.14668289604264806</v>
      </c>
      <c r="I553" s="28">
        <f>+('Detalle por mes'!I766/'Detalle por mes'!I559)-1</f>
        <v>-0.2714829852245616</v>
      </c>
      <c r="J553" s="28">
        <f>+('Detalle por mes'!J766/'Detalle por mes'!J559)-1</f>
        <v>-0.32216786058760882</v>
      </c>
      <c r="K553" s="28">
        <f>+('Detalle por mes'!K766/'Detalle por mes'!K559)-1</f>
        <v>-0.1386445096122515</v>
      </c>
      <c r="L553" s="28">
        <f>+('Detalle por mes'!L766/'Detalle por mes'!L559)-1</f>
        <v>-0.10789762856843232</v>
      </c>
      <c r="M553" s="28">
        <f>+('Detalle por mes'!M766/'Detalle por mes'!M559)-1</f>
        <v>-0.14913448735019974</v>
      </c>
      <c r="N553" s="28">
        <f>+('Detalle por mes'!N766/'Detalle por mes'!N559)-1</f>
        <v>-0.11303303303303303</v>
      </c>
      <c r="O553" s="28">
        <f>+('Detalle por mes'!O766/'Detalle por mes'!O559)-1</f>
        <v>-2.0560275400309469E-2</v>
      </c>
      <c r="P553" s="28">
        <f>+('Detalle por mes'!P766/'Detalle por mes'!P559)-1</f>
        <v>6.8609589922794312E-2</v>
      </c>
      <c r="Q553" s="28">
        <f>+('Detalle por mes'!Q766/'Detalle por mes'!Q559)-1</f>
        <v>-0.32917978303284179</v>
      </c>
      <c r="R553" s="28">
        <f>+('Detalle por mes'!R766/'Detalle por mes'!R559)-1</f>
        <v>-0.21709753086896388</v>
      </c>
      <c r="S553" s="28">
        <f>+('Detalle por mes'!S766/'Detalle por mes'!S559)-1</f>
        <v>-0.21709753086896277</v>
      </c>
    </row>
    <row r="554" spans="2:19" x14ac:dyDescent="0.25">
      <c r="B554" s="20" t="s">
        <v>42</v>
      </c>
      <c r="C554" s="28">
        <f>+('Detalle por mes'!C767/'Detalle por mes'!C560)-1</f>
        <v>-0.38312457838793779</v>
      </c>
      <c r="D554" s="28">
        <f>+('Detalle por mes'!D767/'Detalle por mes'!D560)-1</f>
        <v>-0.29346155421868103</v>
      </c>
      <c r="E554" s="28">
        <f>+('Detalle por mes'!E767/'Detalle por mes'!E560)-1</f>
        <v>-0.54256526674233818</v>
      </c>
      <c r="F554" s="28">
        <f>+('Detalle por mes'!F767/'Detalle por mes'!F560)-1</f>
        <v>-0.47225560956161283</v>
      </c>
      <c r="G554" s="28">
        <f>+('Detalle por mes'!G767/'Detalle por mes'!G560)-1</f>
        <v>-0.33799896319336442</v>
      </c>
      <c r="H554" s="28">
        <f>+('Detalle por mes'!H767/'Detalle por mes'!H560)-1</f>
        <v>-0.31416448789728746</v>
      </c>
      <c r="I554" s="28">
        <f>+('Detalle por mes'!I767/'Detalle por mes'!I560)-1</f>
        <v>-0.35165662650602414</v>
      </c>
      <c r="J554" s="28">
        <f>+('Detalle por mes'!J767/'Detalle por mes'!J560)-1</f>
        <v>-0.32517426291726004</v>
      </c>
      <c r="K554" s="28">
        <f>+('Detalle por mes'!K767/'Detalle por mes'!K560)-1</f>
        <v>-5.2830188679245271E-2</v>
      </c>
      <c r="L554" s="28">
        <f>+('Detalle por mes'!L767/'Detalle por mes'!L560)-1</f>
        <v>-9.3497398711150925E-3</v>
      </c>
      <c r="M554" s="28">
        <f>+('Detalle por mes'!M767/'Detalle por mes'!M560)-1</f>
        <v>-0.20975609756097557</v>
      </c>
      <c r="N554" s="28">
        <f>+('Detalle por mes'!N767/'Detalle por mes'!N560)-1</f>
        <v>-0.16972893462229088</v>
      </c>
      <c r="O554" s="28">
        <f>+('Detalle por mes'!O767/'Detalle por mes'!O560)-1</f>
        <v>-0.12427171610169496</v>
      </c>
      <c r="P554" s="28">
        <f>+('Detalle por mes'!P767/'Detalle por mes'!P560)-1</f>
        <v>-7.4531493308568786E-2</v>
      </c>
      <c r="Q554" s="28">
        <f>+('Detalle por mes'!Q767/'Detalle por mes'!Q560)-1</f>
        <v>-0.32640559767977217</v>
      </c>
      <c r="R554" s="28">
        <f>+('Detalle por mes'!R767/'Detalle por mes'!R560)-1</f>
        <v>-0.2028858133985133</v>
      </c>
      <c r="S554" s="28">
        <f>+('Detalle por mes'!S767/'Detalle por mes'!S560)-1</f>
        <v>-0.20288581339851375</v>
      </c>
    </row>
    <row r="555" spans="2:19" x14ac:dyDescent="0.25">
      <c r="B555" s="20" t="s">
        <v>43</v>
      </c>
      <c r="C555" s="28">
        <f>+('Detalle por mes'!C768/'Detalle por mes'!C561)-1</f>
        <v>-0.46006771795236068</v>
      </c>
      <c r="D555" s="28">
        <f>+('Detalle por mes'!D768/'Detalle por mes'!D561)-1</f>
        <v>-0.40195219221355294</v>
      </c>
      <c r="E555" s="28">
        <f>+('Detalle por mes'!E768/'Detalle por mes'!E561)-1</f>
        <v>-5.1441932969602533E-2</v>
      </c>
      <c r="F555" s="28">
        <f>+('Detalle por mes'!F768/'Detalle por mes'!F561)-1</f>
        <v>-0.16942296130997869</v>
      </c>
      <c r="G555" s="28">
        <f>+('Detalle por mes'!G768/'Detalle por mes'!G561)-1</f>
        <v>-6.4674868189806722E-2</v>
      </c>
      <c r="H555" s="28">
        <f>+('Detalle por mes'!H768/'Detalle por mes'!H561)-1</f>
        <v>-1.6862659790912282E-2</v>
      </c>
      <c r="I555" s="28">
        <f>+('Detalle por mes'!I768/'Detalle por mes'!I561)-1</f>
        <v>-0.25471362504446815</v>
      </c>
      <c r="J555" s="28">
        <f>+('Detalle por mes'!J768/'Detalle por mes'!J561)-1</f>
        <v>-0.11091263039711163</v>
      </c>
      <c r="K555" s="28">
        <f>+('Detalle por mes'!K768/'Detalle por mes'!K561)-1</f>
        <v>-0.15469613259668513</v>
      </c>
      <c r="L555" s="28">
        <f>+('Detalle por mes'!L768/'Detalle por mes'!L561)-1</f>
        <v>-9.1009988901220917E-2</v>
      </c>
      <c r="M555" s="28">
        <f>+('Detalle por mes'!M768/'Detalle por mes'!M561)-1</f>
        <v>-0.33753943217665616</v>
      </c>
      <c r="N555" s="28">
        <f>+('Detalle por mes'!N768/'Detalle por mes'!N561)-1</f>
        <v>-0.35413354531001595</v>
      </c>
      <c r="O555" s="28">
        <f>+('Detalle por mes'!O768/'Detalle por mes'!O561)-1</f>
        <v>-0.23840413804799454</v>
      </c>
      <c r="P555" s="28">
        <f>+('Detalle por mes'!P768/'Detalle por mes'!P561)-1</f>
        <v>-0.12248051751019973</v>
      </c>
      <c r="Q555" s="28">
        <f>+('Detalle por mes'!Q768/'Detalle por mes'!Q561)-1</f>
        <v>-0.39283996013608713</v>
      </c>
      <c r="R555" s="28">
        <f>+('Detalle por mes'!R768/'Detalle por mes'!R561)-1</f>
        <v>-0.27256213549968411</v>
      </c>
      <c r="S555" s="28">
        <f>+('Detalle por mes'!S768/'Detalle por mes'!S561)-1</f>
        <v>-0.27256213549968422</v>
      </c>
    </row>
    <row r="556" spans="2:19" x14ac:dyDescent="0.25">
      <c r="B556" s="20" t="s">
        <v>44</v>
      </c>
      <c r="C556" s="28">
        <f>+('Detalle por mes'!C769/'Detalle por mes'!C562)-1</f>
        <v>-0.36556718870766491</v>
      </c>
      <c r="D556" s="28">
        <f>+('Detalle por mes'!D769/'Detalle por mes'!D562)-1</f>
        <v>-0.29720413024347403</v>
      </c>
      <c r="E556" s="28">
        <f>+('Detalle por mes'!E769/'Detalle por mes'!E562)-1</f>
        <v>-0.3478787878787879</v>
      </c>
      <c r="F556" s="28">
        <f>+('Detalle por mes'!F769/'Detalle por mes'!F562)-1</f>
        <v>-0.29404725669276188</v>
      </c>
      <c r="G556" s="28">
        <f>+('Detalle por mes'!G769/'Detalle por mes'!G562)-1</f>
        <v>-0.16238049358926854</v>
      </c>
      <c r="H556" s="28">
        <f>+('Detalle por mes'!H769/'Detalle por mes'!H562)-1</f>
        <v>-0.13785926584298513</v>
      </c>
      <c r="I556" s="28">
        <f>+('Detalle por mes'!I769/'Detalle por mes'!I562)-1</f>
        <v>-0.23565832701541567</v>
      </c>
      <c r="J556" s="28">
        <f>+('Detalle por mes'!J769/'Detalle por mes'!J562)-1</f>
        <v>-0.18026668751184194</v>
      </c>
      <c r="K556" s="28">
        <f>+('Detalle por mes'!K769/'Detalle por mes'!K562)-1</f>
        <v>-6.9374999999999964E-2</v>
      </c>
      <c r="L556" s="28">
        <f>+('Detalle por mes'!L769/'Detalle por mes'!L562)-1</f>
        <v>-8.2458654645698681E-2</v>
      </c>
      <c r="M556" s="28">
        <f>+('Detalle por mes'!M769/'Detalle por mes'!M562)-1</f>
        <v>-0.27631578947368418</v>
      </c>
      <c r="N556" s="28">
        <f>+('Detalle por mes'!N769/'Detalle por mes'!N562)-1</f>
        <v>-0.26052048383702076</v>
      </c>
      <c r="O556" s="28">
        <f>+('Detalle por mes'!O769/'Detalle por mes'!O562)-1</f>
        <v>-0.10720130932896887</v>
      </c>
      <c r="P556" s="28">
        <f>+('Detalle por mes'!P769/'Detalle por mes'!P562)-1</f>
        <v>-8.1055594748605131E-2</v>
      </c>
      <c r="Q556" s="28">
        <f>+('Detalle por mes'!Q769/'Detalle por mes'!Q562)-1</f>
        <v>-0.35544974589233724</v>
      </c>
      <c r="R556" s="28">
        <f>+('Detalle por mes'!R769/'Detalle por mes'!R562)-1</f>
        <v>-0.28531170453090449</v>
      </c>
      <c r="S556" s="28">
        <f>+('Detalle por mes'!S769/'Detalle por mes'!S562)-1</f>
        <v>-0.28531170453090504</v>
      </c>
    </row>
    <row r="557" spans="2:19" x14ac:dyDescent="0.25">
      <c r="B557" s="20" t="s">
        <v>45</v>
      </c>
      <c r="C557" s="28">
        <f>+('Detalle por mes'!C770/'Detalle por mes'!C563)-1</f>
        <v>-0.45609591354272205</v>
      </c>
      <c r="D557" s="28">
        <f>+('Detalle por mes'!D770/'Detalle por mes'!D563)-1</f>
        <v>-0.37700985621263639</v>
      </c>
      <c r="E557" s="28">
        <f>+('Detalle por mes'!E770/'Detalle por mes'!E563)-1</f>
        <v>-0.36241610738255037</v>
      </c>
      <c r="F557" s="28">
        <f>+('Detalle por mes'!F770/'Detalle por mes'!F563)-1</f>
        <v>-0.28840818552594139</v>
      </c>
      <c r="G557" s="28">
        <f>+('Detalle por mes'!G770/'Detalle por mes'!G563)-1</f>
        <v>-0.18071593533487296</v>
      </c>
      <c r="H557" s="28">
        <f>+('Detalle por mes'!H770/'Detalle por mes'!H563)-1</f>
        <v>-0.14088174354315097</v>
      </c>
      <c r="I557" s="28">
        <f>+('Detalle por mes'!I770/'Detalle por mes'!I563)-1</f>
        <v>-0.40598591549295771</v>
      </c>
      <c r="J557" s="28">
        <f>+('Detalle por mes'!J770/'Detalle por mes'!J563)-1</f>
        <v>-0.37986043453809537</v>
      </c>
      <c r="K557" s="28">
        <f>+('Detalle por mes'!K770/'Detalle por mes'!K563)-1</f>
        <v>-0.10860927152317879</v>
      </c>
      <c r="L557" s="28">
        <f>+('Detalle por mes'!L770/'Detalle por mes'!L563)-1</f>
        <v>-7.6025883418102458E-2</v>
      </c>
      <c r="M557" s="28">
        <f>+('Detalle por mes'!M770/'Detalle por mes'!M563)-1</f>
        <v>-0.34433962264150941</v>
      </c>
      <c r="N557" s="28">
        <f>+('Detalle por mes'!N770/'Detalle por mes'!N563)-1</f>
        <v>-0.30858157427500488</v>
      </c>
      <c r="O557" s="28">
        <f>+('Detalle por mes'!O770/'Detalle por mes'!O563)-1</f>
        <v>-7.7524769685381578E-2</v>
      </c>
      <c r="P557" s="28">
        <f>+('Detalle por mes'!P770/'Detalle por mes'!P563)-1</f>
        <v>-2.0113672639949676E-2</v>
      </c>
      <c r="Q557" s="28">
        <f>+('Detalle por mes'!Q770/'Detalle por mes'!Q563)-1</f>
        <v>-0.37434482333353891</v>
      </c>
      <c r="R557" s="28">
        <f>+('Detalle por mes'!R770/'Detalle por mes'!R563)-1</f>
        <v>-0.23043718563510474</v>
      </c>
      <c r="S557" s="28">
        <f>+('Detalle por mes'!S770/'Detalle por mes'!S563)-1</f>
        <v>-0.23043718563510474</v>
      </c>
    </row>
    <row r="558" spans="2:19" x14ac:dyDescent="0.25">
      <c r="B558" s="20" t="s">
        <v>46</v>
      </c>
      <c r="C558" s="28">
        <f>+('Detalle por mes'!C771/'Detalle por mes'!C564)-1</f>
        <v>-0.39376284572186893</v>
      </c>
      <c r="D558" s="28">
        <f>+('Detalle por mes'!D771/'Detalle por mes'!D564)-1</f>
        <v>-0.30622608623520764</v>
      </c>
      <c r="E558" s="28">
        <f>+('Detalle por mes'!E771/'Detalle por mes'!E564)-1</f>
        <v>3.125E-2</v>
      </c>
      <c r="F558" s="28">
        <f>+('Detalle por mes'!F771/'Detalle por mes'!F564)-1</f>
        <v>0.13536790301284363</v>
      </c>
      <c r="G558" s="28">
        <f>+('Detalle por mes'!G771/'Detalle por mes'!G564)-1</f>
        <v>-0.16487603305785126</v>
      </c>
      <c r="H558" s="28">
        <f>+('Detalle por mes'!H771/'Detalle por mes'!H564)-1</f>
        <v>-0.12982815152431226</v>
      </c>
      <c r="I558" s="28">
        <f>+('Detalle por mes'!I771/'Detalle por mes'!I564)-1</f>
        <v>-0.42977031802120136</v>
      </c>
      <c r="J558" s="28">
        <f>+('Detalle por mes'!J771/'Detalle por mes'!J564)-1</f>
        <v>-0.4129225130856653</v>
      </c>
      <c r="K558" s="28">
        <f>+('Detalle por mes'!K771/'Detalle por mes'!K564)-1</f>
        <v>-0.18463073852295409</v>
      </c>
      <c r="L558" s="28">
        <f>+('Detalle por mes'!L771/'Detalle por mes'!L564)-1</f>
        <v>-0.1385390428211587</v>
      </c>
      <c r="M558" s="28">
        <f>+('Detalle por mes'!M771/'Detalle por mes'!M564)-1</f>
        <v>-0.1960132890365448</v>
      </c>
      <c r="N558" s="28">
        <f>+('Detalle por mes'!N771/'Detalle por mes'!N564)-1</f>
        <v>-0.16396517201076366</v>
      </c>
      <c r="O558" s="28">
        <f>+('Detalle por mes'!O771/'Detalle por mes'!O564)-1</f>
        <v>-0.10264635124298316</v>
      </c>
      <c r="P558" s="28">
        <f>+('Detalle por mes'!P771/'Detalle por mes'!P564)-1</f>
        <v>-3.9795062784029889E-2</v>
      </c>
      <c r="Q558" s="28">
        <f>+('Detalle por mes'!Q771/'Detalle por mes'!Q564)-1</f>
        <v>-0.32397065009113424</v>
      </c>
      <c r="R558" s="28">
        <f>+('Detalle por mes'!R771/'Detalle por mes'!R564)-1</f>
        <v>-0.18854748580260683</v>
      </c>
      <c r="S558" s="28">
        <f>+('Detalle por mes'!S771/'Detalle por mes'!S564)-1</f>
        <v>-0.18854748580260816</v>
      </c>
    </row>
    <row r="559" spans="2:19" x14ac:dyDescent="0.25">
      <c r="B559" s="20" t="s">
        <v>13</v>
      </c>
      <c r="C559" s="28">
        <f>+('Detalle por mes'!C772/'Detalle por mes'!C565)-1</f>
        <v>-0.44514282158192797</v>
      </c>
      <c r="D559" s="28">
        <f>+('Detalle por mes'!D772/'Detalle por mes'!D565)-1</f>
        <v>-0.36854396006201307</v>
      </c>
      <c r="E559" s="28">
        <f>+('Detalle por mes'!E772/'Detalle por mes'!E565)-1</f>
        <v>-9.0322580645161299E-2</v>
      </c>
      <c r="F559" s="28">
        <f>+('Detalle por mes'!F772/'Detalle por mes'!F565)-1</f>
        <v>4.1811846689895571E-2</v>
      </c>
      <c r="G559" s="28">
        <f>+('Detalle por mes'!G772/'Detalle por mes'!G565)-1</f>
        <v>-0.18296529968454256</v>
      </c>
      <c r="H559" s="28">
        <f>+('Detalle por mes'!H772/'Detalle por mes'!H565)-1</f>
        <v>-0.1407495027485548</v>
      </c>
      <c r="I559" s="28">
        <f>+('Detalle por mes'!I772/'Detalle por mes'!I565)-1</f>
        <v>-0.33152173913043481</v>
      </c>
      <c r="J559" s="28">
        <f>+('Detalle por mes'!J772/'Detalle por mes'!J565)-1</f>
        <v>-0.29596645468595606</v>
      </c>
      <c r="K559" s="28">
        <f>+('Detalle por mes'!K772/'Detalle por mes'!K565)-1</f>
        <v>-1.2765957446808529E-2</v>
      </c>
      <c r="L559" s="28">
        <f>+('Detalle por mes'!L772/'Detalle por mes'!L565)-1</f>
        <v>3.1920342991067274E-2</v>
      </c>
      <c r="M559" s="28">
        <f>+('Detalle por mes'!M772/'Detalle por mes'!M565)-1</f>
        <v>-0.24193548387096775</v>
      </c>
      <c r="N559" s="28">
        <f>+('Detalle por mes'!N772/'Detalle por mes'!N565)-1</f>
        <v>-0.21350342461914429</v>
      </c>
      <c r="O559" s="28">
        <f>+('Detalle por mes'!O772/'Detalle por mes'!O565)-1</f>
        <v>8.0526367475203697E-2</v>
      </c>
      <c r="P559" s="28">
        <f>+('Detalle por mes'!P772/'Detalle por mes'!P565)-1</f>
        <v>0.14453246861593261</v>
      </c>
      <c r="Q559" s="28">
        <f>+('Detalle por mes'!Q772/'Detalle por mes'!Q565)-1</f>
        <v>-0.34262162598997903</v>
      </c>
      <c r="R559" s="28">
        <f>+('Detalle por mes'!R772/'Detalle por mes'!R565)-1</f>
        <v>-0.16712684643249354</v>
      </c>
      <c r="S559" s="28">
        <f>+('Detalle por mes'!S772/'Detalle por mes'!S565)-1</f>
        <v>-0.16712684643249298</v>
      </c>
    </row>
    <row r="560" spans="2:19" x14ac:dyDescent="0.25">
      <c r="B560" s="20" t="s">
        <v>47</v>
      </c>
      <c r="C560" s="28">
        <f>+('Detalle por mes'!C773/'Detalle por mes'!C566)-1</f>
        <v>-0.42276459239983843</v>
      </c>
      <c r="D560" s="28">
        <f>+('Detalle por mes'!D773/'Detalle por mes'!D566)-1</f>
        <v>-0.34476991189401485</v>
      </c>
      <c r="E560" s="28">
        <f>+('Detalle por mes'!E773/'Detalle por mes'!E566)-1</f>
        <v>-0.10602409638554222</v>
      </c>
      <c r="F560" s="28">
        <f>+('Detalle por mes'!F773/'Detalle por mes'!F566)-1</f>
        <v>-0.18862123613312198</v>
      </c>
      <c r="G560" s="28">
        <f>+('Detalle por mes'!G773/'Detalle por mes'!G566)-1</f>
        <v>-0.14277899343544853</v>
      </c>
      <c r="H560" s="28">
        <f>+('Detalle por mes'!H773/'Detalle por mes'!H566)-1</f>
        <v>-0.11147596569970286</v>
      </c>
      <c r="I560" s="28">
        <f>+('Detalle por mes'!I773/'Detalle por mes'!I566)-1</f>
        <v>-0.29702223897474556</v>
      </c>
      <c r="J560" s="28">
        <f>+('Detalle por mes'!J773/'Detalle por mes'!J566)-1</f>
        <v>-0.14640617367210473</v>
      </c>
      <c r="K560" s="28">
        <f>+('Detalle por mes'!K773/'Detalle por mes'!K566)-1</f>
        <v>0.10826939471440755</v>
      </c>
      <c r="L560" s="28">
        <f>+('Detalle por mes'!L773/'Detalle por mes'!L566)-1</f>
        <v>9.8265760487461939E-2</v>
      </c>
      <c r="M560" s="28">
        <f>+('Detalle por mes'!M773/'Detalle por mes'!M566)-1</f>
        <v>-0.3689320388349514</v>
      </c>
      <c r="N560" s="28">
        <f>+('Detalle por mes'!N773/'Detalle por mes'!N566)-1</f>
        <v>-0.3417092055452231</v>
      </c>
      <c r="O560" s="28">
        <f>+('Detalle por mes'!O773/'Detalle por mes'!O566)-1</f>
        <v>3.3127597934248687E-2</v>
      </c>
      <c r="P560" s="28">
        <f>+('Detalle por mes'!P773/'Detalle por mes'!P566)-1</f>
        <v>9.5060101390842755E-2</v>
      </c>
      <c r="Q560" s="28">
        <f>+('Detalle por mes'!Q773/'Detalle por mes'!Q566)-1</f>
        <v>-0.33927380576322352</v>
      </c>
      <c r="R560" s="28">
        <f>+('Detalle por mes'!R773/'Detalle por mes'!R566)-1</f>
        <v>-0.19066999609647972</v>
      </c>
      <c r="S560" s="28">
        <f>+('Detalle por mes'!S773/'Detalle por mes'!S566)-1</f>
        <v>-0.19066999609648028</v>
      </c>
    </row>
    <row r="561" spans="2:19" x14ac:dyDescent="0.25">
      <c r="B561" s="20" t="s">
        <v>48</v>
      </c>
      <c r="C561" s="28">
        <f>+('Detalle por mes'!C774/'Detalle por mes'!C567)-1</f>
        <v>-0.43438692561960024</v>
      </c>
      <c r="D561" s="28">
        <f>+('Detalle por mes'!D774/'Detalle por mes'!D567)-1</f>
        <v>-0.3561273153396376</v>
      </c>
      <c r="E561" s="28">
        <f>+('Detalle por mes'!E774/'Detalle por mes'!E567)-1</f>
        <v>-0.46207638515330818</v>
      </c>
      <c r="F561" s="28">
        <f>+('Detalle por mes'!F774/'Detalle por mes'!F567)-1</f>
        <v>-0.3880907917622004</v>
      </c>
      <c r="G561" s="28">
        <f>+('Detalle por mes'!G774/'Detalle por mes'!G567)-1</f>
        <v>-0.16604970914859862</v>
      </c>
      <c r="H561" s="28">
        <f>+('Detalle por mes'!H774/'Detalle por mes'!H567)-1</f>
        <v>-0.12693262720577203</v>
      </c>
      <c r="I561" s="28">
        <f>+('Detalle por mes'!I774/'Detalle por mes'!I567)-1</f>
        <v>-0.43263996889580092</v>
      </c>
      <c r="J561" s="28">
        <f>+('Detalle por mes'!J774/'Detalle por mes'!J567)-1</f>
        <v>-0.4104507111653698</v>
      </c>
      <c r="K561" s="28">
        <f>+('Detalle por mes'!K774/'Detalle por mes'!K567)-1</f>
        <v>-9.4455852156057896E-3</v>
      </c>
      <c r="L561" s="28">
        <f>+('Detalle por mes'!L774/'Detalle por mes'!L567)-1</f>
        <v>3.618678681207621E-2</v>
      </c>
      <c r="M561" s="28">
        <f>+('Detalle por mes'!M774/'Detalle por mes'!M567)-1</f>
        <v>-0.27515400410677615</v>
      </c>
      <c r="N561" s="28">
        <f>+('Detalle por mes'!N774/'Detalle por mes'!N567)-1</f>
        <v>-0.23231381852071509</v>
      </c>
      <c r="O561" s="28">
        <f>+('Detalle por mes'!O774/'Detalle por mes'!O567)-1</f>
        <v>-0.19803198031980318</v>
      </c>
      <c r="P561" s="28">
        <f>+('Detalle por mes'!P774/'Detalle por mes'!P567)-1</f>
        <v>-0.18903043108512108</v>
      </c>
      <c r="Q561" s="28">
        <f>+('Detalle por mes'!Q774/'Detalle por mes'!Q567)-1</f>
        <v>-0.42589192698166956</v>
      </c>
      <c r="R561" s="28">
        <f>+('Detalle por mes'!R774/'Detalle por mes'!R567)-1</f>
        <v>-0.34618939171370033</v>
      </c>
      <c r="S561" s="28">
        <f>+('Detalle por mes'!S774/'Detalle por mes'!S567)-1</f>
        <v>-0.34618939171370133</v>
      </c>
    </row>
    <row r="562" spans="2:19" x14ac:dyDescent="0.25">
      <c r="B562" s="8" t="s">
        <v>110</v>
      </c>
      <c r="C562" s="29">
        <f>+('Detalle por mes'!C778/'Detalle por mes'!C571)-1</f>
        <v>-0.40123790199622089</v>
      </c>
      <c r="D562" s="29">
        <f>+('Detalle por mes'!D778/'Detalle por mes'!D571)-1</f>
        <v>-0.32768803783913736</v>
      </c>
      <c r="E562" s="29">
        <f>+('Detalle por mes'!E778/'Detalle por mes'!E571)-1</f>
        <v>-0.33913291500285225</v>
      </c>
      <c r="F562" s="29">
        <f>+('Detalle por mes'!F778/'Detalle por mes'!F571)-1</f>
        <v>-0.3129275724621573</v>
      </c>
      <c r="G562" s="29">
        <f>+('Detalle por mes'!G778/'Detalle por mes'!G571)-1</f>
        <v>-0.16530737801896167</v>
      </c>
      <c r="H562" s="29">
        <f>+('Detalle por mes'!H778/'Detalle por mes'!H571)-1</f>
        <v>-0.13516819123431112</v>
      </c>
      <c r="I562" s="29">
        <f>+('Detalle por mes'!I778/'Detalle por mes'!I571)-1</f>
        <v>-0.30279992966560132</v>
      </c>
      <c r="J562" s="29">
        <f>+('Detalle por mes'!J778/'Detalle por mes'!J571)-1</f>
        <v>-0.28892725365996463</v>
      </c>
      <c r="K562" s="29">
        <f>+('Detalle por mes'!K778/'Detalle por mes'!K571)-1</f>
        <v>-6.5669382485196603E-2</v>
      </c>
      <c r="L562" s="29">
        <f>+('Detalle por mes'!L778/'Detalle por mes'!L571)-1</f>
        <v>-3.4434182739253139E-2</v>
      </c>
      <c r="M562" s="29">
        <f>+('Detalle por mes'!M778/'Detalle por mes'!M571)-1</f>
        <v>-0.24229418650019507</v>
      </c>
      <c r="N562" s="29">
        <f>+('Detalle por mes'!N778/'Detalle por mes'!N571)-1</f>
        <v>-0.21275140636545542</v>
      </c>
      <c r="O562" s="29">
        <f>+('Detalle por mes'!O778/'Detalle por mes'!O571)-1</f>
        <v>-0.12725367110060548</v>
      </c>
      <c r="P562" s="29">
        <f>+('Detalle por mes'!P778/'Detalle por mes'!P571)-1</f>
        <v>-5.7171981385729098E-2</v>
      </c>
      <c r="Q562" s="29">
        <f>+('Detalle por mes'!Q778/'Detalle por mes'!Q571)-1</f>
        <v>-0.36958980861351864</v>
      </c>
      <c r="R562" s="29">
        <f>+('Detalle por mes'!R778/'Detalle por mes'!R571)-1</f>
        <v>-0.269721467697844</v>
      </c>
      <c r="S562" s="29">
        <f>+('Detalle por mes'!S778/'Detalle por mes'!S571)-1</f>
        <v>-0.26972146769784422</v>
      </c>
    </row>
    <row r="563" spans="2:19" x14ac:dyDescent="0.25">
      <c r="B563" s="20" t="s">
        <v>37</v>
      </c>
      <c r="C563" s="28">
        <f>+('Detalle por mes'!C779/'Detalle por mes'!C572)-1</f>
        <v>-0.77361339923119166</v>
      </c>
      <c r="D563" s="28">
        <f>+('Detalle por mes'!D779/'Detalle por mes'!D572)-1</f>
        <v>-0.75553186204563949</v>
      </c>
      <c r="E563" s="28">
        <f>+('Detalle por mes'!E779/'Detalle por mes'!E572)-1</f>
        <v>-0.814569536423841</v>
      </c>
      <c r="F563" s="28">
        <f>+('Detalle por mes'!F779/'Detalle por mes'!F572)-1</f>
        <v>-0.80676842977162466</v>
      </c>
      <c r="G563" s="28">
        <f>+('Detalle por mes'!G779/'Detalle por mes'!G572)-1</f>
        <v>-0.42599067599067597</v>
      </c>
      <c r="H563" s="28">
        <f>+('Detalle por mes'!H779/'Detalle por mes'!H572)-1</f>
        <v>-0.41039176529323662</v>
      </c>
      <c r="I563" s="28">
        <f>+('Detalle por mes'!I779/'Detalle por mes'!I572)-1</f>
        <v>-0.86316659776767257</v>
      </c>
      <c r="J563" s="28">
        <f>+('Detalle por mes'!J779/'Detalle por mes'!J572)-1</f>
        <v>-0.84960277730618439</v>
      </c>
      <c r="K563" s="28">
        <f>+('Detalle por mes'!K779/'Detalle por mes'!K572)-1</f>
        <v>-0.13405797101449279</v>
      </c>
      <c r="L563" s="28">
        <f>+('Detalle por mes'!L779/'Detalle por mes'!L572)-1</f>
        <v>-7.9729199138577234E-2</v>
      </c>
      <c r="M563" s="28">
        <f>+('Detalle por mes'!M779/'Detalle por mes'!M572)-1</f>
        <v>-0.54929577464788726</v>
      </c>
      <c r="N563" s="28">
        <f>+('Detalle por mes'!N779/'Detalle por mes'!N572)-1</f>
        <v>-0.52682016298961831</v>
      </c>
      <c r="O563" s="28">
        <f>+('Detalle por mes'!O779/'Detalle por mes'!O572)-1</f>
        <v>3.9819413092550882E-2</v>
      </c>
      <c r="P563" s="28">
        <f>+('Detalle por mes'!P779/'Detalle por mes'!P572)-1</f>
        <v>8.2007060505031593E-2</v>
      </c>
      <c r="Q563" s="28">
        <f>+('Detalle por mes'!Q779/'Detalle por mes'!Q572)-1</f>
        <v>-0.62817809195675411</v>
      </c>
      <c r="R563" s="28">
        <f>+('Detalle por mes'!R779/'Detalle por mes'!R572)-1</f>
        <v>-0.44815107695061873</v>
      </c>
      <c r="S563" s="28">
        <f>+('Detalle por mes'!S779/'Detalle por mes'!S572)-1</f>
        <v>-0.44815107695061895</v>
      </c>
    </row>
    <row r="564" spans="2:19" x14ac:dyDescent="0.25">
      <c r="B564" s="20" t="s">
        <v>38</v>
      </c>
      <c r="C564" s="28">
        <f>+('Detalle por mes'!C780/'Detalle por mes'!C573)-1</f>
        <v>-0.58346464964807221</v>
      </c>
      <c r="D564" s="28">
        <f>+('Detalle por mes'!D780/'Detalle por mes'!D573)-1</f>
        <v>-0.57378911519934206</v>
      </c>
      <c r="E564" s="28">
        <f>+('Detalle por mes'!E780/'Detalle por mes'!E573)-1</f>
        <v>-0.71018276762402088</v>
      </c>
      <c r="F564" s="28">
        <f>+('Detalle por mes'!F780/'Detalle por mes'!F573)-1</f>
        <v>-0.69111951415148387</v>
      </c>
      <c r="G564" s="28">
        <f>+('Detalle por mes'!G780/'Detalle por mes'!G573)-1</f>
        <v>-0.15683646112600536</v>
      </c>
      <c r="H564" s="28">
        <f>+('Detalle por mes'!H780/'Detalle por mes'!H573)-1</f>
        <v>-0.19693094629156005</v>
      </c>
      <c r="I564" s="28">
        <f>+('Detalle por mes'!I780/'Detalle por mes'!I573)-1</f>
        <v>-0.55911029859841554</v>
      </c>
      <c r="J564" s="28">
        <f>+('Detalle por mes'!J780/'Detalle por mes'!J573)-1</f>
        <v>-0.51020789381846732</v>
      </c>
      <c r="K564" s="28">
        <f>+('Detalle por mes'!K780/'Detalle por mes'!K573)-1</f>
        <v>0.10655737704918034</v>
      </c>
      <c r="L564" s="28">
        <f>+('Detalle por mes'!L780/'Detalle por mes'!L573)-1</f>
        <v>0.15949374177470399</v>
      </c>
      <c r="M564" s="28">
        <f>+('Detalle por mes'!M780/'Detalle por mes'!M573)-1</f>
        <v>-0.53726708074534169</v>
      </c>
      <c r="N564" s="28">
        <f>+('Detalle por mes'!N780/'Detalle por mes'!N573)-1</f>
        <v>-0.53823367499410169</v>
      </c>
      <c r="O564" s="28">
        <f>+('Detalle por mes'!O780/'Detalle por mes'!O573)-1</f>
        <v>-0.19336874129840664</v>
      </c>
      <c r="P564" s="28">
        <f>+('Detalle por mes'!P780/'Detalle por mes'!P573)-1</f>
        <v>-0.15876687214011564</v>
      </c>
      <c r="Q564" s="28">
        <f>+('Detalle por mes'!Q780/'Detalle por mes'!Q573)-1</f>
        <v>-0.46021294855978112</v>
      </c>
      <c r="R564" s="28">
        <f>+('Detalle por mes'!R780/'Detalle por mes'!R573)-1</f>
        <v>-0.34944269518080517</v>
      </c>
      <c r="S564" s="28">
        <f>+('Detalle por mes'!S780/'Detalle por mes'!S573)-1</f>
        <v>-0.34944269518080562</v>
      </c>
    </row>
    <row r="565" spans="2:19" x14ac:dyDescent="0.25">
      <c r="B565" s="20" t="s">
        <v>39</v>
      </c>
      <c r="C565" s="28">
        <f>+('Detalle por mes'!C781/'Detalle por mes'!C574)-1</f>
        <v>-0.75575369183616603</v>
      </c>
      <c r="D565" s="28">
        <f>+('Detalle por mes'!D781/'Detalle por mes'!D574)-1</f>
        <v>-0.73927720308453981</v>
      </c>
      <c r="E565" s="28">
        <f>+('Detalle por mes'!E781/'Detalle por mes'!E574)-1</f>
        <v>-0.8514173998044966</v>
      </c>
      <c r="F565" s="28">
        <f>+('Detalle por mes'!F781/'Detalle por mes'!F574)-1</f>
        <v>-0.84182003246128034</v>
      </c>
      <c r="G565" s="28">
        <f>+('Detalle por mes'!G781/'Detalle por mes'!G574)-1</f>
        <v>-0.224809483488569</v>
      </c>
      <c r="H565" s="28">
        <f>+('Detalle por mes'!H781/'Detalle por mes'!H574)-1</f>
        <v>-0.20249183105237645</v>
      </c>
      <c r="I565" s="28">
        <f>+('Detalle por mes'!I781/'Detalle por mes'!I574)-1</f>
        <v>-0.89302869012073216</v>
      </c>
      <c r="J565" s="28">
        <f>+('Detalle por mes'!J781/'Detalle por mes'!J574)-1</f>
        <v>-0.89275797861266482</v>
      </c>
      <c r="K565" s="28">
        <f>+('Detalle por mes'!K781/'Detalle por mes'!K574)-1</f>
        <v>-0.19561643835616438</v>
      </c>
      <c r="L565" s="28">
        <f>+('Detalle por mes'!L781/'Detalle por mes'!L574)-1</f>
        <v>-0.16612324813670543</v>
      </c>
      <c r="M565" s="28">
        <f>+('Detalle por mes'!M781/'Detalle por mes'!M574)-1</f>
        <v>-0.37882352941176467</v>
      </c>
      <c r="N565" s="28">
        <f>+('Detalle por mes'!N781/'Detalle por mes'!N574)-1</f>
        <v>-0.36987260614548467</v>
      </c>
      <c r="O565" s="28">
        <f>+('Detalle por mes'!O781/'Detalle por mes'!O574)-1</f>
        <v>-0.16593503072870941</v>
      </c>
      <c r="P565" s="28">
        <f>+('Detalle por mes'!P781/'Detalle por mes'!P574)-1</f>
        <v>-9.7829219960367531E-2</v>
      </c>
      <c r="Q565" s="28">
        <f>+('Detalle por mes'!Q781/'Detalle por mes'!Q574)-1</f>
        <v>-0.69123917734848295</v>
      </c>
      <c r="R565" s="28">
        <f>+('Detalle por mes'!R781/'Detalle por mes'!R574)-1</f>
        <v>-0.59937808517877744</v>
      </c>
      <c r="S565" s="28">
        <f>+('Detalle por mes'!S781/'Detalle por mes'!S574)-1</f>
        <v>-0.59937808517877755</v>
      </c>
    </row>
    <row r="566" spans="2:19" x14ac:dyDescent="0.25">
      <c r="B566" s="20" t="s">
        <v>40</v>
      </c>
      <c r="C566" s="28">
        <f>+('Detalle por mes'!C782/'Detalle por mes'!C575)-1</f>
        <v>-0.82518231379212681</v>
      </c>
      <c r="D566" s="28">
        <f>+('Detalle por mes'!D782/'Detalle por mes'!D575)-1</f>
        <v>-0.81050815747878657</v>
      </c>
      <c r="E566" s="28">
        <f>+('Detalle por mes'!E782/'Detalle por mes'!E575)-1</f>
        <v>-0.85287846481876328</v>
      </c>
      <c r="F566" s="28">
        <f>+('Detalle por mes'!F782/'Detalle por mes'!F575)-1</f>
        <v>-0.84341489140683679</v>
      </c>
      <c r="G566" s="28">
        <f>+('Detalle por mes'!G782/'Detalle por mes'!G575)-1</f>
        <v>-0.36160337552742616</v>
      </c>
      <c r="H566" s="28">
        <f>+('Detalle por mes'!H782/'Detalle por mes'!H575)-1</f>
        <v>-0.35419240322832379</v>
      </c>
      <c r="I566" s="28">
        <f>+('Detalle por mes'!I782/'Detalle por mes'!I575)-1</f>
        <v>-0.82875197472353868</v>
      </c>
      <c r="J566" s="28">
        <f>+('Detalle por mes'!J782/'Detalle por mes'!J575)-1</f>
        <v>-0.82389782742276041</v>
      </c>
      <c r="K566" s="28">
        <f>+('Detalle por mes'!K782/'Detalle por mes'!K575)-1</f>
        <v>-0.30331753554502372</v>
      </c>
      <c r="L566" s="28">
        <f>+('Detalle por mes'!L782/'Detalle por mes'!L575)-1</f>
        <v>-0.28060740272065798</v>
      </c>
      <c r="M566" s="28">
        <f>+('Detalle por mes'!M782/'Detalle por mes'!M575)-1</f>
        <v>-0.40606060606060601</v>
      </c>
      <c r="N566" s="28">
        <f>+('Detalle por mes'!N782/'Detalle por mes'!N575)-1</f>
        <v>-0.36678339840150131</v>
      </c>
      <c r="O566" s="28">
        <f>+('Detalle por mes'!O782/'Detalle por mes'!O575)-1</f>
        <v>-0.51768033946251768</v>
      </c>
      <c r="P566" s="28">
        <f>+('Detalle por mes'!P782/'Detalle por mes'!P575)-1</f>
        <v>-0.48893196355882929</v>
      </c>
      <c r="Q566" s="28">
        <f>+('Detalle por mes'!Q782/'Detalle por mes'!Q575)-1</f>
        <v>-0.79634062522219329</v>
      </c>
      <c r="R566" s="28">
        <f>+('Detalle por mes'!R782/'Detalle por mes'!R575)-1</f>
        <v>-0.750725126671965</v>
      </c>
      <c r="S566" s="28">
        <f>+('Detalle por mes'!S782/'Detalle por mes'!S575)-1</f>
        <v>-0.75072512667196523</v>
      </c>
    </row>
    <row r="567" spans="2:19" x14ac:dyDescent="0.25">
      <c r="B567" s="20" t="s">
        <v>41</v>
      </c>
      <c r="C567" s="28">
        <f>+('Detalle por mes'!C783/'Detalle por mes'!C576)-1</f>
        <v>-0.63917318189683647</v>
      </c>
      <c r="D567" s="28">
        <f>+('Detalle por mes'!D783/'Detalle por mes'!D576)-1</f>
        <v>-0.62054246078716746</v>
      </c>
      <c r="E567" s="28">
        <f>+('Detalle por mes'!E783/'Detalle por mes'!E576)-1</f>
        <v>-0.62450199203187251</v>
      </c>
      <c r="F567" s="28">
        <f>+('Detalle por mes'!F783/'Detalle por mes'!F576)-1</f>
        <v>-0.66957424809033395</v>
      </c>
      <c r="G567" s="28">
        <f>+('Detalle por mes'!G783/'Detalle por mes'!G576)-1</f>
        <v>-0.30614352090862162</v>
      </c>
      <c r="H567" s="28">
        <f>+('Detalle por mes'!H783/'Detalle por mes'!H576)-1</f>
        <v>-0.27643898105687736</v>
      </c>
      <c r="I567" s="28">
        <f>+('Detalle por mes'!I783/'Detalle por mes'!I576)-1</f>
        <v>-0.64366812227074233</v>
      </c>
      <c r="J567" s="28">
        <f>+('Detalle por mes'!J783/'Detalle por mes'!J576)-1</f>
        <v>-0.6530624109710601</v>
      </c>
      <c r="K567" s="28">
        <f>+('Detalle por mes'!K783/'Detalle por mes'!K576)-1</f>
        <v>-0.29587698546806351</v>
      </c>
      <c r="L567" s="28">
        <f>+('Detalle por mes'!L783/'Detalle por mes'!L576)-1</f>
        <v>-0.29334938035280922</v>
      </c>
      <c r="M567" s="28">
        <f>+('Detalle por mes'!M783/'Detalle por mes'!M576)-1</f>
        <v>-0.43141852286049243</v>
      </c>
      <c r="N567" s="28">
        <f>+('Detalle por mes'!N783/'Detalle por mes'!N576)-1</f>
        <v>-0.40976470663600317</v>
      </c>
      <c r="O567" s="28">
        <f>+('Detalle por mes'!O783/'Detalle por mes'!O576)-1</f>
        <v>-0.15352469267608215</v>
      </c>
      <c r="P567" s="28">
        <f>+('Detalle por mes'!P783/'Detalle por mes'!P576)-1</f>
        <v>-0.12549023806936122</v>
      </c>
      <c r="Q567" s="28">
        <f>+('Detalle por mes'!Q783/'Detalle por mes'!Q576)-1</f>
        <v>-0.58226119384181219</v>
      </c>
      <c r="R567" s="28">
        <f>+('Detalle por mes'!R783/'Detalle por mes'!R576)-1</f>
        <v>-0.50338382919533053</v>
      </c>
      <c r="S567" s="28">
        <f>+('Detalle por mes'!S783/'Detalle por mes'!S576)-1</f>
        <v>-0.50338382919533031</v>
      </c>
    </row>
    <row r="568" spans="2:19" x14ac:dyDescent="0.25">
      <c r="B568" s="20" t="s">
        <v>42</v>
      </c>
      <c r="C568" s="28">
        <f>+('Detalle por mes'!C784/'Detalle por mes'!C577)-1</f>
        <v>-0.71714849551400728</v>
      </c>
      <c r="D568" s="28">
        <f>+('Detalle por mes'!D784/'Detalle por mes'!D577)-1</f>
        <v>-0.69522569615327701</v>
      </c>
      <c r="E568" s="28">
        <f>+('Detalle por mes'!E784/'Detalle por mes'!E577)-1</f>
        <v>-0.66015625</v>
      </c>
      <c r="F568" s="28">
        <f>+('Detalle por mes'!F784/'Detalle por mes'!F577)-1</f>
        <v>-0.62143759018759015</v>
      </c>
      <c r="G568" s="28">
        <f>+('Detalle por mes'!G784/'Detalle por mes'!G577)-1</f>
        <v>-0.38567990373044525</v>
      </c>
      <c r="H568" s="28">
        <f>+('Detalle por mes'!H784/'Detalle por mes'!H577)-1</f>
        <v>-0.36497188803578984</v>
      </c>
      <c r="I568" s="28">
        <f>+('Detalle por mes'!I784/'Detalle por mes'!I577)-1</f>
        <v>-0.81439393939393945</v>
      </c>
      <c r="J568" s="28">
        <f>+('Detalle por mes'!J784/'Detalle por mes'!J577)-1</f>
        <v>-0.8097865453627322</v>
      </c>
      <c r="K568" s="28">
        <f>+('Detalle por mes'!K784/'Detalle por mes'!K577)-1</f>
        <v>-0.23705179282868527</v>
      </c>
      <c r="L568" s="28">
        <f>+('Detalle por mes'!L784/'Detalle por mes'!L577)-1</f>
        <v>-0.21090937548912192</v>
      </c>
      <c r="M568" s="28">
        <f>+('Detalle por mes'!M784/'Detalle por mes'!M577)-1</f>
        <v>-0.47435897435897434</v>
      </c>
      <c r="N568" s="28">
        <f>+('Detalle por mes'!N784/'Detalle por mes'!N577)-1</f>
        <v>-0.4622730722082774</v>
      </c>
      <c r="O568" s="28">
        <f>+('Detalle por mes'!O784/'Detalle por mes'!O577)-1</f>
        <v>-8.5597165288681998E-2</v>
      </c>
      <c r="P568" s="28">
        <f>+('Detalle por mes'!P784/'Detalle por mes'!P577)-1</f>
        <v>-4.9830351194441791E-2</v>
      </c>
      <c r="Q568" s="28">
        <f>+('Detalle por mes'!Q784/'Detalle por mes'!Q577)-1</f>
        <v>-0.57446960803962543</v>
      </c>
      <c r="R568" s="28">
        <f>+('Detalle por mes'!R784/'Detalle por mes'!R577)-1</f>
        <v>-0.4162204319557552</v>
      </c>
      <c r="S568" s="28">
        <f>+('Detalle por mes'!S784/'Detalle por mes'!S577)-1</f>
        <v>-0.41622043195575564</v>
      </c>
    </row>
    <row r="569" spans="2:19" x14ac:dyDescent="0.25">
      <c r="B569" s="20" t="s">
        <v>43</v>
      </c>
      <c r="C569" s="28">
        <f>+('Detalle por mes'!C785/'Detalle por mes'!C578)-1</f>
        <v>-0.76252258170471343</v>
      </c>
      <c r="D569" s="28">
        <f>+('Detalle por mes'!D785/'Detalle por mes'!D578)-1</f>
        <v>-0.76687890967697259</v>
      </c>
      <c r="E569" s="28">
        <f>+('Detalle por mes'!E785/'Detalle por mes'!E578)-1</f>
        <v>-0.31803797468354433</v>
      </c>
      <c r="F569" s="28">
        <f>+('Detalle por mes'!F785/'Detalle por mes'!F578)-1</f>
        <v>-0.43229273892184938</v>
      </c>
      <c r="G569" s="28">
        <f>+('Detalle por mes'!G785/'Detalle por mes'!G578)-1</f>
        <v>-0.26227830832196453</v>
      </c>
      <c r="H569" s="28">
        <f>+('Detalle por mes'!H785/'Detalle por mes'!H578)-1</f>
        <v>-0.23344075069709969</v>
      </c>
      <c r="I569" s="28">
        <f>+('Detalle por mes'!I785/'Detalle por mes'!I578)-1</f>
        <v>-0.54741980474198049</v>
      </c>
      <c r="J569" s="28">
        <f>+('Detalle por mes'!J785/'Detalle por mes'!J578)-1</f>
        <v>-0.50558992422335969</v>
      </c>
      <c r="K569" s="28">
        <f>+('Detalle por mes'!K785/'Detalle por mes'!K578)-1</f>
        <v>-0.27649325626204235</v>
      </c>
      <c r="L569" s="28">
        <f>+('Detalle por mes'!L785/'Detalle por mes'!L578)-1</f>
        <v>-0.21698149005441425</v>
      </c>
      <c r="M569" s="28">
        <f>+('Detalle por mes'!M785/'Detalle por mes'!M578)-1</f>
        <v>-0.62738853503184711</v>
      </c>
      <c r="N569" s="28">
        <f>+('Detalle por mes'!N785/'Detalle por mes'!N578)-1</f>
        <v>-0.61847826086956514</v>
      </c>
      <c r="O569" s="28">
        <f>+('Detalle por mes'!O785/'Detalle por mes'!O578)-1</f>
        <v>-0.12958915391681713</v>
      </c>
      <c r="P569" s="28">
        <f>+('Detalle por mes'!P785/'Detalle por mes'!P578)-1</f>
        <v>-4.6641133229958887E-2</v>
      </c>
      <c r="Q569" s="28">
        <f>+('Detalle por mes'!Q785/'Detalle por mes'!Q578)-1</f>
        <v>-0.56801967400245079</v>
      </c>
      <c r="R569" s="28">
        <f>+('Detalle por mes'!R785/'Detalle por mes'!R578)-1</f>
        <v>-0.4007666286495557</v>
      </c>
      <c r="S569" s="28">
        <f>+('Detalle por mes'!S785/'Detalle por mes'!S578)-1</f>
        <v>-0.40076662864955559</v>
      </c>
    </row>
    <row r="570" spans="2:19" x14ac:dyDescent="0.25">
      <c r="B570" s="20" t="s">
        <v>44</v>
      </c>
      <c r="C570" s="28">
        <f>+('Detalle por mes'!C786/'Detalle por mes'!C579)-1</f>
        <v>-0.58473266133032176</v>
      </c>
      <c r="D570" s="28">
        <f>+('Detalle por mes'!D786/'Detalle por mes'!D579)-1</f>
        <v>-0.5696079764562143</v>
      </c>
      <c r="E570" s="28">
        <f>+('Detalle por mes'!E786/'Detalle por mes'!E579)-1</f>
        <v>-0.72062084257206216</v>
      </c>
      <c r="F570" s="28">
        <f>+('Detalle por mes'!F786/'Detalle por mes'!F579)-1</f>
        <v>-0.77377925924327795</v>
      </c>
      <c r="G570" s="28">
        <f>+('Detalle por mes'!G786/'Detalle por mes'!G579)-1</f>
        <v>-0.27088017320343072</v>
      </c>
      <c r="H570" s="28">
        <f>+('Detalle por mes'!H786/'Detalle por mes'!H579)-1</f>
        <v>-0.24006790431955594</v>
      </c>
      <c r="I570" s="28">
        <f>+('Detalle por mes'!I786/'Detalle por mes'!I579)-1</f>
        <v>-0.58388836029178559</v>
      </c>
      <c r="J570" s="28">
        <f>+('Detalle por mes'!J786/'Detalle por mes'!J579)-1</f>
        <v>-0.57477636366796203</v>
      </c>
      <c r="K570" s="28">
        <f>+('Detalle por mes'!K786/'Detalle por mes'!K579)-1</f>
        <v>-0.34149364735048027</v>
      </c>
      <c r="L570" s="28">
        <f>+('Detalle por mes'!L786/'Detalle por mes'!L579)-1</f>
        <v>-0.35995528453576187</v>
      </c>
      <c r="M570" s="28">
        <f>+('Detalle por mes'!M786/'Detalle por mes'!M579)-1</f>
        <v>-0.4908675799086758</v>
      </c>
      <c r="N570" s="28">
        <f>+('Detalle por mes'!N786/'Detalle por mes'!N579)-1</f>
        <v>-0.48240606460118651</v>
      </c>
      <c r="O570" s="28">
        <f>+('Detalle por mes'!O786/'Detalle por mes'!O579)-1</f>
        <v>-0.27677725118483409</v>
      </c>
      <c r="P570" s="28">
        <f>+('Detalle por mes'!P786/'Detalle por mes'!P579)-1</f>
        <v>-0.19170117414316579</v>
      </c>
      <c r="Q570" s="28">
        <f>+('Detalle por mes'!Q786/'Detalle por mes'!Q579)-1</f>
        <v>-0.57813229416921907</v>
      </c>
      <c r="R570" s="28">
        <f>+('Detalle por mes'!R786/'Detalle por mes'!R579)-1</f>
        <v>-0.55828860868680219</v>
      </c>
      <c r="S570" s="28">
        <f>+('Detalle por mes'!S786/'Detalle por mes'!S579)-1</f>
        <v>-0.55828860868680219</v>
      </c>
    </row>
    <row r="571" spans="2:19" x14ac:dyDescent="0.25">
      <c r="B571" s="20" t="s">
        <v>45</v>
      </c>
      <c r="C571" s="28">
        <f>+('Detalle por mes'!C787/'Detalle por mes'!C580)-1</f>
        <v>-0.81728521457213543</v>
      </c>
      <c r="D571" s="28">
        <f>+('Detalle por mes'!D787/'Detalle por mes'!D580)-1</f>
        <v>-0.80320097060193529</v>
      </c>
      <c r="E571" s="28">
        <f>+('Detalle por mes'!E787/'Detalle por mes'!E580)-1</f>
        <v>-0.85644371941272435</v>
      </c>
      <c r="F571" s="28">
        <f>+('Detalle por mes'!F787/'Detalle por mes'!F580)-1</f>
        <v>-0.85050256444139771</v>
      </c>
      <c r="G571" s="28">
        <f>+('Detalle por mes'!G787/'Detalle por mes'!G580)-1</f>
        <v>-0.36541512427287148</v>
      </c>
      <c r="H571" s="28">
        <f>+('Detalle por mes'!H787/'Detalle por mes'!H580)-1</f>
        <v>-0.34663564962412596</v>
      </c>
      <c r="I571" s="28">
        <f>+('Detalle por mes'!I787/'Detalle por mes'!I580)-1</f>
        <v>-0.88027725267800883</v>
      </c>
      <c r="J571" s="28">
        <f>+('Detalle por mes'!J787/'Detalle por mes'!J580)-1</f>
        <v>-0.87657828057528286</v>
      </c>
      <c r="K571" s="28">
        <f>+('Detalle por mes'!K787/'Detalle por mes'!K580)-1</f>
        <v>-0.24966622162883845</v>
      </c>
      <c r="L571" s="28">
        <f>+('Detalle por mes'!L787/'Detalle por mes'!L580)-1</f>
        <v>-0.22608921673194649</v>
      </c>
      <c r="M571" s="28">
        <f>+('Detalle por mes'!M787/'Detalle por mes'!M580)-1</f>
        <v>-0.43171806167400884</v>
      </c>
      <c r="N571" s="28">
        <f>+('Detalle por mes'!N787/'Detalle por mes'!N580)-1</f>
        <v>-0.42297358638711335</v>
      </c>
      <c r="O571" s="28">
        <f>+('Detalle por mes'!O787/'Detalle por mes'!O580)-1</f>
        <v>-0.16032252015750981</v>
      </c>
      <c r="P571" s="28">
        <f>+('Detalle por mes'!P787/'Detalle por mes'!P580)-1</f>
        <v>-0.12544064833942481</v>
      </c>
      <c r="Q571" s="28">
        <f>+('Detalle por mes'!Q787/'Detalle por mes'!Q580)-1</f>
        <v>-0.70993743826144229</v>
      </c>
      <c r="R571" s="28">
        <f>+('Detalle por mes'!R787/'Detalle por mes'!R580)-1</f>
        <v>-0.57537981405336358</v>
      </c>
      <c r="S571" s="28">
        <f>+('Detalle por mes'!S787/'Detalle por mes'!S580)-1</f>
        <v>-0.57537981405336391</v>
      </c>
    </row>
    <row r="572" spans="2:19" x14ac:dyDescent="0.25">
      <c r="B572" s="20" t="s">
        <v>46</v>
      </c>
      <c r="C572" s="28">
        <f>+('Detalle por mes'!C788/'Detalle por mes'!C581)-1</f>
        <v>-0.75763197102042013</v>
      </c>
      <c r="D572" s="28">
        <f>+('Detalle por mes'!D788/'Detalle por mes'!D581)-1</f>
        <v>-0.73824264810142926</v>
      </c>
      <c r="E572" s="28">
        <f>+('Detalle por mes'!E788/'Detalle por mes'!E581)-1</f>
        <v>-0.52605459057071968</v>
      </c>
      <c r="F572" s="28">
        <f>+('Detalle por mes'!F788/'Detalle por mes'!F581)-1</f>
        <v>-0.49225609526321734</v>
      </c>
      <c r="G572" s="28">
        <f>+('Detalle por mes'!G788/'Detalle por mes'!G581)-1</f>
        <v>-0.35894450911913078</v>
      </c>
      <c r="H572" s="28">
        <f>+('Detalle por mes'!H788/'Detalle por mes'!H581)-1</f>
        <v>-0.34008901624703824</v>
      </c>
      <c r="I572" s="28">
        <f>+('Detalle por mes'!I788/'Detalle por mes'!I581)-1</f>
        <v>-0.86194331983805672</v>
      </c>
      <c r="J572" s="28">
        <f>+('Detalle por mes'!J788/'Detalle por mes'!J581)-1</f>
        <v>-0.85198651514137869</v>
      </c>
      <c r="K572" s="28">
        <f>+('Detalle por mes'!K788/'Detalle por mes'!K581)-1</f>
        <v>-0.33683105981112282</v>
      </c>
      <c r="L572" s="28">
        <f>+('Detalle por mes'!L788/'Detalle por mes'!L581)-1</f>
        <v>-0.30651686015904245</v>
      </c>
      <c r="M572" s="28">
        <f>+('Detalle por mes'!M788/'Detalle por mes'!M581)-1</f>
        <v>-0.39721254355400692</v>
      </c>
      <c r="N572" s="28">
        <f>+('Detalle por mes'!N788/'Detalle por mes'!N581)-1</f>
        <v>-0.37802651349449379</v>
      </c>
      <c r="O572" s="28">
        <f>+('Detalle por mes'!O788/'Detalle por mes'!O581)-1</f>
        <v>-0.2016330233613064</v>
      </c>
      <c r="P572" s="28">
        <f>+('Detalle por mes'!P788/'Detalle por mes'!P581)-1</f>
        <v>-0.16056560468475156</v>
      </c>
      <c r="Q572" s="28">
        <f>+('Detalle por mes'!Q788/'Detalle por mes'!Q581)-1</f>
        <v>-0.63721601931284222</v>
      </c>
      <c r="R572" s="28">
        <f>+('Detalle por mes'!R788/'Detalle por mes'!R581)-1</f>
        <v>-0.49773502197881525</v>
      </c>
      <c r="S572" s="28">
        <f>+('Detalle por mes'!S788/'Detalle por mes'!S581)-1</f>
        <v>-0.49773502197881547</v>
      </c>
    </row>
    <row r="573" spans="2:19" x14ac:dyDescent="0.25">
      <c r="B573" s="20" t="s">
        <v>13</v>
      </c>
      <c r="C573" s="28">
        <f>+('Detalle por mes'!C789/'Detalle por mes'!C582)-1</f>
        <v>-0.73446785521339819</v>
      </c>
      <c r="D573" s="28">
        <f>+('Detalle por mes'!D789/'Detalle por mes'!D582)-1</f>
        <v>-0.71821125723470125</v>
      </c>
      <c r="E573" s="28">
        <f>+('Detalle por mes'!E789/'Detalle por mes'!E582)-1</f>
        <v>-0.39230769230769236</v>
      </c>
      <c r="F573" s="28">
        <f>+('Detalle por mes'!F789/'Detalle por mes'!F582)-1</f>
        <v>-0.35341365461847385</v>
      </c>
      <c r="G573" s="28">
        <f>+('Detalle por mes'!G789/'Detalle por mes'!G582)-1</f>
        <v>-0.33676470588235297</v>
      </c>
      <c r="H573" s="28">
        <f>+('Detalle por mes'!H789/'Detalle por mes'!H582)-1</f>
        <v>-0.30684260273779351</v>
      </c>
      <c r="I573" s="28">
        <f>+('Detalle por mes'!I789/'Detalle por mes'!I582)-1</f>
        <v>-0.77056277056277056</v>
      </c>
      <c r="J573" s="28">
        <f>+('Detalle por mes'!J789/'Detalle por mes'!J582)-1</f>
        <v>-0.77212035441791782</v>
      </c>
      <c r="K573" s="28">
        <f>+('Detalle por mes'!K789/'Detalle por mes'!K582)-1</f>
        <v>-0.2618223760092272</v>
      </c>
      <c r="L573" s="28">
        <f>+('Detalle por mes'!L789/'Detalle por mes'!L582)-1</f>
        <v>-0.23632250571239877</v>
      </c>
      <c r="M573" s="28">
        <f>+('Detalle por mes'!M789/'Detalle por mes'!M582)-1</f>
        <v>-0.47560975609756095</v>
      </c>
      <c r="N573" s="28">
        <f>+('Detalle por mes'!N789/'Detalle por mes'!N582)-1</f>
        <v>-0.45072293465488178</v>
      </c>
      <c r="O573" s="28">
        <f>+('Detalle por mes'!O789/'Detalle por mes'!O582)-1</f>
        <v>-0.37414775380592136</v>
      </c>
      <c r="P573" s="28">
        <f>+('Detalle por mes'!P789/'Detalle por mes'!P582)-1</f>
        <v>-0.34129997123957434</v>
      </c>
      <c r="Q573" s="28">
        <f>+('Detalle por mes'!Q789/'Detalle por mes'!Q582)-1</f>
        <v>-0.63825675409189508</v>
      </c>
      <c r="R573" s="28">
        <f>+('Detalle por mes'!R789/'Detalle por mes'!R582)-1</f>
        <v>-0.53554229591012681</v>
      </c>
      <c r="S573" s="28">
        <f>+('Detalle por mes'!S789/'Detalle por mes'!S582)-1</f>
        <v>-0.53554229591012659</v>
      </c>
    </row>
    <row r="574" spans="2:19" x14ac:dyDescent="0.25">
      <c r="B574" s="20" t="s">
        <v>47</v>
      </c>
      <c r="C574" s="28">
        <f>+('Detalle por mes'!C790/'Detalle por mes'!C583)-1</f>
        <v>-0.69886180029442391</v>
      </c>
      <c r="D574" s="28">
        <f>+('Detalle por mes'!D790/'Detalle por mes'!D583)-1</f>
        <v>-0.67899899507806261</v>
      </c>
      <c r="E574" s="28">
        <f>+('Detalle por mes'!E790/'Detalle por mes'!E583)-1</f>
        <v>-0.41210374639769454</v>
      </c>
      <c r="F574" s="28">
        <f>+('Detalle por mes'!F790/'Detalle por mes'!F583)-1</f>
        <v>-0.54921483745013155</v>
      </c>
      <c r="G574" s="28">
        <f>+('Detalle por mes'!G790/'Detalle por mes'!G583)-1</f>
        <v>-0.32912781130005486</v>
      </c>
      <c r="H574" s="28">
        <f>+('Detalle por mes'!H790/'Detalle por mes'!H583)-1</f>
        <v>-0.29691936159405441</v>
      </c>
      <c r="I574" s="28">
        <f>+('Detalle por mes'!I790/'Detalle por mes'!I583)-1</f>
        <v>-0.70145423438836607</v>
      </c>
      <c r="J574" s="28">
        <f>+('Detalle por mes'!J790/'Detalle por mes'!J583)-1</f>
        <v>-0.64278773325553473</v>
      </c>
      <c r="K574" s="28">
        <f>+('Detalle por mes'!K790/'Detalle por mes'!K583)-1</f>
        <v>1.0050251256281451E-2</v>
      </c>
      <c r="L574" s="28">
        <f>+('Detalle por mes'!L790/'Detalle por mes'!L583)-1</f>
        <v>1.9320786165705872E-2</v>
      </c>
      <c r="M574" s="28">
        <f>+('Detalle por mes'!M790/'Detalle por mes'!M583)-1</f>
        <v>-0.50706713780918733</v>
      </c>
      <c r="N574" s="28">
        <f>+('Detalle por mes'!N790/'Detalle por mes'!N583)-1</f>
        <v>-0.48300176399056005</v>
      </c>
      <c r="O574" s="28">
        <f>+('Detalle por mes'!O790/'Detalle por mes'!O583)-1</f>
        <v>-0.23972129809804787</v>
      </c>
      <c r="P574" s="28">
        <f>+('Detalle por mes'!P790/'Detalle por mes'!P583)-1</f>
        <v>-0.20753640453312849</v>
      </c>
      <c r="Q574" s="28">
        <f>+('Detalle por mes'!Q790/'Detalle por mes'!Q583)-1</f>
        <v>-0.60846673452391964</v>
      </c>
      <c r="R574" s="28">
        <f>+('Detalle por mes'!R790/'Detalle por mes'!R583)-1</f>
        <v>-0.50463924766401536</v>
      </c>
      <c r="S574" s="28">
        <f>+('Detalle por mes'!S790/'Detalle por mes'!S583)-1</f>
        <v>-0.50463924766401536</v>
      </c>
    </row>
    <row r="575" spans="2:19" x14ac:dyDescent="0.25">
      <c r="B575" s="20" t="s">
        <v>48</v>
      </c>
      <c r="C575" s="28">
        <f>+('Detalle por mes'!C791/'Detalle por mes'!C584)-1</f>
        <v>-0.70648700898938377</v>
      </c>
      <c r="D575" s="28">
        <f>+('Detalle por mes'!D791/'Detalle por mes'!D584)-1</f>
        <v>-0.68515487121182828</v>
      </c>
      <c r="E575" s="28">
        <f>+('Detalle por mes'!E791/'Detalle por mes'!E584)-1</f>
        <v>-0.86153846153846159</v>
      </c>
      <c r="F575" s="28">
        <f>+('Detalle por mes'!F791/'Detalle por mes'!F584)-1</f>
        <v>-0.84661478637382248</v>
      </c>
      <c r="G575" s="28">
        <f>+('Detalle por mes'!G791/'Detalle por mes'!G584)-1</f>
        <v>-0.30989089184060725</v>
      </c>
      <c r="H575" s="28">
        <f>+('Detalle por mes'!H791/'Detalle por mes'!H584)-1</f>
        <v>-0.28011982500442656</v>
      </c>
      <c r="I575" s="28">
        <f>+('Detalle por mes'!I791/'Detalle por mes'!I584)-1</f>
        <v>-0.85526926648096568</v>
      </c>
      <c r="J575" s="28">
        <f>+('Detalle por mes'!J791/'Detalle por mes'!J584)-1</f>
        <v>-0.85174055689392403</v>
      </c>
      <c r="K575" s="28">
        <f>+('Detalle por mes'!K791/'Detalle por mes'!K584)-1</f>
        <v>-0.18452935694315009</v>
      </c>
      <c r="L575" s="28">
        <f>+('Detalle por mes'!L791/'Detalle por mes'!L584)-1</f>
        <v>-0.12227140991751329</v>
      </c>
      <c r="M575" s="28">
        <f>+('Detalle por mes'!M791/'Detalle por mes'!M584)-1</f>
        <v>-0.43446601941747576</v>
      </c>
      <c r="N575" s="28">
        <f>+('Detalle por mes'!N791/'Detalle por mes'!N584)-1</f>
        <v>-0.40460189919649381</v>
      </c>
      <c r="O575" s="28">
        <f>+('Detalle por mes'!O791/'Detalle por mes'!O584)-1</f>
        <v>-0.31897711978465682</v>
      </c>
      <c r="P575" s="28">
        <f>+('Detalle por mes'!P791/'Detalle por mes'!P584)-1</f>
        <v>-0.26610207265433472</v>
      </c>
      <c r="Q575" s="28">
        <f>+('Detalle por mes'!Q791/'Detalle por mes'!Q584)-1</f>
        <v>-0.6977169141584928</v>
      </c>
      <c r="R575" s="28">
        <f>+('Detalle por mes'!R791/'Detalle por mes'!R584)-1</f>
        <v>-0.67011849203410168</v>
      </c>
      <c r="S575" s="28">
        <f>+('Detalle por mes'!S791/'Detalle por mes'!S584)-1</f>
        <v>-0.67011849203410168</v>
      </c>
    </row>
    <row r="576" spans="2:19" x14ac:dyDescent="0.25">
      <c r="B576" s="8" t="s">
        <v>111</v>
      </c>
      <c r="C576" s="29">
        <f>+('Detalle por mes'!C795/'Detalle por mes'!C588)-1</f>
        <v>-0.67291864587606509</v>
      </c>
      <c r="D576" s="29">
        <f>+('Detalle por mes'!D795/'Detalle por mes'!D588)-1</f>
        <v>-0.66008373488443983</v>
      </c>
      <c r="E576" s="29">
        <f>+('Detalle por mes'!E795/'Detalle por mes'!E588)-1</f>
        <v>-0.66419226811700716</v>
      </c>
      <c r="F576" s="29">
        <f>+('Detalle por mes'!F795/'Detalle por mes'!F588)-1</f>
        <v>-0.7094544789513002</v>
      </c>
      <c r="G576" s="29">
        <f>+('Detalle por mes'!G795/'Detalle por mes'!G588)-1</f>
        <v>-0.29944515867108734</v>
      </c>
      <c r="H576" s="29">
        <f>+('Detalle por mes'!H795/'Detalle por mes'!H588)-1</f>
        <v>-0.27608693260450723</v>
      </c>
      <c r="I576" s="29">
        <f>+('Detalle por mes'!I795/'Detalle por mes'!I588)-1</f>
        <v>-0.69394120379587232</v>
      </c>
      <c r="J576" s="29">
        <f>+('Detalle por mes'!J795/'Detalle por mes'!J588)-1</f>
        <v>-0.70079954310576409</v>
      </c>
      <c r="K576" s="29">
        <f>+('Detalle por mes'!K795/'Detalle por mes'!K588)-1</f>
        <v>-0.24153954470781502</v>
      </c>
      <c r="L576" s="29">
        <f>+('Detalle por mes'!L795/'Detalle por mes'!L588)-1</f>
        <v>-0.22273572925726148</v>
      </c>
      <c r="M576" s="29">
        <f>+('Detalle por mes'!M795/'Detalle por mes'!M588)-1</f>
        <v>-0.46983585589426557</v>
      </c>
      <c r="N576" s="29">
        <f>+('Detalle por mes'!N795/'Detalle por mes'!N588)-1</f>
        <v>-0.4509198423127464</v>
      </c>
      <c r="O576" s="29">
        <f>+('Detalle por mes'!O795/'Detalle por mes'!O588)-1</f>
        <v>-0.17667966869180873</v>
      </c>
      <c r="P576" s="29">
        <f>+('Detalle por mes'!P795/'Detalle por mes'!P588)-1</f>
        <v>-0.13380838097517034</v>
      </c>
      <c r="Q576" s="29">
        <f>+('Detalle por mes'!Q795/'Detalle por mes'!Q588)-1</f>
        <v>-0.62242011182236734</v>
      </c>
      <c r="R576" s="29">
        <f>+('Detalle por mes'!R795/'Detalle por mes'!R588)-1</f>
        <v>-0.52505518697966302</v>
      </c>
      <c r="S576" s="29">
        <f>+('Detalle por mes'!S795/'Detalle por mes'!S588)-1</f>
        <v>-0.52505518697966314</v>
      </c>
    </row>
    <row r="577" spans="2:19" x14ac:dyDescent="0.25">
      <c r="B577" s="20" t="s">
        <v>37</v>
      </c>
      <c r="C577" s="28">
        <f>+('Detalle por mes'!C796/'Detalle por mes'!C589)-1</f>
        <v>-0.23719858700660423</v>
      </c>
      <c r="D577" s="28">
        <f>+('Detalle por mes'!D796/'Detalle por mes'!D589)-1</f>
        <v>-0.16557998645617078</v>
      </c>
      <c r="E577" s="28">
        <f>+('Detalle por mes'!E796/'Detalle por mes'!E589)-1</f>
        <v>-0.72697368421052633</v>
      </c>
      <c r="F577" s="28">
        <f>+('Detalle por mes'!F796/'Detalle por mes'!F589)-1</f>
        <v>-0.70567037092908258</v>
      </c>
      <c r="G577" s="28">
        <f>+('Detalle por mes'!G796/'Detalle por mes'!G589)-1</f>
        <v>-0.21154945683247572</v>
      </c>
      <c r="H577" s="28">
        <f>+('Detalle por mes'!H796/'Detalle por mes'!H589)-1</f>
        <v>-0.17445952740070392</v>
      </c>
      <c r="I577" s="28">
        <f>+('Detalle por mes'!I796/'Detalle por mes'!I589)-1</f>
        <v>-0.7911111111111111</v>
      </c>
      <c r="J577" s="28">
        <f>+('Detalle por mes'!J796/'Detalle por mes'!J589)-1</f>
        <v>-0.76983051192939189</v>
      </c>
      <c r="K577" s="28">
        <f>+('Detalle por mes'!K796/'Detalle por mes'!K589)-1</f>
        <v>9.2257001647446435E-2</v>
      </c>
      <c r="L577" s="28">
        <f>+('Detalle por mes'!L796/'Detalle por mes'!L589)-1</f>
        <v>0.15929583512237011</v>
      </c>
      <c r="M577" s="28">
        <f>+('Detalle por mes'!M796/'Detalle por mes'!M589)-1</f>
        <v>-4.4280442804428E-2</v>
      </c>
      <c r="N577" s="28">
        <f>+('Detalle por mes'!N796/'Detalle por mes'!N589)-1</f>
        <v>3.7174721189581206E-4</v>
      </c>
      <c r="O577" s="28">
        <f>+('Detalle por mes'!O796/'Detalle por mes'!O589)-1</f>
        <v>3.7688442211055273E-2</v>
      </c>
      <c r="P577" s="28">
        <f>+('Detalle por mes'!P796/'Detalle por mes'!P589)-1</f>
        <v>9.6096041642222518E-2</v>
      </c>
      <c r="Q577" s="28">
        <f>+('Detalle por mes'!Q796/'Detalle por mes'!Q589)-1</f>
        <v>-0.18959026787129496</v>
      </c>
      <c r="R577" s="28">
        <f>+('Detalle por mes'!R796/'Detalle por mes'!R589)-1</f>
        <v>-6.0888500750899466E-2</v>
      </c>
      <c r="S577" s="28">
        <f>+('Detalle por mes'!S796/'Detalle por mes'!S589)-1</f>
        <v>-6.0888500750899466E-2</v>
      </c>
    </row>
    <row r="578" spans="2:19" x14ac:dyDescent="0.25">
      <c r="B578" s="20" t="s">
        <v>38</v>
      </c>
      <c r="C578" s="28">
        <f>+('Detalle por mes'!C797/'Detalle por mes'!C590)-1</f>
        <v>8.3927333240882085E-2</v>
      </c>
      <c r="D578" s="28">
        <f>+('Detalle por mes'!D797/'Detalle por mes'!D590)-1</f>
        <v>0.14998137339439888</v>
      </c>
      <c r="E578" s="28">
        <f>+('Detalle por mes'!E797/'Detalle por mes'!E590)-1</f>
        <v>9.8265895953757232E-2</v>
      </c>
      <c r="F578" s="28">
        <f>+('Detalle por mes'!F797/'Detalle por mes'!F590)-1</f>
        <v>0.18746486688402353</v>
      </c>
      <c r="G578" s="28">
        <f>+('Detalle por mes'!G797/'Detalle por mes'!G590)-1</f>
        <v>0.22123104371097235</v>
      </c>
      <c r="H578" s="28">
        <f>+('Detalle por mes'!H797/'Detalle por mes'!H590)-1</f>
        <v>0.28943332291735357</v>
      </c>
      <c r="I578" s="28">
        <f>+('Detalle por mes'!I797/'Detalle por mes'!I590)-1</f>
        <v>-0.33624878522837709</v>
      </c>
      <c r="J578" s="28">
        <f>+('Detalle por mes'!J797/'Detalle por mes'!J590)-1</f>
        <v>-0.2254622572291034</v>
      </c>
      <c r="K578" s="28">
        <f>+('Detalle por mes'!K797/'Detalle por mes'!K590)-1</f>
        <v>0.3727272727272728</v>
      </c>
      <c r="L578" s="28">
        <f>+('Detalle por mes'!L797/'Detalle por mes'!L590)-1</f>
        <v>0.49053339403915519</v>
      </c>
      <c r="M578" s="28">
        <f>+('Detalle por mes'!M797/'Detalle por mes'!M590)-1</f>
        <v>-0.13311688311688308</v>
      </c>
      <c r="N578" s="28">
        <f>+('Detalle por mes'!N797/'Detalle por mes'!N590)-1</f>
        <v>-9.0301961451348611E-2</v>
      </c>
      <c r="O578" s="28">
        <f>+('Detalle por mes'!O797/'Detalle por mes'!O590)-1</f>
        <v>0.29033801020408156</v>
      </c>
      <c r="P578" s="28">
        <f>+('Detalle por mes'!P797/'Detalle por mes'!P590)-1</f>
        <v>0.34808410904990383</v>
      </c>
      <c r="Q578" s="28">
        <f>+('Detalle por mes'!Q797/'Detalle por mes'!Q590)-1</f>
        <v>0.13415340086830674</v>
      </c>
      <c r="R578" s="28">
        <f>+('Detalle por mes'!R797/'Detalle por mes'!R590)-1</f>
        <v>0.25152857728239808</v>
      </c>
      <c r="S578" s="28">
        <f>+('Detalle por mes'!S797/'Detalle por mes'!S590)-1</f>
        <v>0.25152857728239741</v>
      </c>
    </row>
    <row r="579" spans="2:19" x14ac:dyDescent="0.25">
      <c r="B579" s="20" t="s">
        <v>39</v>
      </c>
      <c r="C579" s="28">
        <f>+('Detalle por mes'!C798/'Detalle por mes'!C591)-1</f>
        <v>-0.33071203015177753</v>
      </c>
      <c r="D579" s="28">
        <f>+('Detalle por mes'!D798/'Detalle por mes'!D591)-1</f>
        <v>-0.27130289688274212</v>
      </c>
      <c r="E579" s="28">
        <f>+('Detalle por mes'!E798/'Detalle por mes'!E591)-1</f>
        <v>-0.79492833517089312</v>
      </c>
      <c r="F579" s="28">
        <f>+('Detalle por mes'!F798/'Detalle por mes'!F591)-1</f>
        <v>-0.7706831922238484</v>
      </c>
      <c r="G579" s="28">
        <f>+('Detalle por mes'!G798/'Detalle por mes'!G591)-1</f>
        <v>-8.8182720953326688E-2</v>
      </c>
      <c r="H579" s="28">
        <f>+('Detalle por mes'!H798/'Detalle por mes'!H591)-1</f>
        <v>-4.164635255114546E-2</v>
      </c>
      <c r="I579" s="28">
        <f>+('Detalle por mes'!I798/'Detalle por mes'!I591)-1</f>
        <v>-0.81912919343326196</v>
      </c>
      <c r="J579" s="28">
        <f>+('Detalle por mes'!J798/'Detalle por mes'!J591)-1</f>
        <v>-0.81865198339328649</v>
      </c>
      <c r="K579" s="28">
        <f>+('Detalle por mes'!K798/'Detalle por mes'!K591)-1</f>
        <v>1.8046709129511784E-2</v>
      </c>
      <c r="L579" s="28">
        <f>+('Detalle por mes'!L798/'Detalle por mes'!L591)-1</f>
        <v>8.830270681819985E-2</v>
      </c>
      <c r="M579" s="28">
        <f>+('Detalle por mes'!M798/'Detalle por mes'!M591)-1</f>
        <v>4.5112781954887327E-2</v>
      </c>
      <c r="N579" s="28">
        <f>+('Detalle por mes'!N798/'Detalle por mes'!N591)-1</f>
        <v>9.6420001787592691E-2</v>
      </c>
      <c r="O579" s="28">
        <f>+('Detalle por mes'!O798/'Detalle por mes'!O591)-1</f>
        <v>-0.22207631700911479</v>
      </c>
      <c r="P579" s="28">
        <f>+('Detalle por mes'!P798/'Detalle por mes'!P591)-1</f>
        <v>-0.17429705954568164</v>
      </c>
      <c r="Q579" s="28">
        <f>+('Detalle por mes'!Q798/'Detalle por mes'!Q591)-1</f>
        <v>-0.33394013265160749</v>
      </c>
      <c r="R579" s="28">
        <f>+('Detalle por mes'!R798/'Detalle por mes'!R591)-1</f>
        <v>-0.26586984920252454</v>
      </c>
      <c r="S579" s="28">
        <f>+('Detalle por mes'!S798/'Detalle por mes'!S591)-1</f>
        <v>-0.2658698492025241</v>
      </c>
    </row>
    <row r="580" spans="2:19" x14ac:dyDescent="0.25">
      <c r="B580" s="20" t="s">
        <v>40</v>
      </c>
      <c r="C580" s="28">
        <f>+('Detalle por mes'!C799/'Detalle por mes'!C592)-1</f>
        <v>-0.2987472388278728</v>
      </c>
      <c r="D580" s="28">
        <f>+('Detalle por mes'!D799/'Detalle por mes'!D592)-1</f>
        <v>-0.23159653510105105</v>
      </c>
      <c r="E580" s="28">
        <f>+('Detalle por mes'!E799/'Detalle por mes'!E592)-1</f>
        <v>-0.57936507936507931</v>
      </c>
      <c r="F580" s="28">
        <f>+('Detalle por mes'!F799/'Detalle por mes'!F592)-1</f>
        <v>-0.5358796064364868</v>
      </c>
      <c r="G580" s="28">
        <f>+('Detalle por mes'!G799/'Detalle por mes'!G592)-1</f>
        <v>-0.13991596638655457</v>
      </c>
      <c r="H580" s="28">
        <f>+('Detalle por mes'!H799/'Detalle por mes'!H592)-1</f>
        <v>-9.756966224046093E-2</v>
      </c>
      <c r="I580" s="28">
        <f>+('Detalle por mes'!I799/'Detalle por mes'!I592)-1</f>
        <v>-0.75322213798332072</v>
      </c>
      <c r="J580" s="28">
        <f>+('Detalle por mes'!J799/'Detalle por mes'!J592)-1</f>
        <v>-0.74363484550956638</v>
      </c>
      <c r="K580" s="28">
        <f>+('Detalle por mes'!K799/'Detalle por mes'!K592)-1</f>
        <v>-0.10647737355811893</v>
      </c>
      <c r="L580" s="28">
        <f>+('Detalle por mes'!L799/'Detalle por mes'!L592)-1</f>
        <v>-4.5942295317654036E-2</v>
      </c>
      <c r="M580" s="28">
        <f>+('Detalle por mes'!M799/'Detalle por mes'!M592)-1</f>
        <v>0.12138728323699421</v>
      </c>
      <c r="N580" s="28">
        <f>+('Detalle por mes'!N799/'Detalle por mes'!N592)-1</f>
        <v>0.18178060413354524</v>
      </c>
      <c r="O580" s="28">
        <f>+('Detalle por mes'!O799/'Detalle por mes'!O592)-1</f>
        <v>-0.33448226339221598</v>
      </c>
      <c r="P580" s="28">
        <f>+('Detalle por mes'!P799/'Detalle por mes'!P592)-1</f>
        <v>-0.2922239365533702</v>
      </c>
      <c r="Q580" s="28">
        <f>+('Detalle por mes'!Q799/'Detalle por mes'!Q592)-1</f>
        <v>-0.30962054426983521</v>
      </c>
      <c r="R580" s="28">
        <f>+('Detalle por mes'!R799/'Detalle por mes'!R592)-1</f>
        <v>-0.25437551460910102</v>
      </c>
      <c r="S580" s="28">
        <f>+('Detalle por mes'!S799/'Detalle por mes'!S592)-1</f>
        <v>-0.25437551460910091</v>
      </c>
    </row>
    <row r="581" spans="2:19" x14ac:dyDescent="0.25">
      <c r="B581" s="20" t="s">
        <v>41</v>
      </c>
      <c r="C581" s="28">
        <f>+('Detalle por mes'!C800/'Detalle por mes'!C593)-1</f>
        <v>-0.23878758270584866</v>
      </c>
      <c r="D581" s="28">
        <f>+('Detalle por mes'!D800/'Detalle por mes'!D593)-1</f>
        <v>-0.16711146981079938</v>
      </c>
      <c r="E581" s="28">
        <f>+('Detalle por mes'!E800/'Detalle por mes'!E593)-1</f>
        <v>-0.59048758600059825</v>
      </c>
      <c r="F581" s="28">
        <f>+('Detalle por mes'!F800/'Detalle por mes'!F593)-1</f>
        <v>-0.59384376740840439</v>
      </c>
      <c r="G581" s="28">
        <f>+('Detalle por mes'!G800/'Detalle por mes'!G593)-1</f>
        <v>-0.13712142261739368</v>
      </c>
      <c r="H581" s="28">
        <f>+('Detalle por mes'!H800/'Detalle por mes'!H593)-1</f>
        <v>-7.0731882055533379E-2</v>
      </c>
      <c r="I581" s="28">
        <f>+('Detalle por mes'!I800/'Detalle por mes'!I593)-1</f>
        <v>-0.55718360995850624</v>
      </c>
      <c r="J581" s="28">
        <f>+('Detalle por mes'!J800/'Detalle por mes'!J593)-1</f>
        <v>-0.63783339511360126</v>
      </c>
      <c r="K581" s="28">
        <f>+('Detalle por mes'!K800/'Detalle por mes'!K593)-1</f>
        <v>-8.1184668989547015E-2</v>
      </c>
      <c r="L581" s="28">
        <f>+('Detalle por mes'!L800/'Detalle por mes'!L593)-1</f>
        <v>-3.6476155985701197E-2</v>
      </c>
      <c r="M581" s="28">
        <f>+('Detalle por mes'!M800/'Detalle por mes'!M593)-1</f>
        <v>7.8982597054886305E-2</v>
      </c>
      <c r="N581" s="28">
        <f>+('Detalle por mes'!N800/'Detalle por mes'!N593)-1</f>
        <v>0.1271469596886885</v>
      </c>
      <c r="O581" s="28">
        <f>+('Detalle por mes'!O800/'Detalle por mes'!O593)-1</f>
        <v>-6.4114632360631751E-2</v>
      </c>
      <c r="P581" s="28">
        <f>+('Detalle por mes'!P800/'Detalle por mes'!P593)-1</f>
        <v>-3.5604214280917645E-2</v>
      </c>
      <c r="Q581" s="28">
        <f>+('Detalle por mes'!Q800/'Detalle por mes'!Q593)-1</f>
        <v>-0.23676725086461481</v>
      </c>
      <c r="R581" s="28">
        <f>+('Detalle por mes'!R800/'Detalle por mes'!R593)-1</f>
        <v>-0.15973406519361044</v>
      </c>
      <c r="S581" s="28">
        <f>+('Detalle por mes'!S800/'Detalle por mes'!S593)-1</f>
        <v>-0.15973406519360978</v>
      </c>
    </row>
    <row r="582" spans="2:19" x14ac:dyDescent="0.25">
      <c r="B582" s="20" t="s">
        <v>42</v>
      </c>
      <c r="C582" s="28">
        <f>+('Detalle por mes'!C801/'Detalle por mes'!C594)-1</f>
        <v>-0.36829378872600882</v>
      </c>
      <c r="D582" s="28">
        <f>+('Detalle por mes'!D801/'Detalle por mes'!D594)-1</f>
        <v>-0.31192831209682303</v>
      </c>
      <c r="E582" s="28">
        <f>+('Detalle por mes'!E801/'Detalle por mes'!E594)-1</f>
        <v>-0.36079545454545459</v>
      </c>
      <c r="F582" s="28">
        <f>+('Detalle por mes'!F801/'Detalle por mes'!F594)-1</f>
        <v>-0.30120758098294387</v>
      </c>
      <c r="G582" s="28">
        <f>+('Detalle por mes'!G801/'Detalle por mes'!G594)-1</f>
        <v>-0.18698742482230724</v>
      </c>
      <c r="H582" s="28">
        <f>+('Detalle por mes'!H801/'Detalle por mes'!H594)-1</f>
        <v>-0.14845147517274071</v>
      </c>
      <c r="I582" s="28">
        <f>+('Detalle por mes'!I801/'Detalle por mes'!I594)-1</f>
        <v>-0.69976265822784811</v>
      </c>
      <c r="J582" s="28">
        <f>+('Detalle por mes'!J801/'Detalle por mes'!J594)-1</f>
        <v>-0.68928509384309511</v>
      </c>
      <c r="K582" s="28">
        <f>+('Detalle por mes'!K801/'Detalle por mes'!K594)-1</f>
        <v>-3.1428571428571472E-2</v>
      </c>
      <c r="L582" s="28">
        <f>+('Detalle por mes'!L801/'Detalle por mes'!L594)-1</f>
        <v>2.6038001407459488E-2</v>
      </c>
      <c r="M582" s="28">
        <f>+('Detalle por mes'!M801/'Detalle por mes'!M594)-1</f>
        <v>-0.21212121212121215</v>
      </c>
      <c r="N582" s="28">
        <f>+('Detalle por mes'!N801/'Detalle por mes'!N594)-1</f>
        <v>-0.17383021788308128</v>
      </c>
      <c r="O582" s="28">
        <f>+('Detalle por mes'!O801/'Detalle por mes'!O594)-1</f>
        <v>0.13245262138608394</v>
      </c>
      <c r="P582" s="28">
        <f>+('Detalle por mes'!P801/'Detalle por mes'!P594)-1</f>
        <v>0.18057484526935985</v>
      </c>
      <c r="Q582" s="28">
        <f>+('Detalle por mes'!Q801/'Detalle por mes'!Q594)-1</f>
        <v>-0.25042926958129708</v>
      </c>
      <c r="R582" s="28">
        <f>+('Detalle por mes'!R801/'Detalle por mes'!R594)-1</f>
        <v>-8.9326255552461209E-2</v>
      </c>
      <c r="S582" s="28">
        <f>+('Detalle por mes'!S801/'Detalle por mes'!S594)-1</f>
        <v>-8.9326255552462319E-2</v>
      </c>
    </row>
    <row r="583" spans="2:19" x14ac:dyDescent="0.25">
      <c r="B583" s="20" t="s">
        <v>43</v>
      </c>
      <c r="C583" s="28">
        <f>+('Detalle por mes'!C802/'Detalle por mes'!C595)-1</f>
        <v>-0.40625537921299959</v>
      </c>
      <c r="D583" s="28">
        <f>+('Detalle por mes'!D802/'Detalle por mes'!D595)-1</f>
        <v>-0.37062548684890928</v>
      </c>
      <c r="E583" s="28">
        <f>+('Detalle por mes'!E802/'Detalle por mes'!E595)-1</f>
        <v>-0.23181818181818181</v>
      </c>
      <c r="F583" s="28">
        <f>+('Detalle por mes'!F802/'Detalle por mes'!F595)-1</f>
        <v>-0.248843952766024</v>
      </c>
      <c r="G583" s="28">
        <f>+('Detalle por mes'!G802/'Detalle por mes'!G595)-1</f>
        <v>-2.7000000000000024E-2</v>
      </c>
      <c r="H583" s="28">
        <f>+('Detalle por mes'!H802/'Detalle por mes'!H595)-1</f>
        <v>6.1967180284884682E-2</v>
      </c>
      <c r="I583" s="28">
        <f>+('Detalle por mes'!I802/'Detalle por mes'!I595)-1</f>
        <v>-0.46937321937321941</v>
      </c>
      <c r="J583" s="28">
        <f>+('Detalle por mes'!J802/'Detalle por mes'!J595)-1</f>
        <v>-0.42356718237939184</v>
      </c>
      <c r="K583" s="28">
        <f>+('Detalle por mes'!K802/'Detalle por mes'!K595)-1</f>
        <v>-0.17815577439570274</v>
      </c>
      <c r="L583" s="28">
        <f>+('Detalle por mes'!L802/'Detalle por mes'!L595)-1</f>
        <v>-0.10728744939271251</v>
      </c>
      <c r="M583" s="28">
        <f>+('Detalle por mes'!M802/'Detalle por mes'!M595)-1</f>
        <v>-0.15748031496062997</v>
      </c>
      <c r="N583" s="28">
        <f>+('Detalle por mes'!N802/'Detalle por mes'!N595)-1</f>
        <v>-5.5772958344000312E-2</v>
      </c>
      <c r="O583" s="28">
        <f>+('Detalle por mes'!O802/'Detalle por mes'!O595)-1</f>
        <v>-0.22251024065540193</v>
      </c>
      <c r="P583" s="28">
        <f>+('Detalle por mes'!P802/'Detalle por mes'!P595)-1</f>
        <v>-0.1281254073905197</v>
      </c>
      <c r="Q583" s="28">
        <f>+('Detalle por mes'!Q802/'Detalle por mes'!Q595)-1</f>
        <v>-0.33215114318128391</v>
      </c>
      <c r="R583" s="28">
        <f>+('Detalle por mes'!R802/'Detalle por mes'!R595)-1</f>
        <v>-0.22235783130318676</v>
      </c>
      <c r="S583" s="28">
        <f>+('Detalle por mes'!S802/'Detalle por mes'!S595)-1</f>
        <v>-0.22235783130318643</v>
      </c>
    </row>
    <row r="584" spans="2:19" x14ac:dyDescent="0.25">
      <c r="B584" s="20" t="s">
        <v>44</v>
      </c>
      <c r="C584" s="28">
        <f>+('Detalle por mes'!C803/'Detalle por mes'!C596)-1</f>
        <v>-7.607806619055546E-2</v>
      </c>
      <c r="D584" s="28">
        <f>+('Detalle por mes'!D803/'Detalle por mes'!D596)-1</f>
        <v>6.235244302780707E-2</v>
      </c>
      <c r="E584" s="28">
        <f>+('Detalle por mes'!E803/'Detalle por mes'!E596)-1</f>
        <v>-0.58796080261315908</v>
      </c>
      <c r="F584" s="28">
        <f>+('Detalle por mes'!F803/'Detalle por mes'!F596)-1</f>
        <v>-0.61984582223780371</v>
      </c>
      <c r="G584" s="28">
        <f>+('Detalle por mes'!G803/'Detalle por mes'!G596)-1</f>
        <v>-0.10839981229469731</v>
      </c>
      <c r="H584" s="28">
        <f>+('Detalle por mes'!H803/'Detalle por mes'!H596)-1</f>
        <v>-4.0374371336018511E-2</v>
      </c>
      <c r="I584" s="28">
        <f>+('Detalle por mes'!I803/'Detalle por mes'!I596)-1</f>
        <v>-0.48182671907064101</v>
      </c>
      <c r="J584" s="28">
        <f>+('Detalle por mes'!J803/'Detalle por mes'!J596)-1</f>
        <v>-0.45964283480481516</v>
      </c>
      <c r="K584" s="28">
        <f>+('Detalle por mes'!K803/'Detalle por mes'!K596)-1</f>
        <v>-0.21131639722863738</v>
      </c>
      <c r="L584" s="28">
        <f>+('Detalle por mes'!L803/'Detalle por mes'!L596)-1</f>
        <v>-0.18068693977360362</v>
      </c>
      <c r="M584" s="28">
        <f>+('Detalle por mes'!M803/'Detalle por mes'!M596)-1</f>
        <v>0.2807017543859649</v>
      </c>
      <c r="N584" s="28">
        <f>+('Detalle por mes'!N803/'Detalle por mes'!N596)-1</f>
        <v>0.40393484276291747</v>
      </c>
      <c r="O584" s="28">
        <f>+('Detalle por mes'!O803/'Detalle por mes'!O596)-1</f>
        <v>-2.8547439126784258E-2</v>
      </c>
      <c r="P584" s="28">
        <f>+('Detalle por mes'!P803/'Detalle por mes'!P596)-1</f>
        <v>7.9530944063471942E-2</v>
      </c>
      <c r="Q584" s="28">
        <f>+('Detalle por mes'!Q803/'Detalle por mes'!Q596)-1</f>
        <v>-9.8026016615297307E-2</v>
      </c>
      <c r="R584" s="28">
        <f>+('Detalle por mes'!R803/'Detalle por mes'!R596)-1</f>
        <v>2.7394545181375518E-2</v>
      </c>
      <c r="S584" s="28">
        <f>+('Detalle por mes'!S803/'Detalle por mes'!S596)-1</f>
        <v>2.7394545181376628E-2</v>
      </c>
    </row>
    <row r="585" spans="2:19" x14ac:dyDescent="0.25">
      <c r="B585" s="20" t="s">
        <v>45</v>
      </c>
      <c r="C585" s="28">
        <f>+('Detalle por mes'!C804/'Detalle por mes'!C597)-1</f>
        <v>-0.37461777912454197</v>
      </c>
      <c r="D585" s="28">
        <f>+('Detalle por mes'!D804/'Detalle por mes'!D597)-1</f>
        <v>-0.31696562720387578</v>
      </c>
      <c r="E585" s="28">
        <f>+('Detalle por mes'!E804/'Detalle por mes'!E597)-1</f>
        <v>-0.75716694772344018</v>
      </c>
      <c r="F585" s="28">
        <f>+('Detalle por mes'!F804/'Detalle por mes'!F597)-1</f>
        <v>-0.73653655216069858</v>
      </c>
      <c r="G585" s="28">
        <f>+('Detalle por mes'!G804/'Detalle por mes'!G597)-1</f>
        <v>-7.4585635359115998E-2</v>
      </c>
      <c r="H585" s="28">
        <f>+('Detalle por mes'!H804/'Detalle por mes'!H597)-1</f>
        <v>-2.5272776820252196E-2</v>
      </c>
      <c r="I585" s="28">
        <f>+('Detalle por mes'!I804/'Detalle por mes'!I597)-1</f>
        <v>-0.76302816901408455</v>
      </c>
      <c r="J585" s="28">
        <f>+('Detalle por mes'!J804/'Detalle por mes'!J597)-1</f>
        <v>-0.75893330540482162</v>
      </c>
      <c r="K585" s="28">
        <f>+('Detalle por mes'!K804/'Detalle por mes'!K597)-1</f>
        <v>-0.11864406779661019</v>
      </c>
      <c r="L585" s="28">
        <f>+('Detalle por mes'!L804/'Detalle por mes'!L597)-1</f>
        <v>-6.5566843319189383E-2</v>
      </c>
      <c r="M585" s="28">
        <f>+('Detalle por mes'!M804/'Detalle por mes'!M597)-1</f>
        <v>-0.22267206477732793</v>
      </c>
      <c r="N585" s="28">
        <f>+('Detalle por mes'!N804/'Detalle por mes'!N597)-1</f>
        <v>-0.17585706511881005</v>
      </c>
      <c r="O585" s="28">
        <f>+('Detalle por mes'!O804/'Detalle por mes'!O597)-1</f>
        <v>-4.8549810844892849E-2</v>
      </c>
      <c r="P585" s="28">
        <f>+('Detalle por mes'!P804/'Detalle por mes'!P597)-1</f>
        <v>2.0160181171902103E-3</v>
      </c>
      <c r="Q585" s="28">
        <f>+('Detalle por mes'!Q804/'Detalle por mes'!Q597)-1</f>
        <v>-0.30974188176519568</v>
      </c>
      <c r="R585" s="28">
        <f>+('Detalle por mes'!R804/'Detalle por mes'!R597)-1</f>
        <v>-0.18339445732643578</v>
      </c>
      <c r="S585" s="28">
        <f>+('Detalle por mes'!S804/'Detalle por mes'!S597)-1</f>
        <v>-0.18339445732643567</v>
      </c>
    </row>
    <row r="586" spans="2:19" x14ac:dyDescent="0.25">
      <c r="B586" s="20" t="s">
        <v>46</v>
      </c>
      <c r="C586" s="28">
        <f>+('Detalle por mes'!C805/'Detalle por mes'!C598)-1</f>
        <v>-0.2992222847730448</v>
      </c>
      <c r="D586" s="28">
        <f>+('Detalle por mes'!D805/'Detalle por mes'!D598)-1</f>
        <v>-0.2344927655082395</v>
      </c>
      <c r="E586" s="28">
        <f>+('Detalle por mes'!E805/'Detalle por mes'!E598)-1</f>
        <v>-0.43092783505154642</v>
      </c>
      <c r="F586" s="28">
        <f>+('Detalle por mes'!F805/'Detalle por mes'!F598)-1</f>
        <v>-0.38021654577945974</v>
      </c>
      <c r="G586" s="28">
        <f>+('Detalle por mes'!G805/'Detalle por mes'!G598)-1</f>
        <v>-2.2935779816514179E-3</v>
      </c>
      <c r="H586" s="28">
        <f>+('Detalle por mes'!H805/'Detalle por mes'!H598)-1</f>
        <v>5.6037515778420088E-2</v>
      </c>
      <c r="I586" s="28">
        <f>+('Detalle por mes'!I805/'Detalle por mes'!I598)-1</f>
        <v>-0.75102040816326532</v>
      </c>
      <c r="J586" s="28">
        <f>+('Detalle por mes'!J805/'Detalle por mes'!J598)-1</f>
        <v>-0.73996727523251815</v>
      </c>
      <c r="K586" s="28">
        <f>+('Detalle por mes'!K805/'Detalle por mes'!K598)-1</f>
        <v>-0.17879604672057503</v>
      </c>
      <c r="L586" s="28">
        <f>+('Detalle por mes'!L805/'Detalle por mes'!L598)-1</f>
        <v>-0.12642792814144188</v>
      </c>
      <c r="M586" s="28">
        <f>+('Detalle por mes'!M805/'Detalle por mes'!M598)-1</f>
        <v>-0.25</v>
      </c>
      <c r="N586" s="28">
        <f>+('Detalle por mes'!N805/'Detalle por mes'!N598)-1</f>
        <v>-0.2105682119707365</v>
      </c>
      <c r="O586" s="28">
        <f>+('Detalle por mes'!O805/'Detalle por mes'!O598)-1</f>
        <v>0.1051800913139056</v>
      </c>
      <c r="P586" s="28">
        <f>+('Detalle por mes'!P805/'Detalle por mes'!P598)-1</f>
        <v>0.16313071032479542</v>
      </c>
      <c r="Q586" s="28">
        <f>+('Detalle por mes'!Q805/'Detalle por mes'!Q598)-1</f>
        <v>-0.20390231829057004</v>
      </c>
      <c r="R586" s="28">
        <f>+('Detalle por mes'!R805/'Detalle por mes'!R598)-1</f>
        <v>-5.3865792727868178E-2</v>
      </c>
      <c r="S586" s="28">
        <f>+('Detalle por mes'!S805/'Detalle por mes'!S598)-1</f>
        <v>-5.3865792727868289E-2</v>
      </c>
    </row>
    <row r="587" spans="2:19" x14ac:dyDescent="0.25">
      <c r="B587" s="20" t="s">
        <v>13</v>
      </c>
      <c r="C587" s="28">
        <f>+('Detalle por mes'!C806/'Detalle por mes'!C599)-1</f>
        <v>-3.5462636751344312E-2</v>
      </c>
      <c r="D587" s="28">
        <f>+('Detalle por mes'!D806/'Detalle por mes'!D599)-1</f>
        <v>6.0919208277600223E-2</v>
      </c>
      <c r="E587" s="28">
        <f>+('Detalle por mes'!E806/'Detalle por mes'!E599)-1</f>
        <v>0.10000000000000009</v>
      </c>
      <c r="F587" s="28">
        <f>+('Detalle por mes'!F806/'Detalle por mes'!F599)-1</f>
        <v>0.2356532356532357</v>
      </c>
      <c r="G587" s="28">
        <f>+('Detalle por mes'!G806/'Detalle por mes'!G599)-1</f>
        <v>-3.2041728763040234E-2</v>
      </c>
      <c r="H587" s="28">
        <f>+('Detalle por mes'!H806/'Detalle por mes'!H599)-1</f>
        <v>3.5643316034186689E-2</v>
      </c>
      <c r="I587" s="28">
        <f>+('Detalle por mes'!I806/'Detalle por mes'!I599)-1</f>
        <v>-0.73621103117505993</v>
      </c>
      <c r="J587" s="28">
        <f>+('Detalle por mes'!J806/'Detalle por mes'!J599)-1</f>
        <v>-0.73397330755019941</v>
      </c>
      <c r="K587" s="28">
        <f>+('Detalle por mes'!K806/'Detalle por mes'!K599)-1</f>
        <v>-0.12293388429752061</v>
      </c>
      <c r="L587" s="28">
        <f>+('Detalle por mes'!L806/'Detalle por mes'!L599)-1</f>
        <v>-8.1319427930835353E-2</v>
      </c>
      <c r="M587" s="28">
        <f>+('Detalle por mes'!M806/'Detalle por mes'!M599)-1</f>
        <v>0.20833333333333326</v>
      </c>
      <c r="N587" s="28">
        <f>+('Detalle por mes'!N806/'Detalle por mes'!N599)-1</f>
        <v>0.290783175141057</v>
      </c>
      <c r="O587" s="28">
        <f>+('Detalle por mes'!O806/'Detalle por mes'!O599)-1</f>
        <v>-0.19434986656851017</v>
      </c>
      <c r="P587" s="28">
        <f>+('Detalle por mes'!P806/'Detalle por mes'!P599)-1</f>
        <v>-0.14899473876190883</v>
      </c>
      <c r="Q587" s="28">
        <f>+('Detalle por mes'!Q806/'Detalle por mes'!Q599)-1</f>
        <v>-9.3159112716599823E-2</v>
      </c>
      <c r="R587" s="28">
        <f>+('Detalle por mes'!R806/'Detalle por mes'!R599)-1</f>
        <v>-6.5828728147789062E-2</v>
      </c>
      <c r="S587" s="28">
        <f>+('Detalle por mes'!S806/'Detalle por mes'!S599)-1</f>
        <v>-6.5828728147789395E-2</v>
      </c>
    </row>
    <row r="588" spans="2:19" x14ac:dyDescent="0.25">
      <c r="B588" s="20" t="s">
        <v>47</v>
      </c>
      <c r="C588" s="28">
        <f>+('Detalle por mes'!C807/'Detalle por mes'!C600)-1</f>
        <v>-0.16960073639397077</v>
      </c>
      <c r="D588" s="28">
        <f>+('Detalle por mes'!D807/'Detalle por mes'!D600)-1</f>
        <v>-9.197519218710215E-2</v>
      </c>
      <c r="E588" s="28">
        <f>+('Detalle por mes'!E807/'Detalle por mes'!E600)-1</f>
        <v>-0.34354485776805255</v>
      </c>
      <c r="F588" s="28">
        <f>+('Detalle por mes'!F807/'Detalle por mes'!F600)-1</f>
        <v>-0.48924098472018906</v>
      </c>
      <c r="G588" s="28">
        <f>+('Detalle por mes'!G807/'Detalle por mes'!G600)-1</f>
        <v>-3.2301480484522305E-3</v>
      </c>
      <c r="H588" s="28">
        <f>+('Detalle por mes'!H807/'Detalle por mes'!H600)-1</f>
        <v>5.8440543137781908E-2</v>
      </c>
      <c r="I588" s="28">
        <f>+('Detalle por mes'!I807/'Detalle por mes'!I600)-1</f>
        <v>-0.54538120209762009</v>
      </c>
      <c r="J588" s="28">
        <f>+('Detalle por mes'!J807/'Detalle por mes'!J600)-1</f>
        <v>-0.56827789373563364</v>
      </c>
      <c r="K588" s="28">
        <f>+('Detalle por mes'!K807/'Detalle por mes'!K600)-1</f>
        <v>0.27669039145907481</v>
      </c>
      <c r="L588" s="28">
        <f>+('Detalle por mes'!L807/'Detalle por mes'!L600)-1</f>
        <v>0.33304489308413721</v>
      </c>
      <c r="M588" s="28">
        <f>+('Detalle por mes'!M807/'Detalle por mes'!M600)-1</f>
        <v>5.9422750424448223E-2</v>
      </c>
      <c r="N588" s="28">
        <f>+('Detalle por mes'!N807/'Detalle por mes'!N600)-1</f>
        <v>0.12022703818369451</v>
      </c>
      <c r="O588" s="28">
        <f>+('Detalle por mes'!O807/'Detalle por mes'!O600)-1</f>
        <v>-8.5440639426720422E-3</v>
      </c>
      <c r="P588" s="28">
        <f>+('Detalle por mes'!P807/'Detalle por mes'!P600)-1</f>
        <v>4.7044513994986437E-2</v>
      </c>
      <c r="Q588" s="28">
        <f>+('Detalle por mes'!Q807/'Detalle por mes'!Q600)-1</f>
        <v>-0.13988190707013104</v>
      </c>
      <c r="R588" s="28">
        <f>+('Detalle por mes'!R807/'Detalle por mes'!R600)-1</f>
        <v>-3.7943427901395599E-2</v>
      </c>
      <c r="S588" s="28">
        <f>+('Detalle por mes'!S807/'Detalle por mes'!S600)-1</f>
        <v>-3.7943427901395488E-2</v>
      </c>
    </row>
    <row r="589" spans="2:19" x14ac:dyDescent="0.25">
      <c r="B589" s="20" t="s">
        <v>48</v>
      </c>
      <c r="C589" s="28">
        <f>+('Detalle por mes'!C808/'Detalle por mes'!C601)-1</f>
        <v>-5.444029940167594E-2</v>
      </c>
      <c r="D589" s="28">
        <f>+('Detalle por mes'!D808/'Detalle por mes'!D601)-1</f>
        <v>3.9224421048500435E-2</v>
      </c>
      <c r="E589" s="28">
        <f>+('Detalle por mes'!E808/'Detalle por mes'!E601)-1</f>
        <v>-0.64831261101243332</v>
      </c>
      <c r="F589" s="28">
        <f>+('Detalle por mes'!F808/'Detalle por mes'!F601)-1</f>
        <v>-0.60726731293163527</v>
      </c>
      <c r="G589" s="28">
        <f>+('Detalle por mes'!G808/'Detalle por mes'!G601)-1</f>
        <v>-0.10979427549194987</v>
      </c>
      <c r="H589" s="28">
        <f>+('Detalle por mes'!H808/'Detalle por mes'!H601)-1</f>
        <v>-5.6273297461412297E-2</v>
      </c>
      <c r="I589" s="28">
        <f>+('Detalle por mes'!I808/'Detalle por mes'!I601)-1</f>
        <v>-0.79709765982481373</v>
      </c>
      <c r="J589" s="28">
        <f>+('Detalle por mes'!J808/'Detalle por mes'!J601)-1</f>
        <v>-0.7920821569204689</v>
      </c>
      <c r="K589" s="28">
        <f>+('Detalle por mes'!K808/'Detalle por mes'!K601)-1</f>
        <v>-0.17357798165137617</v>
      </c>
      <c r="L589" s="28">
        <f>+('Detalle por mes'!L808/'Detalle por mes'!L601)-1</f>
        <v>-8.002772614134035E-2</v>
      </c>
      <c r="M589" s="28">
        <f>+('Detalle por mes'!M808/'Detalle por mes'!M601)-1</f>
        <v>0.1253071253071254</v>
      </c>
      <c r="N589" s="28">
        <f>+('Detalle por mes'!N808/'Detalle por mes'!N601)-1</f>
        <v>0.19505055342340083</v>
      </c>
      <c r="O589" s="28">
        <f>+('Detalle por mes'!O808/'Detalle por mes'!O601)-1</f>
        <v>-0.11710526315789471</v>
      </c>
      <c r="P589" s="28">
        <f>+('Detalle por mes'!P808/'Detalle por mes'!P601)-1</f>
        <v>-8.6695602943951733E-2</v>
      </c>
      <c r="Q589" s="28">
        <f>+('Detalle por mes'!Q808/'Detalle por mes'!Q601)-1</f>
        <v>-8.0705353761531318E-2</v>
      </c>
      <c r="R589" s="28">
        <f>+('Detalle por mes'!R808/'Detalle por mes'!R601)-1</f>
        <v>4.8640458651361129E-4</v>
      </c>
      <c r="S589" s="28">
        <f>+('Detalle por mes'!S808/'Detalle por mes'!S601)-1</f>
        <v>4.8640458651427743E-4</v>
      </c>
    </row>
    <row r="590" spans="2:19" x14ac:dyDescent="0.25">
      <c r="B590" s="8" t="s">
        <v>112</v>
      </c>
      <c r="C590" s="29">
        <f>+('Detalle por mes'!C812/'Detalle por mes'!C605)-1</f>
        <v>-0.16177202338485552</v>
      </c>
      <c r="D590" s="29">
        <f>+('Detalle por mes'!D812/'Detalle por mes'!D605)-1</f>
        <v>-7.2844267046809685E-2</v>
      </c>
      <c r="E590" s="29">
        <f>+('Detalle por mes'!E812/'Detalle por mes'!E605)-1</f>
        <v>-0.50500659784211754</v>
      </c>
      <c r="F590" s="29">
        <f>+('Detalle por mes'!F812/'Detalle por mes'!F605)-1</f>
        <v>-0.51077540580573866</v>
      </c>
      <c r="G590" s="29">
        <f>+('Detalle por mes'!G812/'Detalle por mes'!G605)-1</f>
        <v>-9.0744453786947843E-2</v>
      </c>
      <c r="H590" s="29">
        <f>+('Detalle por mes'!H812/'Detalle por mes'!H605)-1</f>
        <v>-3.0217028476892338E-2</v>
      </c>
      <c r="I590" s="29">
        <f>+('Detalle por mes'!I812/'Detalle por mes'!I605)-1</f>
        <v>-0.59221018196687791</v>
      </c>
      <c r="J590" s="29">
        <f>+('Detalle por mes'!J812/'Detalle por mes'!J605)-1</f>
        <v>-0.61509505803429021</v>
      </c>
      <c r="K590" s="29">
        <f>+('Detalle por mes'!K812/'Detalle por mes'!K605)-1</f>
        <v>-7.3293349797142304E-2</v>
      </c>
      <c r="L590" s="29">
        <f>+('Detalle por mes'!L812/'Detalle por mes'!L605)-1</f>
        <v>-1.573004245120313E-2</v>
      </c>
      <c r="M590" s="29">
        <f>+('Detalle por mes'!M812/'Detalle por mes'!M605)-1</f>
        <v>3.0688294607628119E-3</v>
      </c>
      <c r="N590" s="29">
        <f>+('Detalle por mes'!N812/'Detalle por mes'!N605)-1</f>
        <v>6.2162892688165217E-2</v>
      </c>
      <c r="O590" s="29">
        <f>+('Detalle por mes'!O812/'Detalle por mes'!O605)-1</f>
        <v>-4.0689337426425332E-2</v>
      </c>
      <c r="P590" s="29">
        <f>+('Detalle por mes'!P812/'Detalle por mes'!P605)-1</f>
        <v>1.6886755692607558E-2</v>
      </c>
      <c r="Q590" s="29">
        <f>+('Detalle por mes'!Q812/'Detalle por mes'!Q605)-1</f>
        <v>-0.16772904436592462</v>
      </c>
      <c r="R590" s="29">
        <f>+('Detalle por mes'!R812/'Detalle por mes'!R605)-1</f>
        <v>-5.5263513798837205E-2</v>
      </c>
      <c r="S590" s="29">
        <f>+('Detalle por mes'!S812/'Detalle por mes'!S605)-1</f>
        <v>-5.5263513798836317E-2</v>
      </c>
    </row>
    <row r="591" spans="2:19" x14ac:dyDescent="0.25">
      <c r="B591" s="20" t="s">
        <v>37</v>
      </c>
      <c r="C591" s="28">
        <f>+('Detalle por mes'!C813/'Detalle por mes'!C606)-1</f>
        <v>-0.24249266862170082</v>
      </c>
      <c r="D591" s="28">
        <f>+('Detalle por mes'!D813/'Detalle por mes'!D606)-1</f>
        <v>-0.16053731906872126</v>
      </c>
      <c r="E591" s="28">
        <f>+('Detalle por mes'!E813/'Detalle por mes'!E606)-1</f>
        <v>-0.73520249221183809</v>
      </c>
      <c r="F591" s="28">
        <f>+('Detalle por mes'!F813/'Detalle por mes'!F606)-1</f>
        <v>-0.72149018864347325</v>
      </c>
      <c r="G591" s="28">
        <f>+('Detalle por mes'!G813/'Detalle por mes'!G606)-1</f>
        <v>-2.0920502092050208E-2</v>
      </c>
      <c r="H591" s="28">
        <f>+('Detalle por mes'!H813/'Detalle por mes'!H606)-1</f>
        <v>4.4652229344477545E-2</v>
      </c>
      <c r="I591" s="28">
        <f>+('Detalle por mes'!I813/'Detalle por mes'!I606)-1</f>
        <v>-0.72288098375054899</v>
      </c>
      <c r="J591" s="28">
        <f>+('Detalle por mes'!J813/'Detalle por mes'!J606)-1</f>
        <v>-0.69619759842174833</v>
      </c>
      <c r="K591" s="28">
        <f>+('Detalle por mes'!K813/'Detalle por mes'!K606)-1</f>
        <v>0.10732538330494035</v>
      </c>
      <c r="L591" s="28">
        <f>+('Detalle por mes'!L813/'Detalle por mes'!L606)-1</f>
        <v>0.18748105850201147</v>
      </c>
      <c r="M591" s="28">
        <f>+('Detalle por mes'!M813/'Detalle por mes'!M606)-1</f>
        <v>-0.21484375</v>
      </c>
      <c r="N591" s="28">
        <f>+('Detalle por mes'!N813/'Detalle por mes'!N606)-1</f>
        <v>-0.15624504789261795</v>
      </c>
      <c r="O591" s="28">
        <f>+('Detalle por mes'!O813/'Detalle por mes'!O606)-1</f>
        <v>0.25605798355690168</v>
      </c>
      <c r="P591" s="28">
        <f>+('Detalle por mes'!P813/'Detalle por mes'!P606)-1</f>
        <v>0.33651857890088976</v>
      </c>
      <c r="Q591" s="28">
        <f>+('Detalle por mes'!Q813/'Detalle por mes'!Q606)-1</f>
        <v>-0.16188639333042987</v>
      </c>
      <c r="R591" s="28">
        <f>+('Detalle por mes'!R813/'Detalle por mes'!R606)-1</f>
        <v>1.9781675160410739E-2</v>
      </c>
      <c r="S591" s="28">
        <f>+('Detalle por mes'!S813/'Detalle por mes'!S606)-1</f>
        <v>1.9781675160409851E-2</v>
      </c>
    </row>
    <row r="592" spans="2:19" x14ac:dyDescent="0.25">
      <c r="B592" s="20" t="s">
        <v>38</v>
      </c>
      <c r="C592" s="28">
        <f>+('Detalle por mes'!C814/'Detalle por mes'!C607)-1</f>
        <v>0.25872075448884591</v>
      </c>
      <c r="D592" s="28">
        <f>+('Detalle por mes'!D814/'Detalle por mes'!D607)-1</f>
        <v>0.36046205548704413</v>
      </c>
      <c r="E592" s="28">
        <f>+('Detalle por mes'!E814/'Detalle por mes'!E607)-1</f>
        <v>0.57205882352941173</v>
      </c>
      <c r="F592" s="28">
        <f>+('Detalle por mes'!F814/'Detalle por mes'!F607)-1</f>
        <v>0.69027617269683228</v>
      </c>
      <c r="G592" s="28">
        <f>+('Detalle por mes'!G814/'Detalle por mes'!G607)-1</f>
        <v>0.45885005636978571</v>
      </c>
      <c r="H592" s="28">
        <f>+('Detalle por mes'!H814/'Detalle por mes'!H607)-1</f>
        <v>0.48958863262724694</v>
      </c>
      <c r="I592" s="28">
        <f>+('Detalle por mes'!I814/'Detalle por mes'!I607)-1</f>
        <v>-0.18680950786742556</v>
      </c>
      <c r="J592" s="28">
        <f>+('Detalle por mes'!J814/'Detalle por mes'!J607)-1</f>
        <v>-9.0298221290576297E-2</v>
      </c>
      <c r="K592" s="28">
        <f>+('Detalle por mes'!K814/'Detalle por mes'!K607)-1</f>
        <v>0.57158119658119655</v>
      </c>
      <c r="L592" s="28">
        <f>+('Detalle por mes'!L814/'Detalle por mes'!L607)-1</f>
        <v>0.69555300476577941</v>
      </c>
      <c r="M592" s="28">
        <f>+('Detalle por mes'!M814/'Detalle por mes'!M607)-1</f>
        <v>-6.1538461538461542E-2</v>
      </c>
      <c r="N592" s="28">
        <f>+('Detalle por mes'!N814/'Detalle por mes'!N607)-1</f>
        <v>-5.3263193263192843E-2</v>
      </c>
      <c r="O592" s="28">
        <f>+('Detalle por mes'!O814/'Detalle por mes'!O607)-1</f>
        <v>0.20135709163126836</v>
      </c>
      <c r="P592" s="28">
        <f>+('Detalle por mes'!P814/'Detalle por mes'!P607)-1</f>
        <v>0.2681460165085694</v>
      </c>
      <c r="Q592" s="28">
        <f>+('Detalle por mes'!Q814/'Detalle por mes'!Q607)-1</f>
        <v>0.23118279569892475</v>
      </c>
      <c r="R592" s="28">
        <f>+('Detalle por mes'!R814/'Detalle por mes'!R607)-1</f>
        <v>0.30132797555672264</v>
      </c>
      <c r="S592" s="28">
        <f>+('Detalle por mes'!S814/'Detalle por mes'!S607)-1</f>
        <v>0.30132797555672086</v>
      </c>
    </row>
    <row r="593" spans="2:19" x14ac:dyDescent="0.25">
      <c r="B593" s="20" t="s">
        <v>39</v>
      </c>
      <c r="C593" s="28">
        <f>+('Detalle por mes'!C815/'Detalle por mes'!C608)-1</f>
        <v>-0.17823418060859386</v>
      </c>
      <c r="D593" s="28">
        <f>+('Detalle por mes'!D815/'Detalle por mes'!D608)-1</f>
        <v>-0.10644718493403482</v>
      </c>
      <c r="E593" s="28">
        <f>+('Detalle por mes'!E815/'Detalle por mes'!E608)-1</f>
        <v>-0.74562306900102993</v>
      </c>
      <c r="F593" s="28">
        <f>+('Detalle por mes'!F815/'Detalle por mes'!F608)-1</f>
        <v>-0.72745758755999002</v>
      </c>
      <c r="G593" s="28">
        <f>+('Detalle por mes'!G815/'Detalle por mes'!G608)-1</f>
        <v>4.3230195303928021E-2</v>
      </c>
      <c r="H593" s="28">
        <f>+('Detalle por mes'!H815/'Detalle por mes'!H608)-1</f>
        <v>0.13663544012650308</v>
      </c>
      <c r="I593" s="28">
        <f>+('Detalle por mes'!I815/'Detalle por mes'!I608)-1</f>
        <v>-0.72977322604242867</v>
      </c>
      <c r="J593" s="28">
        <f>+('Detalle por mes'!J815/'Detalle por mes'!J608)-1</f>
        <v>-0.72178650444144399</v>
      </c>
      <c r="K593" s="28">
        <f>+('Detalle por mes'!K815/'Detalle por mes'!K608)-1</f>
        <v>0.25814696485623001</v>
      </c>
      <c r="L593" s="28">
        <f>+('Detalle por mes'!L815/'Detalle por mes'!L608)-1</f>
        <v>0.36705029460562799</v>
      </c>
      <c r="M593" s="28">
        <f>+('Detalle por mes'!M815/'Detalle por mes'!M608)-1</f>
        <v>0.28846153846153855</v>
      </c>
      <c r="N593" s="28">
        <f>+('Detalle por mes'!N815/'Detalle por mes'!N608)-1</f>
        <v>0.36076458965492941</v>
      </c>
      <c r="O593" s="28">
        <f>+('Detalle por mes'!O815/'Detalle por mes'!O608)-1</f>
        <v>-0.20358895952361789</v>
      </c>
      <c r="P593" s="28">
        <f>+('Detalle por mes'!P815/'Detalle por mes'!P608)-1</f>
        <v>-0.14684678609990931</v>
      </c>
      <c r="Q593" s="28">
        <f>+('Detalle por mes'!Q815/'Detalle por mes'!Q608)-1</f>
        <v>-0.20193464229446545</v>
      </c>
      <c r="R593" s="28">
        <f>+('Detalle por mes'!R815/'Detalle por mes'!R608)-1</f>
        <v>-0.13821176711549144</v>
      </c>
      <c r="S593" s="28">
        <f>+('Detalle por mes'!S815/'Detalle por mes'!S608)-1</f>
        <v>-0.1382117671154931</v>
      </c>
    </row>
    <row r="594" spans="2:19" x14ac:dyDescent="0.25">
      <c r="B594" s="20" t="s">
        <v>40</v>
      </c>
      <c r="C594" s="28">
        <f>+('Detalle por mes'!C816/'Detalle por mes'!C609)-1</f>
        <v>-0.30207424940824712</v>
      </c>
      <c r="D594" s="28">
        <f>+('Detalle por mes'!D816/'Detalle por mes'!D609)-1</f>
        <v>-0.2343205859573303</v>
      </c>
      <c r="E594" s="28">
        <f>+('Detalle por mes'!E816/'Detalle por mes'!E609)-1</f>
        <v>-0.64638783269961975</v>
      </c>
      <c r="F594" s="28">
        <f>+('Detalle por mes'!F816/'Detalle por mes'!F609)-1</f>
        <v>-0.61004279711071097</v>
      </c>
      <c r="G594" s="28">
        <f>+('Detalle por mes'!G816/'Detalle por mes'!G609)-1</f>
        <v>8.4745762711864403E-2</v>
      </c>
      <c r="H594" s="28">
        <f>+('Detalle por mes'!H816/'Detalle por mes'!H609)-1</f>
        <v>0.14962112204748523</v>
      </c>
      <c r="I594" s="28">
        <f>+('Detalle por mes'!I816/'Detalle por mes'!I609)-1</f>
        <v>-0.70047255543438758</v>
      </c>
      <c r="J594" s="28">
        <f>+('Detalle por mes'!J816/'Detalle por mes'!J609)-1</f>
        <v>-0.68768854763591092</v>
      </c>
      <c r="K594" s="28">
        <f>+('Detalle por mes'!K816/'Detalle por mes'!K609)-1</f>
        <v>0.10297239915074319</v>
      </c>
      <c r="L594" s="28">
        <f>+('Detalle por mes'!L816/'Detalle por mes'!L609)-1</f>
        <v>0.18465571036447703</v>
      </c>
      <c r="M594" s="28">
        <f>+('Detalle por mes'!M816/'Detalle por mes'!M609)-1</f>
        <v>0.13571428571428568</v>
      </c>
      <c r="N594" s="28">
        <f>+('Detalle por mes'!N816/'Detalle por mes'!N609)-1</f>
        <v>0.24352440352440352</v>
      </c>
      <c r="O594" s="28">
        <f>+('Detalle por mes'!O816/'Detalle por mes'!O609)-1</f>
        <v>-0.27015746537658891</v>
      </c>
      <c r="P594" s="28">
        <f>+('Detalle por mes'!P816/'Detalle por mes'!P609)-1</f>
        <v>-0.21310755334819964</v>
      </c>
      <c r="Q594" s="28">
        <f>+('Detalle por mes'!Q816/'Detalle por mes'!Q609)-1</f>
        <v>-0.29912225042301188</v>
      </c>
      <c r="R594" s="28">
        <f>+('Detalle por mes'!R816/'Detalle por mes'!R609)-1</f>
        <v>-0.22853130510522401</v>
      </c>
      <c r="S594" s="28">
        <f>+('Detalle por mes'!S816/'Detalle por mes'!S609)-1</f>
        <v>-0.22853130510522512</v>
      </c>
    </row>
    <row r="595" spans="2:19" x14ac:dyDescent="0.25">
      <c r="B595" s="20" t="s">
        <v>41</v>
      </c>
      <c r="C595" s="28">
        <f>+('Detalle por mes'!C817/'Detalle por mes'!C610)-1</f>
        <v>-7.5045671552225079E-2</v>
      </c>
      <c r="D595" s="28">
        <f>+('Detalle por mes'!D817/'Detalle por mes'!D610)-1</f>
        <v>1.3456859966408219E-2</v>
      </c>
      <c r="E595" s="28">
        <f>+('Detalle por mes'!E817/'Detalle por mes'!E610)-1</f>
        <v>-0.526207605344296</v>
      </c>
      <c r="F595" s="28">
        <f>+('Detalle por mes'!F817/'Detalle por mes'!F610)-1</f>
        <v>-0.5179630514625384</v>
      </c>
      <c r="G595" s="28">
        <f>+('Detalle por mes'!G817/'Detalle por mes'!G610)-1</f>
        <v>3.260267468544753E-2</v>
      </c>
      <c r="H595" s="28">
        <f>+('Detalle por mes'!H817/'Detalle por mes'!H610)-1</f>
        <v>0.11760936878520178</v>
      </c>
      <c r="I595" s="28">
        <f>+('Detalle por mes'!I817/'Detalle por mes'!I610)-1</f>
        <v>-0.42945233636322111</v>
      </c>
      <c r="J595" s="28">
        <f>+('Detalle por mes'!J817/'Detalle por mes'!J610)-1</f>
        <v>-0.53753193997530202</v>
      </c>
      <c r="K595" s="28">
        <f>+('Detalle por mes'!K817/'Detalle por mes'!K610)-1</f>
        <v>9.2292089249492948E-2</v>
      </c>
      <c r="L595" s="28">
        <f>+('Detalle por mes'!L817/'Detalle por mes'!L610)-1</f>
        <v>0.15447163510211004</v>
      </c>
      <c r="M595" s="28">
        <f>+('Detalle por mes'!M817/'Detalle por mes'!M610)-1</f>
        <v>0.33499999999999996</v>
      </c>
      <c r="N595" s="28">
        <f>+('Detalle por mes'!N817/'Detalle por mes'!N610)-1</f>
        <v>0.41114798329739011</v>
      </c>
      <c r="O595" s="28">
        <f>+('Detalle por mes'!O817/'Detalle por mes'!O610)-1</f>
        <v>0.1355047399436331</v>
      </c>
      <c r="P595" s="28">
        <f>+('Detalle por mes'!P817/'Detalle por mes'!P610)-1</f>
        <v>0.13256307658268929</v>
      </c>
      <c r="Q595" s="28">
        <f>+('Detalle por mes'!Q817/'Detalle por mes'!Q610)-1</f>
        <v>-7.525422523526204E-2</v>
      </c>
      <c r="R595" s="28">
        <f>+('Detalle por mes'!R817/'Detalle por mes'!R610)-1</f>
        <v>1.3056376382956758E-2</v>
      </c>
      <c r="S595" s="28">
        <f>+('Detalle por mes'!S817/'Detalle por mes'!S610)-1</f>
        <v>1.3056376382958756E-2</v>
      </c>
    </row>
    <row r="596" spans="2:19" x14ac:dyDescent="0.25">
      <c r="B596" s="20" t="s">
        <v>42</v>
      </c>
      <c r="C596" s="28">
        <f>+('Detalle por mes'!C818/'Detalle por mes'!C611)-1</f>
        <v>-0.40864435289242096</v>
      </c>
      <c r="D596" s="28">
        <f>+('Detalle por mes'!D818/'Detalle por mes'!D611)-1</f>
        <v>-0.34578086696498866</v>
      </c>
      <c r="E596" s="28">
        <f>+('Detalle por mes'!E818/'Detalle por mes'!E611)-1</f>
        <v>-0.36716417910447763</v>
      </c>
      <c r="F596" s="28">
        <f>+('Detalle por mes'!F818/'Detalle por mes'!F611)-1</f>
        <v>-0.27340711276804974</v>
      </c>
      <c r="G596" s="28">
        <f>+('Detalle por mes'!G818/'Detalle por mes'!G611)-1</f>
        <v>-4.7402597402597446E-2</v>
      </c>
      <c r="H596" s="28">
        <f>+('Detalle por mes'!H818/'Detalle por mes'!H611)-1</f>
        <v>-4.566888022318194E-4</v>
      </c>
      <c r="I596" s="28">
        <f>+('Detalle por mes'!I818/'Detalle por mes'!I611)-1</f>
        <v>-0.67431380581728795</v>
      </c>
      <c r="J596" s="28">
        <f>+('Detalle por mes'!J818/'Detalle por mes'!J611)-1</f>
        <v>-0.66013209175857757</v>
      </c>
      <c r="K596" s="28">
        <f>+('Detalle por mes'!K818/'Detalle por mes'!K611)-1</f>
        <v>9.958932238193019E-2</v>
      </c>
      <c r="L596" s="28">
        <f>+('Detalle por mes'!L818/'Detalle por mes'!L611)-1</f>
        <v>0.173147590157954</v>
      </c>
      <c r="M596" s="28">
        <f>+('Detalle por mes'!M818/'Detalle por mes'!M611)-1</f>
        <v>0.12796208530805697</v>
      </c>
      <c r="N596" s="28">
        <f>+('Detalle por mes'!N818/'Detalle por mes'!N611)-1</f>
        <v>0.18860877059829972</v>
      </c>
      <c r="O596" s="28">
        <f>+('Detalle por mes'!O818/'Detalle por mes'!O611)-1</f>
        <v>0.30100240011294654</v>
      </c>
      <c r="P596" s="28">
        <f>+('Detalle por mes'!P818/'Detalle por mes'!P611)-1</f>
        <v>0.36955750269059817</v>
      </c>
      <c r="Q596" s="28">
        <f>+('Detalle por mes'!Q818/'Detalle por mes'!Q611)-1</f>
        <v>-0.23499336315815345</v>
      </c>
      <c r="R596" s="28">
        <f>+('Detalle por mes'!R818/'Detalle por mes'!R611)-1</f>
        <v>-1.6442752563873175E-2</v>
      </c>
      <c r="S596" s="28">
        <f>+('Detalle por mes'!S818/'Detalle por mes'!S611)-1</f>
        <v>-1.6442752563874174E-2</v>
      </c>
    </row>
    <row r="597" spans="2:19" x14ac:dyDescent="0.25">
      <c r="B597" s="20" t="s">
        <v>43</v>
      </c>
      <c r="C597" s="28">
        <f>+('Detalle por mes'!C819/'Detalle por mes'!C612)-1</f>
        <v>-0.29699860177364057</v>
      </c>
      <c r="D597" s="28">
        <f>+('Detalle por mes'!D819/'Detalle por mes'!D612)-1</f>
        <v>-0.24353500612589574</v>
      </c>
      <c r="E597" s="28">
        <f>+('Detalle por mes'!E819/'Detalle por mes'!E612)-1</f>
        <v>-0.26572847682119205</v>
      </c>
      <c r="F597" s="28">
        <f>+('Detalle por mes'!F819/'Detalle por mes'!F612)-1</f>
        <v>-0.29775703357967065</v>
      </c>
      <c r="G597" s="28">
        <f>+('Detalle por mes'!G819/'Detalle por mes'!G612)-1</f>
        <v>0.21729867916489143</v>
      </c>
      <c r="H597" s="28">
        <f>+('Detalle por mes'!H819/'Detalle por mes'!H612)-1</f>
        <v>0.33118546576021446</v>
      </c>
      <c r="I597" s="28">
        <f>+('Detalle por mes'!I819/'Detalle por mes'!I612)-1</f>
        <v>-0.33320825515947472</v>
      </c>
      <c r="J597" s="28">
        <f>+('Detalle por mes'!J819/'Detalle por mes'!J612)-1</f>
        <v>-0.28550465276378911</v>
      </c>
      <c r="K597" s="28">
        <f>+('Detalle por mes'!K819/'Detalle por mes'!K612)-1</f>
        <v>7.7803203661327203E-2</v>
      </c>
      <c r="L597" s="28">
        <f>+('Detalle por mes'!L819/'Detalle por mes'!L612)-1</f>
        <v>0.17244472577655223</v>
      </c>
      <c r="M597" s="28">
        <f>+('Detalle por mes'!M819/'Detalle por mes'!M612)-1</f>
        <v>-0.1875</v>
      </c>
      <c r="N597" s="28">
        <f>+('Detalle por mes'!N819/'Detalle por mes'!N612)-1</f>
        <v>-9.4722119379653691E-2</v>
      </c>
      <c r="O597" s="28">
        <f>+('Detalle por mes'!O819/'Detalle por mes'!O612)-1</f>
        <v>0.11972639214066016</v>
      </c>
      <c r="P597" s="28">
        <f>+('Detalle por mes'!P819/'Detalle por mes'!P612)-1</f>
        <v>0.16911689831280174</v>
      </c>
      <c r="Q597" s="28">
        <f>+('Detalle por mes'!Q819/'Detalle por mes'!Q612)-1</f>
        <v>-0.16690038625236792</v>
      </c>
      <c r="R597" s="28">
        <f>+('Detalle por mes'!R819/'Detalle por mes'!R612)-1</f>
        <v>-2.3917671721762956E-2</v>
      </c>
      <c r="S597" s="28">
        <f>+('Detalle por mes'!S819/'Detalle por mes'!S612)-1</f>
        <v>-2.3917671721763512E-2</v>
      </c>
    </row>
    <row r="598" spans="2:19" x14ac:dyDescent="0.25">
      <c r="B598" s="20" t="s">
        <v>44</v>
      </c>
      <c r="C598" s="28">
        <f>+('Detalle por mes'!C820/'Detalle por mes'!C613)-1</f>
        <v>-2.4532994331028846E-2</v>
      </c>
      <c r="D598" s="28">
        <f>+('Detalle por mes'!D820/'Detalle por mes'!D613)-1</f>
        <v>8.4019353112263051E-2</v>
      </c>
      <c r="E598" s="28">
        <f>+('Detalle por mes'!E820/'Detalle por mes'!E613)-1</f>
        <v>-0.54490106544901074</v>
      </c>
      <c r="F598" s="28">
        <f>+('Detalle por mes'!F820/'Detalle por mes'!F613)-1</f>
        <v>-0.56988773849814967</v>
      </c>
      <c r="G598" s="28">
        <f>+('Detalle por mes'!G820/'Detalle por mes'!G613)-1</f>
        <v>0.13853211009174315</v>
      </c>
      <c r="H598" s="28">
        <f>+('Detalle por mes'!H820/'Detalle por mes'!H613)-1</f>
        <v>0.21849669386372006</v>
      </c>
      <c r="I598" s="28">
        <f>+('Detalle por mes'!I820/'Detalle por mes'!I613)-1</f>
        <v>-0.40272203167189669</v>
      </c>
      <c r="J598" s="28">
        <f>+('Detalle por mes'!J820/'Detalle por mes'!J613)-1</f>
        <v>-0.36152678821833917</v>
      </c>
      <c r="K598" s="28">
        <f>+('Detalle por mes'!K820/'Detalle por mes'!K613)-1</f>
        <v>2.4501225061253074E-2</v>
      </c>
      <c r="L598" s="28">
        <f>+('Detalle por mes'!L820/'Detalle por mes'!L613)-1</f>
        <v>0.12520102107521103</v>
      </c>
      <c r="M598" s="28">
        <f>+('Detalle por mes'!M820/'Detalle por mes'!M613)-1</f>
        <v>0.120253164556962</v>
      </c>
      <c r="N598" s="28">
        <f>+('Detalle por mes'!N820/'Detalle por mes'!N613)-1</f>
        <v>0.2424984569344435</v>
      </c>
      <c r="O598" s="28">
        <f>+('Detalle por mes'!O820/'Detalle por mes'!O613)-1</f>
        <v>0.15019762845849804</v>
      </c>
      <c r="P598" s="28">
        <f>+('Detalle por mes'!P820/'Detalle por mes'!P613)-1</f>
        <v>0.22994416893297043</v>
      </c>
      <c r="Q598" s="28">
        <f>+('Detalle por mes'!Q820/'Detalle por mes'!Q613)-1</f>
        <v>-4.0853666067373728E-2</v>
      </c>
      <c r="R598" s="28">
        <f>+('Detalle por mes'!R820/'Detalle por mes'!R613)-1</f>
        <v>6.31643529119299E-2</v>
      </c>
      <c r="S598" s="28">
        <f>+('Detalle por mes'!S820/'Detalle por mes'!S613)-1</f>
        <v>6.3164352911930122E-2</v>
      </c>
    </row>
    <row r="599" spans="2:19" x14ac:dyDescent="0.25">
      <c r="B599" s="20" t="s">
        <v>45</v>
      </c>
      <c r="C599" s="28">
        <f>+('Detalle por mes'!C821/'Detalle por mes'!C614)-1</f>
        <v>-0.22438267923177857</v>
      </c>
      <c r="D599" s="28">
        <f>+('Detalle por mes'!D821/'Detalle por mes'!D614)-1</f>
        <v>-0.15547911644309742</v>
      </c>
      <c r="E599" s="28">
        <f>+('Detalle por mes'!E821/'Detalle por mes'!E614)-1</f>
        <v>-0.6747787610619469</v>
      </c>
      <c r="F599" s="28">
        <f>+('Detalle por mes'!F821/'Detalle por mes'!F614)-1</f>
        <v>-0.64271386430678468</v>
      </c>
      <c r="G599" s="28">
        <f>+('Detalle por mes'!G821/'Detalle por mes'!G614)-1</f>
        <v>4.5725646123260466E-2</v>
      </c>
      <c r="H599" s="28">
        <f>+('Detalle por mes'!H821/'Detalle por mes'!H614)-1</f>
        <v>0.10532952895320169</v>
      </c>
      <c r="I599" s="28">
        <f>+('Detalle por mes'!I821/'Detalle por mes'!I614)-1</f>
        <v>-0.62434456928838955</v>
      </c>
      <c r="J599" s="28">
        <f>+('Detalle por mes'!J821/'Detalle por mes'!J614)-1</f>
        <v>-0.60894963330856799</v>
      </c>
      <c r="K599" s="28">
        <f>+('Detalle por mes'!K821/'Detalle por mes'!K614)-1</f>
        <v>5.555555555555558E-2</v>
      </c>
      <c r="L599" s="28">
        <f>+('Detalle por mes'!L821/'Detalle por mes'!L614)-1</f>
        <v>0.11824040920716183</v>
      </c>
      <c r="M599" s="28">
        <f>+('Detalle por mes'!M821/'Detalle por mes'!M614)-1</f>
        <v>-0.18884120171673824</v>
      </c>
      <c r="N599" s="28">
        <f>+('Detalle por mes'!N821/'Detalle por mes'!N614)-1</f>
        <v>-0.13237960132077775</v>
      </c>
      <c r="O599" s="28">
        <f>+('Detalle por mes'!O821/'Detalle por mes'!O614)-1</f>
        <v>-1.3397561342766817E-2</v>
      </c>
      <c r="P599" s="28">
        <f>+('Detalle por mes'!P821/'Detalle por mes'!P614)-1</f>
        <v>4.3859554727651906E-2</v>
      </c>
      <c r="Q599" s="28">
        <f>+('Detalle por mes'!Q821/'Detalle por mes'!Q614)-1</f>
        <v>-0.18361733017498283</v>
      </c>
      <c r="R599" s="28">
        <f>+('Detalle por mes'!R821/'Detalle por mes'!R614)-1</f>
        <v>-7.1633035329269346E-2</v>
      </c>
      <c r="S599" s="28">
        <f>+('Detalle por mes'!S821/'Detalle por mes'!S614)-1</f>
        <v>-7.163303532926979E-2</v>
      </c>
    </row>
    <row r="600" spans="2:19" x14ac:dyDescent="0.25">
      <c r="B600" s="20" t="s">
        <v>46</v>
      </c>
      <c r="C600" s="28">
        <f>+('Detalle por mes'!C822/'Detalle por mes'!C615)-1</f>
        <v>-0.23660463710547908</v>
      </c>
      <c r="D600" s="28">
        <f>+('Detalle por mes'!D822/'Detalle por mes'!D615)-1</f>
        <v>-0.15703750825718021</v>
      </c>
      <c r="E600" s="28">
        <f>+('Detalle por mes'!E822/'Detalle por mes'!E615)-1</f>
        <v>-0.28895184135977336</v>
      </c>
      <c r="F600" s="28">
        <f>+('Detalle por mes'!F822/'Detalle por mes'!F615)-1</f>
        <v>-0.24585750089509484</v>
      </c>
      <c r="G600" s="28">
        <f>+('Detalle por mes'!G822/'Detalle por mes'!G615)-1</f>
        <v>4.3383947939262368E-2</v>
      </c>
      <c r="H600" s="28">
        <f>+('Detalle por mes'!H822/'Detalle por mes'!H615)-1</f>
        <v>0.11102560262697136</v>
      </c>
      <c r="I600" s="28">
        <f>+('Detalle por mes'!I822/'Detalle por mes'!I615)-1</f>
        <v>-0.66622516556291389</v>
      </c>
      <c r="J600" s="28">
        <f>+('Detalle por mes'!J822/'Detalle por mes'!J615)-1</f>
        <v>-0.65712530225428223</v>
      </c>
      <c r="K600" s="28">
        <f>+('Detalle por mes'!K822/'Detalle por mes'!K615)-1</f>
        <v>9.0487238979118256E-2</v>
      </c>
      <c r="L600" s="28">
        <f>+('Detalle por mes'!L822/'Detalle por mes'!L615)-1</f>
        <v>0.16978714019544516</v>
      </c>
      <c r="M600" s="28">
        <f>+('Detalle por mes'!M822/'Detalle por mes'!M615)-1</f>
        <v>-0.16000000000000003</v>
      </c>
      <c r="N600" s="28">
        <f>+('Detalle por mes'!N822/'Detalle por mes'!N615)-1</f>
        <v>-0.10675529977416731</v>
      </c>
      <c r="O600" s="28">
        <f>+('Detalle por mes'!O822/'Detalle por mes'!O615)-1</f>
        <v>0.33772877936302059</v>
      </c>
      <c r="P600" s="28">
        <f>+('Detalle por mes'!P822/'Detalle por mes'!P615)-1</f>
        <v>0.41122028262676724</v>
      </c>
      <c r="Q600" s="28">
        <f>+('Detalle por mes'!Q822/'Detalle por mes'!Q615)-1</f>
        <v>-0.1169797088330693</v>
      </c>
      <c r="R600" s="28">
        <f>+('Detalle por mes'!R822/'Detalle por mes'!R615)-1</f>
        <v>7.7759254265653333E-2</v>
      </c>
      <c r="S600" s="28">
        <f>+('Detalle por mes'!S822/'Detalle por mes'!S615)-1</f>
        <v>7.7759254265652444E-2</v>
      </c>
    </row>
    <row r="601" spans="2:19" x14ac:dyDescent="0.25">
      <c r="B601" s="20" t="s">
        <v>13</v>
      </c>
      <c r="C601" s="28">
        <f>+('Detalle por mes'!C823/'Detalle por mes'!C616)-1</f>
        <v>-3.0779753761970285E-3</v>
      </c>
      <c r="D601" s="28">
        <f>+('Detalle por mes'!D823/'Detalle por mes'!D616)-1</f>
        <v>9.5570170423995515E-2</v>
      </c>
      <c r="E601" s="28">
        <f>+('Detalle por mes'!E823/'Detalle por mes'!E616)-1</f>
        <v>-0.31578947368421051</v>
      </c>
      <c r="F601" s="28">
        <f>+('Detalle por mes'!F823/'Detalle por mes'!F616)-1</f>
        <v>-0.25743397795799539</v>
      </c>
      <c r="G601" s="28">
        <f>+('Detalle por mes'!G823/'Detalle por mes'!G616)-1</f>
        <v>3.5977105478331994E-2</v>
      </c>
      <c r="H601" s="28">
        <f>+('Detalle por mes'!H823/'Detalle por mes'!H616)-1</f>
        <v>0.12638518723345471</v>
      </c>
      <c r="I601" s="28">
        <f>+('Detalle por mes'!I823/'Detalle por mes'!I616)-1</f>
        <v>-0.70719602977667495</v>
      </c>
      <c r="J601" s="28">
        <f>+('Detalle por mes'!J823/'Detalle por mes'!J616)-1</f>
        <v>-0.69737625591666519</v>
      </c>
      <c r="K601" s="28">
        <f>+('Detalle por mes'!K823/'Detalle por mes'!K616)-1</f>
        <v>0.2414266117969821</v>
      </c>
      <c r="L601" s="28">
        <f>+('Detalle por mes'!L823/'Detalle por mes'!L616)-1</f>
        <v>0.35047262621584108</v>
      </c>
      <c r="M601" s="28">
        <f>+('Detalle por mes'!M823/'Detalle por mes'!M616)-1</f>
        <v>-0.26797385620915037</v>
      </c>
      <c r="N601" s="28">
        <f>+('Detalle por mes'!N823/'Detalle por mes'!N616)-1</f>
        <v>-0.22586599924374751</v>
      </c>
      <c r="O601" s="28">
        <f>+('Detalle por mes'!O823/'Detalle por mes'!O616)-1</f>
        <v>8.1618962432916664E-3</v>
      </c>
      <c r="P601" s="28">
        <f>+('Detalle por mes'!P823/'Detalle por mes'!P616)-1</f>
        <v>7.0468290063205874E-2</v>
      </c>
      <c r="Q601" s="28">
        <f>+('Detalle por mes'!Q823/'Detalle por mes'!Q616)-1</f>
        <v>-3.9356551616429591E-3</v>
      </c>
      <c r="R601" s="28">
        <f>+('Detalle por mes'!R823/'Detalle por mes'!R616)-1</f>
        <v>7.7788490914631803E-2</v>
      </c>
      <c r="S601" s="28">
        <f>+('Detalle por mes'!S823/'Detalle por mes'!S616)-1</f>
        <v>7.7788490914632247E-2</v>
      </c>
    </row>
    <row r="602" spans="2:19" x14ac:dyDescent="0.25">
      <c r="B602" s="20" t="s">
        <v>47</v>
      </c>
      <c r="C602" s="28">
        <f>+('Detalle por mes'!C824/'Detalle por mes'!C617)-1</f>
        <v>-8.0639245480744082E-2</v>
      </c>
      <c r="D602" s="28">
        <f>+('Detalle por mes'!D824/'Detalle por mes'!D617)-1</f>
        <v>2.1177473539168545E-2</v>
      </c>
      <c r="E602" s="28">
        <f>+('Detalle por mes'!E824/'Detalle por mes'!E617)-1</f>
        <v>-0.21888888888888891</v>
      </c>
      <c r="F602" s="28">
        <f>+('Detalle por mes'!F824/'Detalle por mes'!F617)-1</f>
        <v>-0.18054324877205652</v>
      </c>
      <c r="G602" s="28">
        <f>+('Detalle por mes'!G824/'Detalle por mes'!G617)-1</f>
        <v>0.1674135723431498</v>
      </c>
      <c r="H602" s="28">
        <f>+('Detalle por mes'!H824/'Detalle por mes'!H617)-1</f>
        <v>0.25663646280824026</v>
      </c>
      <c r="I602" s="28">
        <f>+('Detalle por mes'!I824/'Detalle por mes'!I617)-1</f>
        <v>-0.43805123897522047</v>
      </c>
      <c r="J602" s="28">
        <f>+('Detalle por mes'!J824/'Detalle por mes'!J617)-1</f>
        <v>-0.45218403130109563</v>
      </c>
      <c r="K602" s="28">
        <f>+('Detalle por mes'!K824/'Detalle por mes'!K617)-1</f>
        <v>0.4049586776859504</v>
      </c>
      <c r="L602" s="28">
        <f>+('Detalle por mes'!L824/'Detalle por mes'!L617)-1</f>
        <v>0.46322013709085019</v>
      </c>
      <c r="M602" s="28">
        <f>+('Detalle por mes'!M824/'Detalle por mes'!M617)-1</f>
        <v>0.28146453089244861</v>
      </c>
      <c r="N602" s="28">
        <f>+('Detalle por mes'!N824/'Detalle por mes'!N617)-1</f>
        <v>0.37383222313433362</v>
      </c>
      <c r="O602" s="28">
        <f>+('Detalle por mes'!O824/'Detalle por mes'!O617)-1</f>
        <v>9.529094656730619E-2</v>
      </c>
      <c r="P602" s="28">
        <f>+('Detalle por mes'!P824/'Detalle por mes'!P617)-1</f>
        <v>0.16085118384559527</v>
      </c>
      <c r="Q602" s="28">
        <f>+('Detalle por mes'!Q824/'Detalle por mes'!Q617)-1</f>
        <v>-4.6563421259285032E-2</v>
      </c>
      <c r="R602" s="28">
        <f>+('Detalle por mes'!R824/'Detalle por mes'!R617)-1</f>
        <v>7.7337685610483708E-2</v>
      </c>
      <c r="S602" s="28">
        <f>+('Detalle por mes'!S824/'Detalle por mes'!S617)-1</f>
        <v>7.7337685610483486E-2</v>
      </c>
    </row>
    <row r="603" spans="2:19" x14ac:dyDescent="0.25">
      <c r="B603" s="20" t="s">
        <v>48</v>
      </c>
      <c r="C603" s="28">
        <f>+('Detalle por mes'!C825/'Detalle por mes'!C618)-1</f>
        <v>-1.8859801341668647E-2</v>
      </c>
      <c r="D603" s="28">
        <f>+('Detalle por mes'!D825/'Detalle por mes'!D618)-1</f>
        <v>5.1408356461076998E-2</v>
      </c>
      <c r="E603" s="28">
        <f>+('Detalle por mes'!E825/'Detalle por mes'!E618)-1</f>
        <v>-0.58783783783783783</v>
      </c>
      <c r="F603" s="28">
        <f>+('Detalle por mes'!F825/'Detalle por mes'!F618)-1</f>
        <v>-0.54461002267980474</v>
      </c>
      <c r="G603" s="28">
        <f>+('Detalle por mes'!G825/'Detalle por mes'!G618)-1</f>
        <v>0.11879106438896181</v>
      </c>
      <c r="H603" s="28">
        <f>+('Detalle por mes'!H825/'Detalle por mes'!H618)-1</f>
        <v>0.19510699975871071</v>
      </c>
      <c r="I603" s="28">
        <f>+('Detalle por mes'!I825/'Detalle por mes'!I618)-1</f>
        <v>-0.68800539083557943</v>
      </c>
      <c r="J603" s="28">
        <f>+('Detalle por mes'!J825/'Detalle por mes'!J618)-1</f>
        <v>-0.67264931421382834</v>
      </c>
      <c r="K603" s="28">
        <f>+('Detalle por mes'!K825/'Detalle por mes'!K618)-1</f>
        <v>-3.3712600084281341E-3</v>
      </c>
      <c r="L603" s="28">
        <f>+('Detalle por mes'!L825/'Detalle por mes'!L618)-1</f>
        <v>0.15619002760984202</v>
      </c>
      <c r="M603" s="28">
        <f>+('Detalle por mes'!M825/'Detalle por mes'!M618)-1</f>
        <v>0</v>
      </c>
      <c r="N603" s="28">
        <f>+('Detalle por mes'!N825/'Detalle por mes'!N618)-1</f>
        <v>5.5270032216597986E-2</v>
      </c>
      <c r="O603" s="28">
        <f>+('Detalle por mes'!O825/'Detalle por mes'!O618)-1</f>
        <v>4.1733547351524791E-2</v>
      </c>
      <c r="P603" s="28">
        <f>+('Detalle por mes'!P825/'Detalle por mes'!P618)-1</f>
        <v>9.8354541154209274E-2</v>
      </c>
      <c r="Q603" s="28">
        <f>+('Detalle por mes'!Q825/'Detalle por mes'!Q618)-1</f>
        <v>-3.7106411900591052E-2</v>
      </c>
      <c r="R603" s="28">
        <f>+('Detalle por mes'!R825/'Detalle por mes'!R618)-1</f>
        <v>2.9431949755118314E-2</v>
      </c>
      <c r="S603" s="28">
        <f>+('Detalle por mes'!S825/'Detalle por mes'!S618)-1</f>
        <v>2.9431949755118092E-2</v>
      </c>
    </row>
    <row r="604" spans="2:19" x14ac:dyDescent="0.25">
      <c r="B604" s="8" t="s">
        <v>113</v>
      </c>
      <c r="C604" s="29">
        <f>+('Detalle por mes'!C829/'Detalle por mes'!C622)-1</f>
        <v>-8.5884561346163291E-2</v>
      </c>
      <c r="D604" s="29">
        <f>+('Detalle por mes'!D829/'Detalle por mes'!D622)-1</f>
        <v>-2.0824980778497704E-3</v>
      </c>
      <c r="E604" s="29">
        <f>+('Detalle por mes'!E829/'Detalle por mes'!E622)-1</f>
        <v>-0.4378076249270042</v>
      </c>
      <c r="F604" s="29">
        <f>+('Detalle por mes'!F829/'Detalle por mes'!F622)-1</f>
        <v>-0.42597269043458663</v>
      </c>
      <c r="G604" s="29">
        <f>+('Detalle por mes'!G829/'Detalle por mes'!G622)-1</f>
        <v>9.7218293257897326E-2</v>
      </c>
      <c r="H604" s="29">
        <f>+('Detalle por mes'!H829/'Detalle por mes'!H622)-1</f>
        <v>0.17541254863723088</v>
      </c>
      <c r="I604" s="29">
        <f>+('Detalle por mes'!I829/'Detalle por mes'!I622)-1</f>
        <v>-0.49412280493873972</v>
      </c>
      <c r="J604" s="29">
        <f>+('Detalle por mes'!J829/'Detalle por mes'!J622)-1</f>
        <v>-0.51524463030410095</v>
      </c>
      <c r="K604" s="29">
        <f>+('Detalle por mes'!K829/'Detalle por mes'!K622)-1</f>
        <v>0.1279136167782795</v>
      </c>
      <c r="L604" s="29">
        <f>+('Detalle por mes'!L829/'Detalle por mes'!L622)-1</f>
        <v>0.2209783589329879</v>
      </c>
      <c r="M604" s="29">
        <f>+('Detalle por mes'!M829/'Detalle por mes'!M622)-1</f>
        <v>6.7639257294429767E-2</v>
      </c>
      <c r="N604" s="29">
        <f>+('Detalle por mes'!N829/'Detalle por mes'!N622)-1</f>
        <v>0.13836027414974805</v>
      </c>
      <c r="O604" s="29">
        <f>+('Detalle por mes'!O829/'Detalle por mes'!O622)-1</f>
        <v>0.11763909987146293</v>
      </c>
      <c r="P604" s="29">
        <f>+('Detalle por mes'!P829/'Detalle por mes'!P622)-1</f>
        <v>0.16909180891518805</v>
      </c>
      <c r="Q604" s="29">
        <f>+('Detalle por mes'!Q829/'Detalle por mes'!Q622)-1</f>
        <v>-8.1039217375983297E-2</v>
      </c>
      <c r="R604" s="29">
        <f>+('Detalle por mes'!R829/'Detalle por mes'!R622)-1</f>
        <v>1.8344011355467149E-2</v>
      </c>
      <c r="S604" s="29">
        <f>+('Detalle por mes'!S829/'Detalle por mes'!S622)-1</f>
        <v>1.8344011355466927E-2</v>
      </c>
    </row>
    <row r="605" spans="2:19" x14ac:dyDescent="0.25">
      <c r="B605" s="20" t="s">
        <v>37</v>
      </c>
      <c r="C605" s="28">
        <f>+('Detalle por mes'!C830/'Detalle por mes'!C623)-1</f>
        <v>-0.24190292035146588</v>
      </c>
      <c r="D605" s="28">
        <f>+('Detalle por mes'!D830/'Detalle por mes'!D623)-1</f>
        <v>-0.16177631087209443</v>
      </c>
      <c r="E605" s="28">
        <f>+('Detalle por mes'!E830/'Detalle por mes'!E623)-1</f>
        <v>-0.65248226950354615</v>
      </c>
      <c r="F605" s="28">
        <f>+('Detalle por mes'!F830/'Detalle por mes'!F623)-1</f>
        <v>-0.61156379939979033</v>
      </c>
      <c r="G605" s="28">
        <f>+('Detalle por mes'!G830/'Detalle por mes'!G623)-1</f>
        <v>-0.11728395061728392</v>
      </c>
      <c r="H605" s="28">
        <f>+('Detalle por mes'!H830/'Detalle por mes'!H623)-1</f>
        <v>-5.2289073536009312E-2</v>
      </c>
      <c r="I605" s="28">
        <f>+('Detalle por mes'!I830/'Detalle por mes'!I623)-1</f>
        <v>-0.67989056087551303</v>
      </c>
      <c r="J605" s="28">
        <f>+('Detalle por mes'!J830/'Detalle por mes'!J623)-1</f>
        <v>-0.65682389332224256</v>
      </c>
      <c r="K605" s="28">
        <f>+('Detalle por mes'!K830/'Detalle por mes'!K623)-1</f>
        <v>8.6687306501547878E-2</v>
      </c>
      <c r="L605" s="28">
        <f>+('Detalle por mes'!L830/'Detalle por mes'!L623)-1</f>
        <v>0.14993537972507776</v>
      </c>
      <c r="M605" s="28">
        <f>+('Detalle por mes'!M830/'Detalle por mes'!M623)-1</f>
        <v>4.0404040404040442E-2</v>
      </c>
      <c r="N605" s="28">
        <f>+('Detalle por mes'!N830/'Detalle por mes'!N623)-1</f>
        <v>0.1309288981288983</v>
      </c>
      <c r="O605" s="28">
        <f>+('Detalle por mes'!O830/'Detalle por mes'!O623)-1</f>
        <v>0.16372253339077991</v>
      </c>
      <c r="P605" s="28">
        <f>+('Detalle por mes'!P830/'Detalle por mes'!P623)-1</f>
        <v>0.23253831198380448</v>
      </c>
      <c r="Q605" s="28">
        <f>+('Detalle por mes'!Q830/'Detalle por mes'!Q623)-1</f>
        <v>-0.17793075521360602</v>
      </c>
      <c r="R605" s="28">
        <f>+('Detalle por mes'!R830/'Detalle por mes'!R623)-1</f>
        <v>-2.0997639409640501E-2</v>
      </c>
      <c r="S605" s="28">
        <f>+('Detalle por mes'!S830/'Detalle por mes'!S623)-1</f>
        <v>-2.0997639409642055E-2</v>
      </c>
    </row>
    <row r="606" spans="2:19" x14ac:dyDescent="0.25">
      <c r="B606" s="20" t="s">
        <v>38</v>
      </c>
      <c r="C606" s="28">
        <f>+('Detalle por mes'!C831/'Detalle por mes'!C624)-1</f>
        <v>0.22618160131206211</v>
      </c>
      <c r="D606" s="28">
        <f>+('Detalle por mes'!D831/'Detalle por mes'!D624)-1</f>
        <v>0.30784928251050614</v>
      </c>
      <c r="E606" s="28">
        <f>+('Detalle por mes'!E831/'Detalle por mes'!E624)-1</f>
        <v>1.3967999999999998</v>
      </c>
      <c r="F606" s="28">
        <f>+('Detalle por mes'!F831/'Detalle por mes'!F624)-1</f>
        <v>0.9826206113678746</v>
      </c>
      <c r="G606" s="28">
        <f>+('Detalle por mes'!G831/'Detalle por mes'!G624)-1</f>
        <v>0.41896310135450721</v>
      </c>
      <c r="H606" s="28">
        <f>+('Detalle por mes'!H831/'Detalle por mes'!H624)-1</f>
        <v>0.42770032400819447</v>
      </c>
      <c r="I606" s="28">
        <f>+('Detalle por mes'!I831/'Detalle por mes'!I624)-1</f>
        <v>5.5766793409379067E-2</v>
      </c>
      <c r="J606" s="28">
        <f>+('Detalle por mes'!J831/'Detalle por mes'!J624)-1</f>
        <v>9.6191043225341E-2</v>
      </c>
      <c r="K606" s="28">
        <f>+('Detalle por mes'!K831/'Detalle por mes'!K624)-1</f>
        <v>0.70181043663471776</v>
      </c>
      <c r="L606" s="28">
        <f>+('Detalle por mes'!L831/'Detalle por mes'!L624)-1</f>
        <v>0.81042187243511465</v>
      </c>
      <c r="M606" s="28">
        <f>+('Detalle por mes'!M831/'Detalle por mes'!M624)-1</f>
        <v>2.2641509433962259E-2</v>
      </c>
      <c r="N606" s="28">
        <f>+('Detalle por mes'!N831/'Detalle por mes'!N624)-1</f>
        <v>0.10786540774725117</v>
      </c>
      <c r="O606" s="28">
        <f>+('Detalle por mes'!O831/'Detalle por mes'!O624)-1</f>
        <v>0.50665446095345401</v>
      </c>
      <c r="P606" s="28">
        <f>+('Detalle por mes'!P831/'Detalle por mes'!P624)-1</f>
        <v>0.58300005096963781</v>
      </c>
      <c r="Q606" s="28">
        <f>+('Detalle por mes'!Q831/'Detalle por mes'!Q624)-1</f>
        <v>0.30710260033458403</v>
      </c>
      <c r="R606" s="28">
        <f>+('Detalle por mes'!R831/'Detalle por mes'!R624)-1</f>
        <v>0.43889046384033437</v>
      </c>
      <c r="S606" s="28">
        <f>+('Detalle por mes'!S831/'Detalle por mes'!S624)-1</f>
        <v>0.43889046384033326</v>
      </c>
    </row>
    <row r="607" spans="2:19" x14ac:dyDescent="0.25">
      <c r="B607" s="20" t="s">
        <v>39</v>
      </c>
      <c r="C607" s="28">
        <f>+('Detalle por mes'!C832/'Detalle por mes'!C625)-1</f>
        <v>-0.24375506404399472</v>
      </c>
      <c r="D607" s="28">
        <f>+('Detalle por mes'!D832/'Detalle por mes'!D625)-1</f>
        <v>-0.18254481898824015</v>
      </c>
      <c r="E607" s="28">
        <f>+('Detalle por mes'!E832/'Detalle por mes'!E625)-1</f>
        <v>-0.59417475728155345</v>
      </c>
      <c r="F607" s="28">
        <f>+('Detalle por mes'!F832/'Detalle por mes'!F625)-1</f>
        <v>-0.53175487157996892</v>
      </c>
      <c r="G607" s="28">
        <f>+('Detalle por mes'!G832/'Detalle por mes'!G625)-1</f>
        <v>1.7438364401683781E-2</v>
      </c>
      <c r="H607" s="28">
        <f>+('Detalle por mes'!H832/'Detalle por mes'!H625)-1</f>
        <v>9.7230758584850419E-2</v>
      </c>
      <c r="I607" s="28">
        <f>+('Detalle por mes'!I832/'Detalle por mes'!I625)-1</f>
        <v>-0.68814968814968813</v>
      </c>
      <c r="J607" s="28">
        <f>+('Detalle por mes'!J832/'Detalle por mes'!J625)-1</f>
        <v>-0.6749769982587408</v>
      </c>
      <c r="K607" s="28">
        <f>+('Detalle por mes'!K832/'Detalle por mes'!K625)-1</f>
        <v>0.30722587165234971</v>
      </c>
      <c r="L607" s="28">
        <f>+('Detalle por mes'!L832/'Detalle por mes'!L625)-1</f>
        <v>0.42782711585244604</v>
      </c>
      <c r="M607" s="28">
        <f>+('Detalle por mes'!M832/'Detalle por mes'!M625)-1</f>
        <v>9.9697885196374569E-2</v>
      </c>
      <c r="N607" s="28">
        <f>+('Detalle por mes'!N832/'Detalle por mes'!N625)-1</f>
        <v>0.16550359472773302</v>
      </c>
      <c r="O607" s="28">
        <f>+('Detalle por mes'!O832/'Detalle por mes'!O625)-1</f>
        <v>-0.22494357602608039</v>
      </c>
      <c r="P607" s="28">
        <f>+('Detalle por mes'!P832/'Detalle por mes'!P625)-1</f>
        <v>-0.16859454984761679</v>
      </c>
      <c r="Q607" s="28">
        <f>+('Detalle por mes'!Q832/'Detalle por mes'!Q625)-1</f>
        <v>-0.25103818002527745</v>
      </c>
      <c r="R607" s="28">
        <f>+('Detalle por mes'!R832/'Detalle por mes'!R625)-1</f>
        <v>-0.18841732924989762</v>
      </c>
      <c r="S607" s="28">
        <f>+('Detalle por mes'!S832/'Detalle por mes'!S625)-1</f>
        <v>-0.18841732924989685</v>
      </c>
    </row>
    <row r="608" spans="2:19" x14ac:dyDescent="0.25">
      <c r="B608" s="20" t="s">
        <v>40</v>
      </c>
      <c r="C608" s="28">
        <f>+('Detalle por mes'!C833/'Detalle por mes'!C626)-1</f>
        <v>-0.3680204286098282</v>
      </c>
      <c r="D608" s="28">
        <f>+('Detalle por mes'!D833/'Detalle por mes'!D626)-1</f>
        <v>-0.30945538986487608</v>
      </c>
      <c r="E608" s="28">
        <f>+('Detalle por mes'!E833/'Detalle por mes'!E626)-1</f>
        <v>-0.54918032786885251</v>
      </c>
      <c r="F608" s="28">
        <f>+('Detalle por mes'!F833/'Detalle por mes'!F626)-1</f>
        <v>-0.50564968776655683</v>
      </c>
      <c r="G608" s="28">
        <f>+('Detalle por mes'!G833/'Detalle por mes'!G626)-1</f>
        <v>3.5021097046413541E-2</v>
      </c>
      <c r="H608" s="28">
        <f>+('Detalle por mes'!H833/'Detalle por mes'!H626)-1</f>
        <v>9.7352347326307376E-2</v>
      </c>
      <c r="I608" s="28">
        <f>+('Detalle por mes'!I833/'Detalle por mes'!I626)-1</f>
        <v>-0.63017209813255226</v>
      </c>
      <c r="J608" s="28">
        <f>+('Detalle por mes'!J833/'Detalle por mes'!J626)-1</f>
        <v>-0.60512070871248103</v>
      </c>
      <c r="K608" s="28">
        <f>+('Detalle por mes'!K833/'Detalle por mes'!K626)-1</f>
        <v>7.3703366696997286E-2</v>
      </c>
      <c r="L608" s="28">
        <f>+('Detalle por mes'!L833/'Detalle por mes'!L626)-1</f>
        <v>0.14955946978957391</v>
      </c>
      <c r="M608" s="28">
        <f>+('Detalle por mes'!M833/'Detalle por mes'!M626)-1</f>
        <v>0.43478260869565211</v>
      </c>
      <c r="N608" s="28">
        <f>+('Detalle por mes'!N833/'Detalle por mes'!N626)-1</f>
        <v>0.5190987056925922</v>
      </c>
      <c r="O608" s="28">
        <f>+('Detalle por mes'!O833/'Detalle por mes'!O626)-1</f>
        <v>-0.30039463299131808</v>
      </c>
      <c r="P608" s="28">
        <f>+('Detalle por mes'!P833/'Detalle por mes'!P626)-1</f>
        <v>-0.24638183013689419</v>
      </c>
      <c r="Q608" s="28">
        <f>+('Detalle por mes'!Q833/'Detalle por mes'!Q626)-1</f>
        <v>-0.35514916159260468</v>
      </c>
      <c r="R608" s="28">
        <f>+('Detalle por mes'!R833/'Detalle por mes'!R626)-1</f>
        <v>-0.28684116546998262</v>
      </c>
      <c r="S608" s="28">
        <f>+('Detalle por mes'!S833/'Detalle por mes'!S626)-1</f>
        <v>-0.28684116546998373</v>
      </c>
    </row>
    <row r="609" spans="2:19" x14ac:dyDescent="0.25">
      <c r="B609" s="20" t="s">
        <v>41</v>
      </c>
      <c r="C609" s="28">
        <f>+('Detalle por mes'!C834/'Detalle por mes'!C627)-1</f>
        <v>-0.11289375985017835</v>
      </c>
      <c r="D609" s="28">
        <f>+('Detalle por mes'!D834/'Detalle por mes'!D627)-1</f>
        <v>-3.6094768044573011E-2</v>
      </c>
      <c r="E609" s="28">
        <f>+('Detalle por mes'!E834/'Detalle por mes'!E627)-1</f>
        <v>-0.36529680365296802</v>
      </c>
      <c r="F609" s="28">
        <f>+('Detalle por mes'!F834/'Detalle por mes'!F627)-1</f>
        <v>-0.33443734251487733</v>
      </c>
      <c r="G609" s="28">
        <f>+('Detalle por mes'!G834/'Detalle por mes'!G627)-1</f>
        <v>-4.6883012233536192E-3</v>
      </c>
      <c r="H609" s="28">
        <f>+('Detalle por mes'!H834/'Detalle por mes'!H627)-1</f>
        <v>5.7696464065677189E-2</v>
      </c>
      <c r="I609" s="28">
        <f>+('Detalle por mes'!I834/'Detalle por mes'!I627)-1</f>
        <v>-0.43185247275775351</v>
      </c>
      <c r="J609" s="28">
        <f>+('Detalle por mes'!J834/'Detalle por mes'!J627)-1</f>
        <v>-0.47526261117462532</v>
      </c>
      <c r="K609" s="28">
        <f>+('Detalle por mes'!K834/'Detalle por mes'!K627)-1</f>
        <v>3.6284470246734424E-2</v>
      </c>
      <c r="L609" s="28">
        <f>+('Detalle por mes'!L834/'Detalle por mes'!L627)-1</f>
        <v>9.9771878813053272E-2</v>
      </c>
      <c r="M609" s="28">
        <f>+('Detalle por mes'!M834/'Detalle por mes'!M627)-1</f>
        <v>0.26656151419558349</v>
      </c>
      <c r="N609" s="28">
        <f>+('Detalle por mes'!N834/'Detalle por mes'!N627)-1</f>
        <v>0.32550987600581083</v>
      </c>
      <c r="O609" s="28">
        <f>+('Detalle por mes'!O834/'Detalle por mes'!O627)-1</f>
        <v>1.5557306025994588E-2</v>
      </c>
      <c r="P609" s="28">
        <f>+('Detalle por mes'!P834/'Detalle por mes'!P627)-1</f>
        <v>6.7977716701927982E-2</v>
      </c>
      <c r="Q609" s="28">
        <f>+('Detalle por mes'!Q834/'Detalle por mes'!Q627)-1</f>
        <v>-0.11606772130875265</v>
      </c>
      <c r="R609" s="28">
        <f>+('Detalle por mes'!R834/'Detalle por mes'!R627)-1</f>
        <v>-3.0978356394620654E-2</v>
      </c>
      <c r="S609" s="28">
        <f>+('Detalle por mes'!S834/'Detalle por mes'!S627)-1</f>
        <v>-3.0978356394621431E-2</v>
      </c>
    </row>
    <row r="610" spans="2:19" x14ac:dyDescent="0.25">
      <c r="B610" s="20" t="s">
        <v>42</v>
      </c>
      <c r="C610" s="28">
        <f>+('Detalle por mes'!C835/'Detalle por mes'!C628)-1</f>
        <v>-0.31862156318927304</v>
      </c>
      <c r="D610" s="28">
        <f>+('Detalle por mes'!D835/'Detalle por mes'!D628)-1</f>
        <v>-0.2430981197399642</v>
      </c>
      <c r="E610" s="28">
        <f>+('Detalle por mes'!E835/'Detalle por mes'!E628)-1</f>
        <v>-8.6021505376344121E-2</v>
      </c>
      <c r="F610" s="28">
        <f>+('Detalle por mes'!F835/'Detalle por mes'!F628)-1</f>
        <v>6.1113555443646383E-2</v>
      </c>
      <c r="G610" s="28">
        <f>+('Detalle por mes'!G835/'Detalle por mes'!G628)-1</f>
        <v>5.2185257664709717E-3</v>
      </c>
      <c r="H610" s="28">
        <f>+('Detalle por mes'!H835/'Detalle por mes'!H628)-1</f>
        <v>5.207742567250695E-2</v>
      </c>
      <c r="I610" s="28">
        <f>+('Detalle por mes'!I835/'Detalle por mes'!I628)-1</f>
        <v>-0.54792394256887855</v>
      </c>
      <c r="J610" s="28">
        <f>+('Detalle por mes'!J835/'Detalle por mes'!J628)-1</f>
        <v>-0.51219916043628011</v>
      </c>
      <c r="K610" s="28">
        <f>+('Detalle por mes'!K835/'Detalle por mes'!K628)-1</f>
        <v>0.1620553359683794</v>
      </c>
      <c r="L610" s="28">
        <f>+('Detalle por mes'!L835/'Detalle por mes'!L628)-1</f>
        <v>0.2371025053988669</v>
      </c>
      <c r="M610" s="28">
        <f>+('Detalle por mes'!M835/'Detalle por mes'!M628)-1</f>
        <v>0.45989304812834231</v>
      </c>
      <c r="N610" s="28">
        <f>+('Detalle por mes'!N835/'Detalle por mes'!N628)-1</f>
        <v>0.54704252297168066</v>
      </c>
      <c r="O610" s="28">
        <f>+('Detalle por mes'!O835/'Detalle por mes'!O628)-1</f>
        <v>0.56356303699807109</v>
      </c>
      <c r="P610" s="28">
        <f>+('Detalle por mes'!P835/'Detalle por mes'!P628)-1</f>
        <v>0.64055839789504576</v>
      </c>
      <c r="Q610" s="28">
        <f>+('Detalle por mes'!Q835/'Detalle por mes'!Q628)-1</f>
        <v>-0.14848407966510213</v>
      </c>
      <c r="R610" s="28">
        <f>+('Detalle por mes'!R835/'Detalle por mes'!R628)-1</f>
        <v>9.8859718527570806E-2</v>
      </c>
      <c r="S610" s="28">
        <f>+('Detalle por mes'!S835/'Detalle por mes'!S628)-1</f>
        <v>9.8859718527569251E-2</v>
      </c>
    </row>
    <row r="611" spans="2:19" x14ac:dyDescent="0.25">
      <c r="B611" s="20" t="s">
        <v>43</v>
      </c>
      <c r="C611" s="28">
        <f>+('Detalle por mes'!C836/'Detalle por mes'!C629)-1</f>
        <v>-0.42314955747223637</v>
      </c>
      <c r="D611" s="28">
        <f>+('Detalle por mes'!D836/'Detalle por mes'!D629)-1</f>
        <v>-0.38809186149421104</v>
      </c>
      <c r="E611" s="28">
        <f>+('Detalle por mes'!E836/'Detalle por mes'!E629)-1</f>
        <v>-0.2904238618524333</v>
      </c>
      <c r="F611" s="28">
        <f>+('Detalle por mes'!F836/'Detalle por mes'!F629)-1</f>
        <v>-0.38193456614509247</v>
      </c>
      <c r="G611" s="28">
        <f>+('Detalle por mes'!G836/'Detalle por mes'!G629)-1</f>
        <v>8.4470675027665143E-2</v>
      </c>
      <c r="H611" s="28">
        <f>+('Detalle por mes'!H836/'Detalle por mes'!H629)-1</f>
        <v>0.15171170700623615</v>
      </c>
      <c r="I611" s="28">
        <f>+('Detalle por mes'!I836/'Detalle por mes'!I629)-1</f>
        <v>-0.26816046259486814</v>
      </c>
      <c r="J611" s="28">
        <f>+('Detalle por mes'!J836/'Detalle por mes'!J629)-1</f>
        <v>-0.23223477474040011</v>
      </c>
      <c r="K611" s="28">
        <f>+('Detalle por mes'!K836/'Detalle por mes'!K629)-1</f>
        <v>-7.1906354515050119E-2</v>
      </c>
      <c r="L611" s="28">
        <f>+('Detalle por mes'!L836/'Detalle por mes'!L629)-1</f>
        <v>1.0243807972010188E-3</v>
      </c>
      <c r="M611" s="28">
        <f>+('Detalle por mes'!M836/'Detalle por mes'!M629)-1</f>
        <v>-9.0909090909090939E-2</v>
      </c>
      <c r="N611" s="28">
        <f>+('Detalle por mes'!N836/'Detalle por mes'!N629)-1</f>
        <v>-1.2832654242109998E-2</v>
      </c>
      <c r="O611" s="28">
        <f>+('Detalle por mes'!O836/'Detalle por mes'!O629)-1</f>
        <v>-0.15868322491622311</v>
      </c>
      <c r="P611" s="28">
        <f>+('Detalle por mes'!P836/'Detalle por mes'!P629)-1</f>
        <v>-7.3195826889113191E-2</v>
      </c>
      <c r="Q611" s="28">
        <f>+('Detalle por mes'!Q836/'Detalle por mes'!Q629)-1</f>
        <v>-0.32710979705066434</v>
      </c>
      <c r="R611" s="28">
        <f>+('Detalle por mes'!R836/'Detalle por mes'!R629)-1</f>
        <v>-0.21222445586220806</v>
      </c>
      <c r="S611" s="28">
        <f>+('Detalle por mes'!S836/'Detalle por mes'!S629)-1</f>
        <v>-0.21222445586220984</v>
      </c>
    </row>
    <row r="612" spans="2:19" x14ac:dyDescent="0.25">
      <c r="B612" s="20" t="s">
        <v>44</v>
      </c>
      <c r="C612" s="28">
        <f>+('Detalle por mes'!C837/'Detalle por mes'!C630)-1</f>
        <v>-8.1108116655437268E-3</v>
      </c>
      <c r="D612" s="28">
        <f>+('Detalle por mes'!D837/'Detalle por mes'!D630)-1</f>
        <v>8.8939781126124329E-2</v>
      </c>
      <c r="E612" s="28">
        <f>+('Detalle por mes'!E837/'Detalle por mes'!E630)-1</f>
        <v>-0.38087606837606836</v>
      </c>
      <c r="F612" s="28">
        <f>+('Detalle por mes'!F837/'Detalle por mes'!F630)-1</f>
        <v>-0.36875421023321153</v>
      </c>
      <c r="G612" s="28">
        <f>+('Detalle por mes'!G837/'Detalle por mes'!G630)-1</f>
        <v>7.3376262024008376E-2</v>
      </c>
      <c r="H612" s="28">
        <f>+('Detalle por mes'!H837/'Detalle por mes'!H630)-1</f>
        <v>0.1591840592691427</v>
      </c>
      <c r="I612" s="28">
        <f>+('Detalle por mes'!I837/'Detalle por mes'!I630)-1</f>
        <v>-0.3526773296244784</v>
      </c>
      <c r="J612" s="28">
        <f>+('Detalle por mes'!J837/'Detalle por mes'!J630)-1</f>
        <v>-0.25156897920369714</v>
      </c>
      <c r="K612" s="28">
        <f>+('Detalle por mes'!K837/'Detalle por mes'!K630)-1</f>
        <v>6.1484549219496643E-2</v>
      </c>
      <c r="L612" s="28">
        <f>+('Detalle por mes'!L837/'Detalle por mes'!L630)-1</f>
        <v>0.14846478289544063</v>
      </c>
      <c r="M612" s="28">
        <f>+('Detalle por mes'!M837/'Detalle por mes'!M630)-1</f>
        <v>5.6122448979591733E-2</v>
      </c>
      <c r="N612" s="28">
        <f>+('Detalle por mes'!N837/'Detalle por mes'!N630)-1</f>
        <v>9.6318870038056614E-2</v>
      </c>
      <c r="O612" s="28">
        <f>+('Detalle por mes'!O837/'Detalle por mes'!O630)-1</f>
        <v>0.31123388581952116</v>
      </c>
      <c r="P612" s="28">
        <f>+('Detalle por mes'!P837/'Detalle por mes'!P630)-1</f>
        <v>0.31314886933706121</v>
      </c>
      <c r="Q612" s="28">
        <f>+('Detalle por mes'!Q837/'Detalle por mes'!Q630)-1</f>
        <v>-2.2392018346875431E-2</v>
      </c>
      <c r="R612" s="28">
        <f>+('Detalle por mes'!R837/'Detalle por mes'!R630)-1</f>
        <v>7.4501291522943713E-2</v>
      </c>
      <c r="S612" s="28">
        <f>+('Detalle por mes'!S837/'Detalle por mes'!S630)-1</f>
        <v>7.4501291522943713E-2</v>
      </c>
    </row>
    <row r="613" spans="2:19" x14ac:dyDescent="0.25">
      <c r="B613" s="20" t="s">
        <v>45</v>
      </c>
      <c r="C613" s="28">
        <f>+('Detalle por mes'!C838/'Detalle por mes'!C631)-1</f>
        <v>-0.28480172743426524</v>
      </c>
      <c r="D613" s="28">
        <f>+('Detalle por mes'!D838/'Detalle por mes'!D631)-1</f>
        <v>-0.22193737532747337</v>
      </c>
      <c r="E613" s="28">
        <f>+('Detalle por mes'!E838/'Detalle por mes'!E631)-1</f>
        <v>-0.49875311720698257</v>
      </c>
      <c r="F613" s="28">
        <f>+('Detalle por mes'!F838/'Detalle por mes'!F631)-1</f>
        <v>-0.46584284219442917</v>
      </c>
      <c r="G613" s="28">
        <f>+('Detalle por mes'!G838/'Detalle por mes'!G631)-1</f>
        <v>-4.209328782707622E-2</v>
      </c>
      <c r="H613" s="28">
        <f>+('Detalle por mes'!H838/'Detalle por mes'!H631)-1</f>
        <v>1.7135398626946019E-2</v>
      </c>
      <c r="I613" s="28">
        <f>+('Detalle por mes'!I838/'Detalle por mes'!I631)-1</f>
        <v>-0.53755522827687774</v>
      </c>
      <c r="J613" s="28">
        <f>+('Detalle por mes'!J838/'Detalle por mes'!J631)-1</f>
        <v>-0.51358725719837794</v>
      </c>
      <c r="K613" s="28">
        <f>+('Detalle por mes'!K838/'Detalle por mes'!K631)-1</f>
        <v>-1.5449438202247201E-2</v>
      </c>
      <c r="L613" s="28">
        <f>+('Detalle por mes'!L838/'Detalle por mes'!L631)-1</f>
        <v>5.4933475354022043E-2</v>
      </c>
      <c r="M613" s="28">
        <f>+('Detalle por mes'!M838/'Detalle por mes'!M631)-1</f>
        <v>0.1073170731707318</v>
      </c>
      <c r="N613" s="28">
        <f>+('Detalle por mes'!N838/'Detalle por mes'!N631)-1</f>
        <v>0.18586570301872807</v>
      </c>
      <c r="O613" s="28">
        <f>+('Detalle por mes'!O838/'Detalle por mes'!O631)-1</f>
        <v>-9.5065701260391489E-2</v>
      </c>
      <c r="P613" s="28">
        <f>+('Detalle por mes'!P838/'Detalle por mes'!P631)-1</f>
        <v>-3.5905942354670151E-2</v>
      </c>
      <c r="Q613" s="28">
        <f>+('Detalle por mes'!Q838/'Detalle por mes'!Q631)-1</f>
        <v>-0.24250003836297518</v>
      </c>
      <c r="R613" s="28">
        <f>+('Detalle por mes'!R838/'Detalle por mes'!R631)-1</f>
        <v>-0.13947107048176743</v>
      </c>
      <c r="S613" s="28">
        <f>+('Detalle por mes'!S838/'Detalle por mes'!S631)-1</f>
        <v>-0.13947107048176866</v>
      </c>
    </row>
    <row r="614" spans="2:19" x14ac:dyDescent="0.25">
      <c r="B614" s="20" t="s">
        <v>46</v>
      </c>
      <c r="C614" s="28">
        <f>+('Detalle por mes'!C839/'Detalle por mes'!C632)-1</f>
        <v>-0.28131984372067631</v>
      </c>
      <c r="D614" s="28">
        <f>+('Detalle por mes'!D839/'Detalle por mes'!D632)-1</f>
        <v>-0.20679792241353978</v>
      </c>
      <c r="E614" s="28">
        <f>+('Detalle por mes'!E839/'Detalle por mes'!E632)-1</f>
        <v>-0.51581508515815089</v>
      </c>
      <c r="F614" s="28">
        <f>+('Detalle por mes'!F839/'Detalle por mes'!F632)-1</f>
        <v>-0.47136579220394259</v>
      </c>
      <c r="G614" s="28">
        <f>+('Detalle por mes'!G839/'Detalle por mes'!G632)-1</f>
        <v>-7.3017049666419531E-2</v>
      </c>
      <c r="H614" s="28">
        <f>+('Detalle por mes'!H839/'Detalle por mes'!H632)-1</f>
        <v>-1.3646107546102848E-2</v>
      </c>
      <c r="I614" s="28">
        <f>+('Detalle por mes'!I839/'Detalle por mes'!I632)-1</f>
        <v>-0.58879722101606602</v>
      </c>
      <c r="J614" s="28">
        <f>+('Detalle por mes'!J839/'Detalle por mes'!J632)-1</f>
        <v>-0.57114353896709114</v>
      </c>
      <c r="K614" s="28">
        <f>+('Detalle por mes'!K839/'Detalle por mes'!K632)-1</f>
        <v>-3.6429872495446269E-2</v>
      </c>
      <c r="L614" s="28">
        <f>+('Detalle por mes'!L839/'Detalle por mes'!L632)-1</f>
        <v>3.1317031625792913E-2</v>
      </c>
      <c r="M614" s="28">
        <f>+('Detalle por mes'!M839/'Detalle por mes'!M632)-1</f>
        <v>5.0000000000000044E-2</v>
      </c>
      <c r="N614" s="28">
        <f>+('Detalle por mes'!N839/'Detalle por mes'!N632)-1</f>
        <v>0.11802025891437684</v>
      </c>
      <c r="O614" s="28">
        <f>+('Detalle por mes'!O839/'Detalle por mes'!O632)-1</f>
        <v>2.387543252595159E-2</v>
      </c>
      <c r="P614" s="28">
        <f>+('Detalle por mes'!P839/'Detalle por mes'!P632)-1</f>
        <v>8.6186729575282062E-2</v>
      </c>
      <c r="Q614" s="28">
        <f>+('Detalle por mes'!Q839/'Detalle por mes'!Q632)-1</f>
        <v>-0.20776855451647924</v>
      </c>
      <c r="R614" s="28">
        <f>+('Detalle por mes'!R839/'Detalle por mes'!R632)-1</f>
        <v>-7.2876594647104609E-2</v>
      </c>
      <c r="S614" s="28">
        <f>+('Detalle por mes'!S839/'Detalle por mes'!S632)-1</f>
        <v>-7.2876594647104831E-2</v>
      </c>
    </row>
    <row r="615" spans="2:19" x14ac:dyDescent="0.25">
      <c r="B615" s="20" t="s">
        <v>13</v>
      </c>
      <c r="C615" s="28">
        <f>+('Detalle por mes'!C840/'Detalle por mes'!C633)-1</f>
        <v>-7.6794463022007986E-2</v>
      </c>
      <c r="D615" s="28">
        <f>+('Detalle por mes'!D840/'Detalle por mes'!D633)-1</f>
        <v>9.2340488405278087E-3</v>
      </c>
      <c r="E615" s="28">
        <f>+('Detalle por mes'!E840/'Detalle por mes'!E633)-1</f>
        <v>-0.4</v>
      </c>
      <c r="F615" s="28">
        <f>+('Detalle por mes'!F840/'Detalle por mes'!F633)-1</f>
        <v>-0.31728196896736227</v>
      </c>
      <c r="G615" s="28">
        <f>+('Detalle por mes'!G840/'Detalle por mes'!G633)-1</f>
        <v>-2.9935851746258013E-2</v>
      </c>
      <c r="H615" s="28">
        <f>+('Detalle por mes'!H840/'Detalle por mes'!H633)-1</f>
        <v>3.5993762508186311E-2</v>
      </c>
      <c r="I615" s="28">
        <f>+('Detalle por mes'!I840/'Detalle por mes'!I633)-1</f>
        <v>-0.60377358490566035</v>
      </c>
      <c r="J615" s="28">
        <f>+('Detalle por mes'!J840/'Detalle por mes'!J633)-1</f>
        <v>-0.57078343445001334</v>
      </c>
      <c r="K615" s="28">
        <f>+('Detalle por mes'!K840/'Detalle por mes'!K633)-1</f>
        <v>0.18412348401323042</v>
      </c>
      <c r="L615" s="28">
        <f>+('Detalle por mes'!L840/'Detalle por mes'!L633)-1</f>
        <v>0.29504341764736464</v>
      </c>
      <c r="M615" s="28">
        <f>+('Detalle por mes'!M840/'Detalle por mes'!M633)-1</f>
        <v>3.2679738562091609E-2</v>
      </c>
      <c r="N615" s="28">
        <f>+('Detalle por mes'!N840/'Detalle por mes'!N633)-1</f>
        <v>7.3001808642085608E-2</v>
      </c>
      <c r="O615" s="28">
        <f>+('Detalle por mes'!O840/'Detalle por mes'!O633)-1</f>
        <v>-0.14543543017347116</v>
      </c>
      <c r="P615" s="28">
        <f>+('Detalle por mes'!P840/'Detalle por mes'!P633)-1</f>
        <v>-8.8959749846119207E-2</v>
      </c>
      <c r="Q615" s="28">
        <f>+('Detalle por mes'!Q840/'Detalle por mes'!Q633)-1</f>
        <v>-9.4705090492097521E-2</v>
      </c>
      <c r="R615" s="28">
        <f>+('Detalle por mes'!R840/'Detalle por mes'!R633)-1</f>
        <v>-4.0862806581339894E-2</v>
      </c>
      <c r="S615" s="28">
        <f>+('Detalle por mes'!S840/'Detalle por mes'!S633)-1</f>
        <v>-4.0862806581340338E-2</v>
      </c>
    </row>
    <row r="616" spans="2:19" x14ac:dyDescent="0.25">
      <c r="B616" s="20" t="s">
        <v>47</v>
      </c>
      <c r="C616" s="28">
        <f>+('Detalle por mes'!C841/'Detalle por mes'!C634)-1</f>
        <v>-0.15135882344558294</v>
      </c>
      <c r="D616" s="28">
        <f>+('Detalle por mes'!D841/'Detalle por mes'!D634)-1</f>
        <v>-6.1224860085193122E-2</v>
      </c>
      <c r="E616" s="28">
        <f>+('Detalle por mes'!E841/'Detalle por mes'!E634)-1</f>
        <v>-1.2835472578763163E-2</v>
      </c>
      <c r="F616" s="28">
        <f>+('Detalle por mes'!F841/'Detalle por mes'!F634)-1</f>
        <v>9.4323742291975377E-2</v>
      </c>
      <c r="G616" s="28">
        <f>+('Detalle por mes'!G841/'Detalle por mes'!G634)-1</f>
        <v>1.8232044198895014E-2</v>
      </c>
      <c r="H616" s="28">
        <f>+('Detalle por mes'!H841/'Detalle por mes'!H634)-1</f>
        <v>0.1032325607312039</v>
      </c>
      <c r="I616" s="28">
        <f>+('Detalle por mes'!I841/'Detalle por mes'!I634)-1</f>
        <v>-0.49595063632857694</v>
      </c>
      <c r="J616" s="28">
        <f>+('Detalle por mes'!J841/'Detalle por mes'!J634)-1</f>
        <v>-0.52975914334584617</v>
      </c>
      <c r="K616" s="28">
        <f>+('Detalle por mes'!K841/'Detalle por mes'!K634)-1</f>
        <v>0.14814814814814814</v>
      </c>
      <c r="L616" s="28">
        <f>+('Detalle por mes'!L841/'Detalle por mes'!L634)-1</f>
        <v>0.19487706452288389</v>
      </c>
      <c r="M616" s="28">
        <f>+('Detalle por mes'!M841/'Detalle por mes'!M634)-1</f>
        <v>2.1235521235521304E-2</v>
      </c>
      <c r="N616" s="28">
        <f>+('Detalle por mes'!N841/'Detalle por mes'!N634)-1</f>
        <v>8.9058228619138813E-2</v>
      </c>
      <c r="O616" s="28">
        <f>+('Detalle por mes'!O841/'Detalle por mes'!O634)-1</f>
        <v>-3.0712449746259751E-2</v>
      </c>
      <c r="P616" s="28">
        <f>+('Detalle por mes'!P841/'Detalle por mes'!P634)-1</f>
        <v>2.2858737137457341E-2</v>
      </c>
      <c r="Q616" s="28">
        <f>+('Detalle por mes'!Q841/'Detalle por mes'!Q634)-1</f>
        <v>-0.1292069097562013</v>
      </c>
      <c r="R616" s="28">
        <f>+('Detalle por mes'!R841/'Detalle por mes'!R634)-1</f>
        <v>-2.9447526473938446E-2</v>
      </c>
      <c r="S616" s="28">
        <f>+('Detalle por mes'!S841/'Detalle por mes'!S634)-1</f>
        <v>-2.9447526473939445E-2</v>
      </c>
    </row>
    <row r="617" spans="2:19" x14ac:dyDescent="0.25">
      <c r="B617" s="20" t="s">
        <v>48</v>
      </c>
      <c r="C617" s="28">
        <f>+('Detalle por mes'!C842/'Detalle por mes'!C635)-1</f>
        <v>-4.4977951633298541E-2</v>
      </c>
      <c r="D617" s="28">
        <f>+('Detalle por mes'!D842/'Detalle por mes'!D635)-1</f>
        <v>1.841806441495808E-2</v>
      </c>
      <c r="E617" s="28">
        <f>+('Detalle por mes'!E842/'Detalle por mes'!E635)-1</f>
        <v>-0.43215211754537597</v>
      </c>
      <c r="F617" s="28">
        <f>+('Detalle por mes'!F842/'Detalle por mes'!F635)-1</f>
        <v>-0.37379004831086382</v>
      </c>
      <c r="G617" s="28">
        <f>+('Detalle por mes'!G842/'Detalle por mes'!G635)-1</f>
        <v>6.2662594729103072E-2</v>
      </c>
      <c r="H617" s="28">
        <f>+('Detalle por mes'!H842/'Detalle por mes'!H635)-1</f>
        <v>0.13355502292187915</v>
      </c>
      <c r="I617" s="28">
        <f>+('Detalle por mes'!I842/'Detalle por mes'!I635)-1</f>
        <v>-0.63721854304635761</v>
      </c>
      <c r="J617" s="28">
        <f>+('Detalle por mes'!J842/'Detalle por mes'!J635)-1</f>
        <v>-0.61208115266733087</v>
      </c>
      <c r="K617" s="28">
        <f>+('Detalle por mes'!K842/'Detalle por mes'!K635)-1</f>
        <v>-9.0263691683569958E-2</v>
      </c>
      <c r="L617" s="28">
        <f>+('Detalle por mes'!L842/'Detalle por mes'!L635)-1</f>
        <v>4.5566592173574838E-2</v>
      </c>
      <c r="M617" s="28">
        <f>+('Detalle por mes'!M842/'Detalle por mes'!M635)-1</f>
        <v>-3.2019704433497553E-2</v>
      </c>
      <c r="N617" s="28">
        <f>+('Detalle por mes'!N842/'Detalle por mes'!N635)-1</f>
        <v>1.6681503763474437E-2</v>
      </c>
      <c r="O617" s="28">
        <f>+('Detalle por mes'!O842/'Detalle por mes'!O635)-1</f>
        <v>9.176788124156543E-2</v>
      </c>
      <c r="P617" s="28">
        <f>+('Detalle por mes'!P842/'Detalle por mes'!P635)-1</f>
        <v>0.17668574514038871</v>
      </c>
      <c r="Q617" s="28">
        <f>+('Detalle por mes'!Q842/'Detalle por mes'!Q635)-1</f>
        <v>-5.8258979030091917E-2</v>
      </c>
      <c r="R617" s="28">
        <f>+('Detalle por mes'!R842/'Detalle por mes'!R635)-1</f>
        <v>3.6366450048124221E-3</v>
      </c>
      <c r="S617" s="28">
        <f>+('Detalle por mes'!S842/'Detalle por mes'!S635)-1</f>
        <v>3.6366450048124221E-3</v>
      </c>
    </row>
    <row r="618" spans="2:19" x14ac:dyDescent="0.25">
      <c r="B618" s="8" t="s">
        <v>121</v>
      </c>
      <c r="C618" s="29">
        <f>+('Detalle por mes'!C846/'Detalle por mes'!C639)-1</f>
        <v>-0.11161126276632027</v>
      </c>
      <c r="D618" s="29">
        <f>+('Detalle por mes'!D846/'Detalle por mes'!D639)-1</f>
        <v>-3.9906896731048525E-2</v>
      </c>
      <c r="E618" s="29">
        <f>+('Detalle por mes'!E846/'Detalle por mes'!E639)-1</f>
        <v>-0.27366343430876172</v>
      </c>
      <c r="F618" s="29">
        <f>+('Detalle por mes'!F846/'Detalle por mes'!F639)-1</f>
        <v>-0.26560693408022928</v>
      </c>
      <c r="G618" s="29">
        <f>+('Detalle por mes'!G846/'Detalle por mes'!G639)-1</f>
        <v>3.8054544847614835E-2</v>
      </c>
      <c r="H618" s="29">
        <f>+('Detalle por mes'!H846/'Detalle por mes'!H639)-1</f>
        <v>0.10628246381173856</v>
      </c>
      <c r="I618" s="29">
        <f>+('Detalle por mes'!I846/'Detalle por mes'!I639)-1</f>
        <v>-0.44893983834493878</v>
      </c>
      <c r="J618" s="29">
        <f>+('Detalle por mes'!J846/'Detalle por mes'!J639)-1</f>
        <v>-0.43511975960514493</v>
      </c>
      <c r="K618" s="29">
        <f>+('Detalle por mes'!K846/'Detalle por mes'!K639)-1</f>
        <v>8.4571531175652082E-2</v>
      </c>
      <c r="L618" s="29">
        <f>+('Detalle por mes'!L846/'Detalle por mes'!L639)-1</f>
        <v>0.17202806296948703</v>
      </c>
      <c r="M618" s="29">
        <f>+('Detalle por mes'!M846/'Detalle por mes'!M639)-1</f>
        <v>0.10128495842781549</v>
      </c>
      <c r="N618" s="29">
        <f>+('Detalle por mes'!N846/'Detalle por mes'!N639)-1</f>
        <v>0.16826983455556488</v>
      </c>
      <c r="O618" s="29">
        <f>+('Detalle por mes'!O846/'Detalle por mes'!O639)-1</f>
        <v>1.9793906957145113E-2</v>
      </c>
      <c r="P618" s="29">
        <f>+('Detalle por mes'!P846/'Detalle por mes'!P639)-1</f>
        <v>8.8354031535702315E-2</v>
      </c>
      <c r="Q618" s="29">
        <f>+('Detalle por mes'!Q846/'Detalle por mes'!Q639)-1</f>
        <v>-0.10870333160945367</v>
      </c>
      <c r="R618" s="29">
        <f>+('Detalle por mes'!R846/'Detalle por mes'!R639)-1</f>
        <v>7.8658541405121074E-3</v>
      </c>
      <c r="S618" s="29">
        <f>+('Detalle por mes'!S846/'Detalle por mes'!S639)-1</f>
        <v>7.8658541405118854E-3</v>
      </c>
    </row>
    <row r="619" spans="2:19" x14ac:dyDescent="0.25">
      <c r="B619" s="20" t="s">
        <v>37</v>
      </c>
      <c r="C619" s="28">
        <f>+('Detalle por mes'!C847/'Detalle por mes'!C640)-1</f>
        <v>-5.244647374591227E-2</v>
      </c>
      <c r="D619" s="28">
        <f>+('Detalle por mes'!D847/'Detalle por mes'!D640)-1</f>
        <v>4.3411676354131679E-2</v>
      </c>
      <c r="E619" s="28">
        <f>+('Detalle por mes'!E847/'Detalle por mes'!E640)-1</f>
        <v>-0.63306451612903225</v>
      </c>
      <c r="F619" s="28">
        <f>+('Detalle por mes'!F847/'Detalle por mes'!F640)-1</f>
        <v>-0.58518160187206247</v>
      </c>
      <c r="G619" s="28">
        <f>+('Detalle por mes'!G847/'Detalle por mes'!G640)-1</f>
        <v>-0.12833230006199625</v>
      </c>
      <c r="H619" s="28">
        <f>+('Detalle por mes'!H847/'Detalle por mes'!H640)-1</f>
        <v>-5.228275917920322E-2</v>
      </c>
      <c r="I619" s="28">
        <f>+('Detalle por mes'!I847/'Detalle por mes'!I640)-1</f>
        <v>-0.56327433628318579</v>
      </c>
      <c r="J619" s="28">
        <f>+('Detalle por mes'!J847/'Detalle por mes'!J640)-1</f>
        <v>-0.53218823567825235</v>
      </c>
      <c r="K619" s="28">
        <f>+('Detalle por mes'!K847/'Detalle por mes'!K640)-1</f>
        <v>0.1073170731707318</v>
      </c>
      <c r="L619" s="28">
        <f>+('Detalle por mes'!L847/'Detalle por mes'!L640)-1</f>
        <v>0.18467983496647822</v>
      </c>
      <c r="M619" s="28">
        <f>+('Detalle por mes'!M847/'Detalle por mes'!M640)-1</f>
        <v>1.8779342723004744E-2</v>
      </c>
      <c r="N619" s="28">
        <f>+('Detalle por mes'!N847/'Detalle por mes'!N640)-1</f>
        <v>8.0993652221723167E-2</v>
      </c>
      <c r="O619" s="28">
        <f>+('Detalle por mes'!O847/'Detalle por mes'!O640)-1</f>
        <v>-0.10711232689348604</v>
      </c>
      <c r="P619" s="28">
        <f>+('Detalle por mes'!P847/'Detalle por mes'!P640)-1</f>
        <v>-3.0479893075242903E-2</v>
      </c>
      <c r="Q619" s="28">
        <f>+('Detalle por mes'!Q847/'Detalle por mes'!Q640)-1</f>
        <v>-9.2130205254682962E-2</v>
      </c>
      <c r="R619" s="28">
        <f>+('Detalle por mes'!R847/'Detalle por mes'!R640)-1</f>
        <v>-1.6064896642044024E-2</v>
      </c>
      <c r="S619" s="28">
        <f>+('Detalle por mes'!S847/'Detalle por mes'!S640)-1</f>
        <v>-1.6064896642044357E-2</v>
      </c>
    </row>
    <row r="620" spans="2:19" x14ac:dyDescent="0.25">
      <c r="B620" s="20" t="s">
        <v>38</v>
      </c>
      <c r="C620" s="28">
        <f>+('Detalle por mes'!C848/'Detalle por mes'!C641)-1</f>
        <v>0.30112133714164813</v>
      </c>
      <c r="D620" s="28">
        <f>+('Detalle por mes'!D848/'Detalle por mes'!D641)-1</f>
        <v>0.38231562166358746</v>
      </c>
      <c r="E620" s="28">
        <f>+('Detalle por mes'!E848/'Detalle por mes'!E641)-1</f>
        <v>1.1980474198047419</v>
      </c>
      <c r="F620" s="28">
        <f>+('Detalle por mes'!F848/'Detalle por mes'!F641)-1</f>
        <v>0.57600829181851609</v>
      </c>
      <c r="G620" s="28">
        <f>+('Detalle por mes'!G848/'Detalle por mes'!G641)-1</f>
        <v>0.39766355140186915</v>
      </c>
      <c r="H620" s="28">
        <f>+('Detalle por mes'!H848/'Detalle por mes'!H641)-1</f>
        <v>0.4066509962434921</v>
      </c>
      <c r="I620" s="28">
        <f>+('Detalle por mes'!I848/'Detalle por mes'!I641)-1</f>
        <v>0.10428662827895074</v>
      </c>
      <c r="J620" s="28">
        <f>+('Detalle por mes'!J848/'Detalle por mes'!J641)-1</f>
        <v>5.4605206724259947E-2</v>
      </c>
      <c r="K620" s="28">
        <f>+('Detalle por mes'!K848/'Detalle por mes'!K641)-1</f>
        <v>0.39821428571428563</v>
      </c>
      <c r="L620" s="28">
        <f>+('Detalle por mes'!L848/'Detalle por mes'!L641)-1</f>
        <v>0.56814736066138005</v>
      </c>
      <c r="M620" s="28">
        <f>+('Detalle por mes'!M848/'Detalle por mes'!M641)-1</f>
        <v>-0.17627118644067796</v>
      </c>
      <c r="N620" s="28">
        <f>+('Detalle por mes'!N848/'Detalle por mes'!N641)-1</f>
        <v>-0.1101141226818827</v>
      </c>
      <c r="O620" s="28">
        <f>+('Detalle por mes'!O848/'Detalle por mes'!O641)-1</f>
        <v>0.45674918950781018</v>
      </c>
      <c r="P620" s="28">
        <f>+('Detalle por mes'!P848/'Detalle por mes'!P641)-1</f>
        <v>0.54855148314934343</v>
      </c>
      <c r="Q620" s="28">
        <f>+('Detalle por mes'!Q848/'Detalle por mes'!Q641)-1</f>
        <v>0.34049538974516014</v>
      </c>
      <c r="R620" s="28">
        <f>+('Detalle por mes'!R848/'Detalle por mes'!R641)-1</f>
        <v>0.44595249743833443</v>
      </c>
      <c r="S620" s="28">
        <f>+('Detalle por mes'!S848/'Detalle por mes'!S641)-1</f>
        <v>0.44595249743833487</v>
      </c>
    </row>
    <row r="621" spans="2:19" x14ac:dyDescent="0.25">
      <c r="B621" s="20" t="s">
        <v>39</v>
      </c>
      <c r="C621" s="28">
        <f>+('Detalle por mes'!C849/'Detalle por mes'!C642)-1</f>
        <v>-0.10744455673995534</v>
      </c>
      <c r="D621" s="28">
        <f>+('Detalle por mes'!D849/'Detalle por mes'!D642)-1</f>
        <v>-3.7543534179499072E-2</v>
      </c>
      <c r="E621" s="28">
        <f>+('Detalle por mes'!E849/'Detalle por mes'!E642)-1</f>
        <v>-0.53163265306122454</v>
      </c>
      <c r="F621" s="28">
        <f>+('Detalle por mes'!F849/'Detalle por mes'!F642)-1</f>
        <v>-0.48348146111856072</v>
      </c>
      <c r="G621" s="28">
        <f>+('Detalle por mes'!G849/'Detalle por mes'!G642)-1</f>
        <v>-4.8393574297188713E-2</v>
      </c>
      <c r="H621" s="28">
        <f>+('Detalle por mes'!H849/'Detalle por mes'!H642)-1</f>
        <v>1.1981075573204381E-2</v>
      </c>
      <c r="I621" s="28">
        <f>+('Detalle por mes'!I849/'Detalle por mes'!I642)-1</f>
        <v>-0.66140137707573921</v>
      </c>
      <c r="J621" s="28">
        <f>+('Detalle por mes'!J849/'Detalle por mes'!J642)-1</f>
        <v>-0.64644823674549401</v>
      </c>
      <c r="K621" s="28">
        <f>+('Detalle por mes'!K849/'Detalle por mes'!K642)-1</f>
        <v>0.13502935420743634</v>
      </c>
      <c r="L621" s="28">
        <f>+('Detalle por mes'!L849/'Detalle por mes'!L642)-1</f>
        <v>0.21165301947448101</v>
      </c>
      <c r="M621" s="28">
        <f>+('Detalle por mes'!M849/'Detalle por mes'!M642)-1</f>
        <v>0.36239782016348765</v>
      </c>
      <c r="N621" s="28">
        <f>+('Detalle por mes'!N849/'Detalle por mes'!N642)-1</f>
        <v>0.44186532934653378</v>
      </c>
      <c r="O621" s="28">
        <f>+('Detalle por mes'!O849/'Detalle por mes'!O642)-1</f>
        <v>-0.26884615384615385</v>
      </c>
      <c r="P621" s="28">
        <f>+('Detalle por mes'!P849/'Detalle por mes'!P642)-1</f>
        <v>-0.20676579021686559</v>
      </c>
      <c r="Q621" s="28">
        <f>+('Detalle por mes'!Q849/'Detalle por mes'!Q642)-1</f>
        <v>-0.14975310489301208</v>
      </c>
      <c r="R621" s="28">
        <f>+('Detalle por mes'!R849/'Detalle por mes'!R642)-1</f>
        <v>-0.10346501776632744</v>
      </c>
      <c r="S621" s="28">
        <f>+('Detalle por mes'!S849/'Detalle por mes'!S642)-1</f>
        <v>-0.10346501776632744</v>
      </c>
    </row>
    <row r="622" spans="2:19" x14ac:dyDescent="0.25">
      <c r="B622" s="20" t="s">
        <v>40</v>
      </c>
      <c r="C622" s="28">
        <f>+('Detalle por mes'!C850/'Detalle por mes'!C643)-1</f>
        <v>-0.12335240359610666</v>
      </c>
      <c r="D622" s="28">
        <f>+('Detalle por mes'!D850/'Detalle por mes'!D643)-1</f>
        <v>-4.9783219178737403E-2</v>
      </c>
      <c r="E622" s="28">
        <f>+('Detalle por mes'!E850/'Detalle por mes'!E643)-1</f>
        <v>-0.49321266968325794</v>
      </c>
      <c r="F622" s="28">
        <f>+('Detalle por mes'!F850/'Detalle por mes'!F643)-1</f>
        <v>-0.46119817066562618</v>
      </c>
      <c r="G622" s="28">
        <f>+('Detalle por mes'!G850/'Detalle por mes'!G643)-1</f>
        <v>-3.5360068995256566E-2</v>
      </c>
      <c r="H622" s="28">
        <f>+('Detalle por mes'!H850/'Detalle por mes'!H643)-1</f>
        <v>1.5513208964567093E-2</v>
      </c>
      <c r="I622" s="28">
        <f>+('Detalle por mes'!I850/'Detalle por mes'!I643)-1</f>
        <v>-0.61767997016038789</v>
      </c>
      <c r="J622" s="28">
        <f>+('Detalle por mes'!J850/'Detalle por mes'!J643)-1</f>
        <v>-0.59407405400462621</v>
      </c>
      <c r="K622" s="28">
        <f>+('Detalle por mes'!K850/'Detalle por mes'!K643)-1</f>
        <v>3.0888030888030826E-2</v>
      </c>
      <c r="L622" s="28">
        <f>+('Detalle por mes'!L850/'Detalle por mes'!L643)-1</f>
        <v>0.11565791863561481</v>
      </c>
      <c r="M622" s="28">
        <f>+('Detalle por mes'!M850/'Detalle por mes'!M643)-1</f>
        <v>5.1020408163264808E-3</v>
      </c>
      <c r="N622" s="28">
        <f>+('Detalle por mes'!N850/'Detalle por mes'!N643)-1</f>
        <v>6.3865369946606521E-2</v>
      </c>
      <c r="O622" s="28">
        <f>+('Detalle por mes'!O850/'Detalle por mes'!O643)-1</f>
        <v>-0.27855106490021797</v>
      </c>
      <c r="P622" s="28">
        <f>+('Detalle por mes'!P850/'Detalle por mes'!P643)-1</f>
        <v>-0.21628880224932989</v>
      </c>
      <c r="Q622" s="28">
        <f>+('Detalle por mes'!Q850/'Detalle por mes'!Q643)-1</f>
        <v>-0.14773368794771113</v>
      </c>
      <c r="R622" s="28">
        <f>+('Detalle por mes'!R850/'Detalle por mes'!R643)-1</f>
        <v>-9.5185176689018602E-2</v>
      </c>
      <c r="S622" s="28">
        <f>+('Detalle por mes'!S850/'Detalle por mes'!S643)-1</f>
        <v>-9.5185176689017936E-2</v>
      </c>
    </row>
    <row r="623" spans="2:19" x14ac:dyDescent="0.25">
      <c r="B623" s="20" t="s">
        <v>41</v>
      </c>
      <c r="C623" s="28">
        <f>+('Detalle por mes'!C851/'Detalle por mes'!C644)-1</f>
        <v>-3.4226293912390737E-2</v>
      </c>
      <c r="D623" s="28">
        <f>+('Detalle por mes'!D851/'Detalle por mes'!D644)-1</f>
        <v>4.9754205769755089E-2</v>
      </c>
      <c r="E623" s="28">
        <f>+('Detalle por mes'!E851/'Detalle por mes'!E644)-1</f>
        <v>-0.38359598853868193</v>
      </c>
      <c r="F623" s="28">
        <f>+('Detalle por mes'!F851/'Detalle por mes'!F644)-1</f>
        <v>-0.32838452034594068</v>
      </c>
      <c r="G623" s="28">
        <f>+('Detalle por mes'!G851/'Detalle por mes'!G644)-1</f>
        <v>-5.4703135423615712E-2</v>
      </c>
      <c r="H623" s="28">
        <f>+('Detalle por mes'!H851/'Detalle por mes'!H644)-1</f>
        <v>2.714614375409985E-3</v>
      </c>
      <c r="I623" s="28">
        <f>+('Detalle por mes'!I851/'Detalle por mes'!I644)-1</f>
        <v>-0.3621767787730269</v>
      </c>
      <c r="J623" s="28">
        <f>+('Detalle por mes'!J851/'Detalle por mes'!J644)-1</f>
        <v>-0.4276662906562313</v>
      </c>
      <c r="K623" s="28">
        <f>+('Detalle por mes'!K851/'Detalle por mes'!K644)-1</f>
        <v>-3.6810917579457758E-2</v>
      </c>
      <c r="L623" s="28">
        <f>+('Detalle por mes'!L851/'Detalle por mes'!L644)-1</f>
        <v>3.6902086208215445E-2</v>
      </c>
      <c r="M623" s="28">
        <f>+('Detalle por mes'!M851/'Detalle por mes'!M644)-1</f>
        <v>0.1562082777036049</v>
      </c>
      <c r="N623" s="28">
        <f>+('Detalle por mes'!N851/'Detalle por mes'!N644)-1</f>
        <v>0.21043188540070545</v>
      </c>
      <c r="O623" s="28">
        <f>+('Detalle por mes'!O851/'Detalle por mes'!O644)-1</f>
        <v>-8.2657605477900464E-2</v>
      </c>
      <c r="P623" s="28">
        <f>+('Detalle por mes'!P851/'Detalle por mes'!P644)-1</f>
        <v>1.3830888713542988E-2</v>
      </c>
      <c r="Q623" s="28">
        <f>+('Detalle por mes'!Q851/'Detalle por mes'!Q644)-1</f>
        <v>-6.3103463073424071E-2</v>
      </c>
      <c r="R623" s="28">
        <f>+('Detalle por mes'!R851/'Detalle por mes'!R644)-1</f>
        <v>1.1565412913968176E-2</v>
      </c>
      <c r="S623" s="28">
        <f>+('Detalle por mes'!S851/'Detalle por mes'!S644)-1</f>
        <v>1.1565412913967732E-2</v>
      </c>
    </row>
    <row r="624" spans="2:19" x14ac:dyDescent="0.25">
      <c r="B624" s="20" t="s">
        <v>42</v>
      </c>
      <c r="C624" s="28">
        <f>+('Detalle por mes'!C852/'Detalle por mes'!C645)-1</f>
        <v>-0.24350505299482372</v>
      </c>
      <c r="D624" s="28">
        <f>+('Detalle por mes'!D852/'Detalle por mes'!D645)-1</f>
        <v>-0.16217408322817461</v>
      </c>
      <c r="E624" s="28">
        <f>+('Detalle por mes'!E852/'Detalle por mes'!E645)-1</f>
        <v>-0.39726027397260277</v>
      </c>
      <c r="F624" s="28">
        <f>+('Detalle por mes'!F852/'Detalle por mes'!F645)-1</f>
        <v>-0.3240677238378753</v>
      </c>
      <c r="G624" s="28">
        <f>+('Detalle por mes'!G852/'Detalle por mes'!G645)-1</f>
        <v>-9.7258485639686643E-2</v>
      </c>
      <c r="H624" s="28">
        <f>+('Detalle por mes'!H852/'Detalle por mes'!H645)-1</f>
        <v>-5.399175866022099E-2</v>
      </c>
      <c r="I624" s="28">
        <f>+('Detalle por mes'!I852/'Detalle por mes'!I645)-1</f>
        <v>-0.52792079207920795</v>
      </c>
      <c r="J624" s="28">
        <f>+('Detalle por mes'!J852/'Detalle por mes'!J645)-1</f>
        <v>-0.4944593801275573</v>
      </c>
      <c r="K624" s="28">
        <f>+('Detalle por mes'!K852/'Detalle por mes'!K645)-1</f>
        <v>-7.6923076923076872E-2</v>
      </c>
      <c r="L624" s="28">
        <f>+('Detalle por mes'!L852/'Detalle por mes'!L645)-1</f>
        <v>-1.7931506931273544E-2</v>
      </c>
      <c r="M624" s="28">
        <f>+('Detalle por mes'!M852/'Detalle por mes'!M645)-1</f>
        <v>0.13488372093023249</v>
      </c>
      <c r="N624" s="28">
        <f>+('Detalle por mes'!N852/'Detalle por mes'!N645)-1</f>
        <v>0.20611737482152614</v>
      </c>
      <c r="O624" s="28">
        <f>+('Detalle por mes'!O852/'Detalle por mes'!O645)-1</f>
        <v>0.43703212356675825</v>
      </c>
      <c r="P624" s="28">
        <f>+('Detalle por mes'!P852/'Detalle por mes'!P645)-1</f>
        <v>0.521189864929682</v>
      </c>
      <c r="Q624" s="28">
        <f>+('Detalle por mes'!Q852/'Detalle por mes'!Q645)-1</f>
        <v>-0.12365629048636162</v>
      </c>
      <c r="R624" s="28">
        <f>+('Detalle por mes'!R852/'Detalle por mes'!R645)-1</f>
        <v>8.5769856325897287E-2</v>
      </c>
      <c r="S624" s="28">
        <f>+('Detalle por mes'!S852/'Detalle por mes'!S645)-1</f>
        <v>8.5769856325896843E-2</v>
      </c>
    </row>
    <row r="625" spans="2:19" x14ac:dyDescent="0.25">
      <c r="B625" s="20" t="s">
        <v>43</v>
      </c>
      <c r="C625" s="28">
        <f>+('Detalle por mes'!C853/'Detalle por mes'!C646)-1</f>
        <v>-0.31156157359185965</v>
      </c>
      <c r="D625" s="28">
        <f>+('Detalle por mes'!D853/'Detalle por mes'!D646)-1</f>
        <v>-0.26367515123493479</v>
      </c>
      <c r="E625" s="28">
        <f>+('Detalle por mes'!E853/'Detalle por mes'!E646)-1</f>
        <v>-5.2122114668652353E-3</v>
      </c>
      <c r="F625" s="28">
        <f>+('Detalle por mes'!F853/'Detalle por mes'!F646)-1</f>
        <v>-0.15501467351430687</v>
      </c>
      <c r="G625" s="28">
        <f>+('Detalle por mes'!G853/'Detalle por mes'!G646)-1</f>
        <v>3.0809205642167825E-2</v>
      </c>
      <c r="H625" s="28">
        <f>+('Detalle por mes'!H853/'Detalle por mes'!H646)-1</f>
        <v>0.12209891444767984</v>
      </c>
      <c r="I625" s="28">
        <f>+('Detalle por mes'!I853/'Detalle por mes'!I646)-1</f>
        <v>-0.38354773188896407</v>
      </c>
      <c r="J625" s="28">
        <f>+('Detalle por mes'!J853/'Detalle por mes'!J646)-1</f>
        <v>-0.31320776787328575</v>
      </c>
      <c r="K625" s="28">
        <f>+('Detalle por mes'!K853/'Detalle por mes'!K646)-1</f>
        <v>3.5590277777777679E-2</v>
      </c>
      <c r="L625" s="28">
        <f>+('Detalle por mes'!L853/'Detalle por mes'!L646)-1</f>
        <v>0.12640369265634632</v>
      </c>
      <c r="M625" s="28">
        <f>+('Detalle por mes'!M853/'Detalle por mes'!M646)-1</f>
        <v>-6.8181818181818232E-2</v>
      </c>
      <c r="N625" s="28">
        <f>+('Detalle por mes'!N853/'Detalle por mes'!N646)-1</f>
        <v>1.5222976088535844E-3</v>
      </c>
      <c r="O625" s="28">
        <f>+('Detalle por mes'!O853/'Detalle por mes'!O646)-1</f>
        <v>-0.14281694104404108</v>
      </c>
      <c r="P625" s="28">
        <f>+('Detalle por mes'!P853/'Detalle por mes'!P646)-1</f>
        <v>-5.4186442748012209E-2</v>
      </c>
      <c r="Q625" s="28">
        <f>+('Detalle por mes'!Q853/'Detalle por mes'!Q646)-1</f>
        <v>-0.24724909310761789</v>
      </c>
      <c r="R625" s="28">
        <f>+('Detalle por mes'!R853/'Detalle por mes'!R646)-1</f>
        <v>-0.14492260724976869</v>
      </c>
      <c r="S625" s="28">
        <f>+('Detalle por mes'!S853/'Detalle por mes'!S646)-1</f>
        <v>-0.14492260724976769</v>
      </c>
    </row>
    <row r="626" spans="2:19" x14ac:dyDescent="0.25">
      <c r="B626" s="20" t="s">
        <v>44</v>
      </c>
      <c r="C626" s="28">
        <f>+('Detalle por mes'!C854/'Detalle por mes'!C647)-1</f>
        <v>9.8557210199458289E-2</v>
      </c>
      <c r="D626" s="28">
        <f>+('Detalle por mes'!D854/'Detalle por mes'!D647)-1</f>
        <v>0.22259369504588555</v>
      </c>
      <c r="E626" s="28">
        <f>+('Detalle por mes'!E854/'Detalle por mes'!E647)-1</f>
        <v>-0.41015430562468891</v>
      </c>
      <c r="F626" s="28">
        <f>+('Detalle por mes'!F854/'Detalle por mes'!F647)-1</f>
        <v>-0.39956768826488642</v>
      </c>
      <c r="G626" s="28">
        <f>+('Detalle por mes'!G854/'Detalle por mes'!G647)-1</f>
        <v>9.30664298974897E-2</v>
      </c>
      <c r="H626" s="28">
        <f>+('Detalle por mes'!H854/'Detalle por mes'!H647)-1</f>
        <v>0.17980316181422862</v>
      </c>
      <c r="I626" s="28">
        <f>+('Detalle por mes'!I854/'Detalle por mes'!I647)-1</f>
        <v>-0.33711087309539445</v>
      </c>
      <c r="J626" s="28">
        <f>+('Detalle por mes'!J854/'Detalle por mes'!J647)-1</f>
        <v>-0.26024270314564368</v>
      </c>
      <c r="K626" s="28">
        <f>+('Detalle por mes'!K854/'Detalle por mes'!K647)-1</f>
        <v>3.5558328134747352E-2</v>
      </c>
      <c r="L626" s="28">
        <f>+('Detalle por mes'!L854/'Detalle por mes'!L647)-1</f>
        <v>0.13574443316237783</v>
      </c>
      <c r="M626" s="28">
        <f>+('Detalle por mes'!M854/'Detalle por mes'!M647)-1</f>
        <v>1.9417475728155331E-2</v>
      </c>
      <c r="N626" s="28">
        <f>+('Detalle por mes'!N854/'Detalle por mes'!N647)-1</f>
        <v>4.0169531110470613E-2</v>
      </c>
      <c r="O626" s="28">
        <f>+('Detalle por mes'!O854/'Detalle por mes'!O647)-1</f>
        <v>5.464480874316946E-2</v>
      </c>
      <c r="P626" s="28">
        <f>+('Detalle por mes'!P854/'Detalle por mes'!P647)-1</f>
        <v>0.23579587735882801</v>
      </c>
      <c r="Q626" s="28">
        <f>+('Detalle por mes'!Q854/'Detalle por mes'!Q647)-1</f>
        <v>7.6051688831049402E-2</v>
      </c>
      <c r="R626" s="28">
        <f>+('Detalle por mes'!R854/'Detalle por mes'!R647)-1</f>
        <v>0.19386467607119506</v>
      </c>
      <c r="S626" s="28">
        <f>+('Detalle por mes'!S854/'Detalle por mes'!S647)-1</f>
        <v>0.19386467607119617</v>
      </c>
    </row>
    <row r="627" spans="2:19" x14ac:dyDescent="0.25">
      <c r="B627" s="20" t="s">
        <v>45</v>
      </c>
      <c r="C627" s="28">
        <f>+('Detalle por mes'!C855/'Detalle por mes'!C648)-1</f>
        <v>-9.8972459837262661E-2</v>
      </c>
      <c r="D627" s="28">
        <f>+('Detalle por mes'!D855/'Detalle por mes'!D648)-1</f>
        <v>-2.2700445038204231E-2</v>
      </c>
      <c r="E627" s="28">
        <f>+('Detalle por mes'!E855/'Detalle por mes'!E648)-1</f>
        <v>-0.453125</v>
      </c>
      <c r="F627" s="28">
        <f>+('Detalle por mes'!F855/'Detalle por mes'!F648)-1</f>
        <v>-0.41781648664507864</v>
      </c>
      <c r="G627" s="28">
        <f>+('Detalle por mes'!G855/'Detalle por mes'!G648)-1</f>
        <v>-8.8505747126436773E-2</v>
      </c>
      <c r="H627" s="28">
        <f>+('Detalle por mes'!H855/'Detalle por mes'!H648)-1</f>
        <v>-3.4449630194092196E-2</v>
      </c>
      <c r="I627" s="28">
        <f>+('Detalle por mes'!I855/'Detalle por mes'!I648)-1</f>
        <v>-0.52461372619475388</v>
      </c>
      <c r="J627" s="28">
        <f>+('Detalle por mes'!J855/'Detalle por mes'!J648)-1</f>
        <v>-0.49915618852781485</v>
      </c>
      <c r="K627" s="28">
        <f>+('Detalle por mes'!K855/'Detalle por mes'!K648)-1</f>
        <v>-0.1470588235294118</v>
      </c>
      <c r="L627" s="28">
        <f>+('Detalle por mes'!L855/'Detalle por mes'!L648)-1</f>
        <v>-9.2704770117695623E-2</v>
      </c>
      <c r="M627" s="28">
        <f>+('Detalle por mes'!M855/'Detalle por mes'!M648)-1</f>
        <v>6.3725490196078427E-2</v>
      </c>
      <c r="N627" s="28">
        <f>+('Detalle por mes'!N855/'Detalle por mes'!N648)-1</f>
        <v>0.14525883275214291</v>
      </c>
      <c r="O627" s="28">
        <f>+('Detalle por mes'!O855/'Detalle por mes'!O648)-1</f>
        <v>-0.12940202509074694</v>
      </c>
      <c r="P627" s="28">
        <f>+('Detalle por mes'!P855/'Detalle por mes'!P648)-1</f>
        <v>-6.2775112422963963E-2</v>
      </c>
      <c r="Q627" s="28">
        <f>+('Detalle por mes'!Q855/'Detalle por mes'!Q648)-1</f>
        <v>-0.12910156900629599</v>
      </c>
      <c r="R627" s="28">
        <f>+('Detalle por mes'!R855/'Detalle por mes'!R648)-1</f>
        <v>-6.3258351172050586E-2</v>
      </c>
      <c r="S627" s="28">
        <f>+('Detalle por mes'!S855/'Detalle por mes'!S648)-1</f>
        <v>-6.325835117204881E-2</v>
      </c>
    </row>
    <row r="628" spans="2:19" x14ac:dyDescent="0.25">
      <c r="B628" s="20" t="s">
        <v>46</v>
      </c>
      <c r="C628" s="28">
        <f>+('Detalle por mes'!C856/'Detalle por mes'!C649)-1</f>
        <v>-0.11147356580427448</v>
      </c>
      <c r="D628" s="28">
        <f>+('Detalle por mes'!D856/'Detalle por mes'!D649)-1</f>
        <v>-2.284748630306277E-2</v>
      </c>
      <c r="E628" s="28">
        <f>+('Detalle por mes'!E856/'Detalle por mes'!E649)-1</f>
        <v>-0.31489361702127661</v>
      </c>
      <c r="F628" s="28">
        <f>+('Detalle por mes'!F856/'Detalle por mes'!F649)-1</f>
        <v>-0.26874377546401096</v>
      </c>
      <c r="G628" s="28">
        <f>+('Detalle por mes'!G856/'Detalle por mes'!G649)-1</f>
        <v>-0.12772240679217428</v>
      </c>
      <c r="H628" s="28">
        <f>+('Detalle por mes'!H856/'Detalle por mes'!H649)-1</f>
        <v>-7.8076532492665551E-2</v>
      </c>
      <c r="I628" s="28">
        <f>+('Detalle por mes'!I856/'Detalle por mes'!I649)-1</f>
        <v>-0.5780799340749897</v>
      </c>
      <c r="J628" s="28">
        <f>+('Detalle por mes'!J856/'Detalle por mes'!J649)-1</f>
        <v>-0.56353181154527354</v>
      </c>
      <c r="K628" s="28">
        <f>+('Detalle por mes'!K856/'Detalle por mes'!K649)-1</f>
        <v>-0.16112084063047283</v>
      </c>
      <c r="L628" s="28">
        <f>+('Detalle por mes'!L856/'Detalle por mes'!L649)-1</f>
        <v>-0.10422079303241993</v>
      </c>
      <c r="M628" s="28">
        <f>+('Detalle por mes'!M856/'Detalle por mes'!M649)-1</f>
        <v>7.0422535211267512E-2</v>
      </c>
      <c r="N628" s="28">
        <f>+('Detalle por mes'!N856/'Detalle por mes'!N649)-1</f>
        <v>0.12800430027110465</v>
      </c>
      <c r="O628" s="28">
        <f>+('Detalle por mes'!O856/'Detalle por mes'!O649)-1</f>
        <v>-2.9229794904273021E-4</v>
      </c>
      <c r="P628" s="28">
        <f>+('Detalle por mes'!P856/'Detalle por mes'!P649)-1</f>
        <v>7.4197681212506472E-2</v>
      </c>
      <c r="Q628" s="28">
        <f>+('Detalle por mes'!Q856/'Detalle por mes'!Q649)-1</f>
        <v>-9.9049432007812244E-2</v>
      </c>
      <c r="R628" s="28">
        <f>+('Detalle por mes'!R856/'Detalle por mes'!R649)-1</f>
        <v>4.7291468534722547E-3</v>
      </c>
      <c r="S628" s="28">
        <f>+('Detalle por mes'!S856/'Detalle por mes'!S649)-1</f>
        <v>4.7291468534731429E-3</v>
      </c>
    </row>
    <row r="629" spans="2:19" x14ac:dyDescent="0.25">
      <c r="B629" s="20" t="s">
        <v>13</v>
      </c>
      <c r="C629" s="28">
        <f>+('Detalle por mes'!C857/'Detalle por mes'!C650)-1</f>
        <v>0.13754814389904113</v>
      </c>
      <c r="D629" s="28">
        <f>+('Detalle por mes'!D857/'Detalle por mes'!D650)-1</f>
        <v>0.24101361170390945</v>
      </c>
      <c r="E629" s="28">
        <f>+('Detalle por mes'!E857/'Detalle por mes'!E650)-1</f>
        <v>-0.21978021978021978</v>
      </c>
      <c r="F629" s="28">
        <f>+('Detalle por mes'!F857/'Detalle por mes'!F650)-1</f>
        <v>-0.12966951871657728</v>
      </c>
      <c r="G629" s="28">
        <f>+('Detalle por mes'!G857/'Detalle por mes'!G650)-1</f>
        <v>-4.8946295037389564E-2</v>
      </c>
      <c r="H629" s="28">
        <f>+('Detalle por mes'!H857/'Detalle por mes'!H650)-1</f>
        <v>-1.1570421353068738E-4</v>
      </c>
      <c r="I629" s="28">
        <f>+('Detalle por mes'!I857/'Detalle por mes'!I650)-1</f>
        <v>-0.59259259259259256</v>
      </c>
      <c r="J629" s="28">
        <f>+('Detalle por mes'!J857/'Detalle por mes'!J650)-1</f>
        <v>-0.56373239072333825</v>
      </c>
      <c r="K629" s="28">
        <f>+('Detalle por mes'!K857/'Detalle por mes'!K650)-1</f>
        <v>9.59332638164756E-2</v>
      </c>
      <c r="L629" s="28">
        <f>+('Detalle por mes'!L857/'Detalle por mes'!L650)-1</f>
        <v>0.18194430441831622</v>
      </c>
      <c r="M629" s="28">
        <f>+('Detalle por mes'!M857/'Detalle por mes'!M650)-1</f>
        <v>0.12437810945273631</v>
      </c>
      <c r="N629" s="28">
        <f>+('Detalle por mes'!N857/'Detalle por mes'!N650)-1</f>
        <v>0.20123158977691191</v>
      </c>
      <c r="O629" s="28">
        <f>+('Detalle por mes'!O857/'Detalle por mes'!O650)-1</f>
        <v>-0.29556433904259993</v>
      </c>
      <c r="P629" s="28">
        <f>+('Detalle por mes'!P857/'Detalle por mes'!P650)-1</f>
        <v>-0.23392194657260967</v>
      </c>
      <c r="Q629" s="28">
        <f>+('Detalle por mes'!Q857/'Detalle por mes'!Q650)-1</f>
        <v>-5.729996402692894E-3</v>
      </c>
      <c r="R629" s="28">
        <f>+('Detalle por mes'!R857/'Detalle por mes'!R650)-1</f>
        <v>-2.713235901374289E-2</v>
      </c>
      <c r="S629" s="28">
        <f>+('Detalle por mes'!S857/'Detalle por mes'!S650)-1</f>
        <v>-2.7132359013743335E-2</v>
      </c>
    </row>
    <row r="630" spans="2:19" x14ac:dyDescent="0.25">
      <c r="B630" s="20" t="s">
        <v>47</v>
      </c>
      <c r="C630" s="28">
        <f>+('Detalle por mes'!C858/'Detalle por mes'!C651)-1</f>
        <v>-9.7183228951346345E-3</v>
      </c>
      <c r="D630" s="28">
        <f>+('Detalle por mes'!D858/'Detalle por mes'!D651)-1</f>
        <v>9.524226385310719E-2</v>
      </c>
      <c r="E630" s="28">
        <f>+('Detalle por mes'!E858/'Detalle por mes'!E651)-1</f>
        <v>-0.16627906976744189</v>
      </c>
      <c r="F630" s="28">
        <f>+('Detalle por mes'!F858/'Detalle por mes'!F651)-1</f>
        <v>-0.12333655925048936</v>
      </c>
      <c r="G630" s="28">
        <f>+('Detalle por mes'!G858/'Detalle por mes'!G651)-1</f>
        <v>7.0154925460391704E-2</v>
      </c>
      <c r="H630" s="28">
        <f>+('Detalle por mes'!H858/'Detalle por mes'!H651)-1</f>
        <v>0.15394830935370196</v>
      </c>
      <c r="I630" s="28">
        <f>+('Detalle por mes'!I858/'Detalle por mes'!I651)-1</f>
        <v>-0.39437134502923976</v>
      </c>
      <c r="J630" s="28">
        <f>+('Detalle por mes'!J858/'Detalle por mes'!J651)-1</f>
        <v>-0.39319179661299086</v>
      </c>
      <c r="K630" s="28">
        <f>+('Detalle por mes'!K858/'Detalle por mes'!K651)-1</f>
        <v>0.37924151696606789</v>
      </c>
      <c r="L630" s="28">
        <f>+('Detalle por mes'!L858/'Detalle por mes'!L651)-1</f>
        <v>0.4555425759807199</v>
      </c>
      <c r="M630" s="28">
        <f>+('Detalle por mes'!M858/'Detalle por mes'!M651)-1</f>
        <v>0.12290502793296088</v>
      </c>
      <c r="N630" s="28">
        <f>+('Detalle por mes'!N858/'Detalle por mes'!N651)-1</f>
        <v>0.18783858594645997</v>
      </c>
      <c r="O630" s="28">
        <f>+('Detalle por mes'!O858/'Detalle por mes'!O651)-1</f>
        <v>-0.10243995667962036</v>
      </c>
      <c r="P630" s="28">
        <f>+('Detalle por mes'!P858/'Detalle por mes'!P651)-1</f>
        <v>-3.6959322866268018E-2</v>
      </c>
      <c r="Q630" s="28">
        <f>+('Detalle por mes'!Q858/'Detalle por mes'!Q651)-1</f>
        <v>-3.1140897405673607E-2</v>
      </c>
      <c r="R630" s="28">
        <f>+('Detalle por mes'!R858/'Detalle por mes'!R651)-1</f>
        <v>4.4600807248445173E-2</v>
      </c>
      <c r="S630" s="28">
        <f>+('Detalle por mes'!S858/'Detalle por mes'!S651)-1</f>
        <v>4.4600807248447838E-2</v>
      </c>
    </row>
    <row r="631" spans="2:19" x14ac:dyDescent="0.25">
      <c r="B631" s="20" t="s">
        <v>48</v>
      </c>
      <c r="C631" s="28">
        <f>+('Detalle por mes'!C859/'Detalle por mes'!C652)-1</f>
        <v>0.16228880378463617</v>
      </c>
      <c r="D631" s="28">
        <f>+('Detalle por mes'!D859/'Detalle por mes'!D652)-1</f>
        <v>0.2357459275462872</v>
      </c>
      <c r="E631" s="28">
        <f>+('Detalle por mes'!E859/'Detalle por mes'!E652)-1</f>
        <v>-0.43158861340679522</v>
      </c>
      <c r="F631" s="28">
        <f>+('Detalle por mes'!F859/'Detalle por mes'!F652)-1</f>
        <v>-0.37002304106150286</v>
      </c>
      <c r="G631" s="28">
        <f>+('Detalle por mes'!G859/'Detalle por mes'!G652)-1</f>
        <v>3.057534246575333E-2</v>
      </c>
      <c r="H631" s="28">
        <f>+('Detalle por mes'!H859/'Detalle por mes'!H652)-1</f>
        <v>9.6955259206255029E-2</v>
      </c>
      <c r="I631" s="28">
        <f>+('Detalle por mes'!I859/'Detalle por mes'!I652)-1</f>
        <v>-0.57976143662341073</v>
      </c>
      <c r="J631" s="28">
        <f>+('Detalle por mes'!J859/'Detalle por mes'!J652)-1</f>
        <v>-0.5527100406296378</v>
      </c>
      <c r="K631" s="28">
        <f>+('Detalle por mes'!K859/'Detalle por mes'!K652)-1</f>
        <v>-0.21918249114901833</v>
      </c>
      <c r="L631" s="28">
        <f>+('Detalle por mes'!L859/'Detalle por mes'!L652)-1</f>
        <v>-8.4478650673435074E-2</v>
      </c>
      <c r="M631" s="28">
        <f>+('Detalle por mes'!M859/'Detalle por mes'!M652)-1</f>
        <v>-4.2128603104212847E-2</v>
      </c>
      <c r="N631" s="28">
        <f>+('Detalle por mes'!N859/'Detalle por mes'!N652)-1</f>
        <v>3.9626051214218805E-3</v>
      </c>
      <c r="O631" s="28">
        <f>+('Detalle por mes'!O859/'Detalle por mes'!O652)-1</f>
        <v>0.1857335127860027</v>
      </c>
      <c r="P631" s="28">
        <f>+('Detalle por mes'!P859/'Detalle por mes'!P652)-1</f>
        <v>0.28441452466346484</v>
      </c>
      <c r="Q631" s="28">
        <f>+('Detalle por mes'!Q859/'Detalle por mes'!Q652)-1</f>
        <v>0.13188946354043907</v>
      </c>
      <c r="R631" s="28">
        <f>+('Detalle por mes'!R859/'Detalle por mes'!R652)-1</f>
        <v>0.19692175255564903</v>
      </c>
      <c r="S631" s="28">
        <f>+('Detalle por mes'!S859/'Detalle por mes'!S652)-1</f>
        <v>0.1969217525556517</v>
      </c>
    </row>
    <row r="632" spans="2:19" x14ac:dyDescent="0.25">
      <c r="B632" s="8" t="s">
        <v>115</v>
      </c>
      <c r="C632" s="29">
        <f>+('Detalle por mes'!C863/'Detalle por mes'!C656)-1</f>
        <v>2.6405743486545008E-2</v>
      </c>
      <c r="D632" s="29">
        <f>+('Detalle por mes'!D863/'Detalle por mes'!D656)-1</f>
        <v>0.11566776945380441</v>
      </c>
      <c r="E632" s="29">
        <f>+('Detalle por mes'!E863/'Detalle por mes'!E656)-1</f>
        <v>-0.25786163522012584</v>
      </c>
      <c r="F632" s="29">
        <f>+('Detalle por mes'!F863/'Detalle por mes'!F656)-1</f>
        <v>-0.27946545891324948</v>
      </c>
      <c r="G632" s="29">
        <f>+('Detalle por mes'!G863/'Detalle por mes'!G656)-1</f>
        <v>1.0348181940158296E-2</v>
      </c>
      <c r="H632" s="29">
        <f>+('Detalle por mes'!H863/'Detalle por mes'!H656)-1</f>
        <v>7.4415624602211849E-2</v>
      </c>
      <c r="I632" s="29">
        <f>+('Detalle por mes'!I863/'Detalle por mes'!I656)-1</f>
        <v>-0.41211024747610114</v>
      </c>
      <c r="J632" s="29">
        <f>+('Detalle por mes'!J863/'Detalle por mes'!J656)-1</f>
        <v>-0.41159812539488705</v>
      </c>
      <c r="K632" s="29">
        <f>+('Detalle por mes'!K863/'Detalle por mes'!K656)-1</f>
        <v>7.6640098099325371E-3</v>
      </c>
      <c r="L632" s="29">
        <f>+('Detalle por mes'!L863/'Detalle por mes'!L656)-1</f>
        <v>9.8455338060918551E-2</v>
      </c>
      <c r="M632" s="29">
        <f>+('Detalle por mes'!M863/'Detalle por mes'!M656)-1</f>
        <v>7.4521422060163989E-2</v>
      </c>
      <c r="N632" s="29">
        <f>+('Detalle por mes'!N863/'Detalle por mes'!N656)-1</f>
        <v>0.13562150370658022</v>
      </c>
      <c r="O632" s="29">
        <f>+('Detalle por mes'!O863/'Detalle por mes'!O656)-1</f>
        <v>-5.1612352385577154E-2</v>
      </c>
      <c r="P632" s="29">
        <f>+('Detalle por mes'!P863/'Detalle por mes'!P656)-1</f>
        <v>3.1079689910939123E-2</v>
      </c>
      <c r="Q632" s="29">
        <f>+('Detalle por mes'!Q863/'Detalle por mes'!Q656)-1</f>
        <v>-2.3951936480312019E-3</v>
      </c>
      <c r="R632" s="29">
        <f>+('Detalle por mes'!R863/'Detalle por mes'!R656)-1</f>
        <v>6.9260454245434477E-2</v>
      </c>
      <c r="S632" s="29">
        <f>+('Detalle por mes'!S863/'Detalle por mes'!S656)-1</f>
        <v>6.9260454245435366E-2</v>
      </c>
    </row>
    <row r="633" spans="2:19" x14ac:dyDescent="0.25">
      <c r="B633" s="20" t="s">
        <v>37</v>
      </c>
      <c r="C633" s="28">
        <f>+('Detalle por mes'!C864/'Detalle por mes'!C657)-1</f>
        <v>-7.8851247734560204E-2</v>
      </c>
      <c r="D633" s="28">
        <f>+('Detalle por mes'!D864/'Detalle por mes'!D657)-1</f>
        <v>1.0030700717299945E-2</v>
      </c>
      <c r="E633" s="28">
        <f>+('Detalle por mes'!E864/'Detalle por mes'!E657)-1</f>
        <v>-0.45270270270270274</v>
      </c>
      <c r="F633" s="28">
        <f>+('Detalle por mes'!F864/'Detalle por mes'!F657)-1</f>
        <v>-0.40590429577697673</v>
      </c>
      <c r="G633" s="28">
        <f>+('Detalle por mes'!G864/'Detalle por mes'!G657)-1</f>
        <v>-8.9894606323620563E-2</v>
      </c>
      <c r="H633" s="28">
        <f>+('Detalle por mes'!H864/'Detalle por mes'!H657)-1</f>
        <v>-2.7276856627987844E-2</v>
      </c>
      <c r="I633" s="28">
        <f>+('Detalle por mes'!I864/'Detalle por mes'!I657)-1</f>
        <v>-0.4375821287779238</v>
      </c>
      <c r="J633" s="28">
        <f>+('Detalle por mes'!J864/'Detalle por mes'!J657)-1</f>
        <v>-0.40326775361880918</v>
      </c>
      <c r="K633" s="28">
        <f>+('Detalle por mes'!K864/'Detalle por mes'!K657)-1</f>
        <v>0.26943005181347157</v>
      </c>
      <c r="L633" s="28">
        <f>+('Detalle por mes'!L864/'Detalle por mes'!L657)-1</f>
        <v>0.32673306772908406</v>
      </c>
      <c r="M633" s="28">
        <f>+('Detalle por mes'!M864/'Detalle por mes'!M657)-1</f>
        <v>5.240174672489073E-2</v>
      </c>
      <c r="N633" s="28">
        <f>+('Detalle por mes'!N864/'Detalle por mes'!N657)-1</f>
        <v>0.12093044284720689</v>
      </c>
      <c r="O633" s="28">
        <f>+('Detalle por mes'!O864/'Detalle por mes'!O657)-1</f>
        <v>0.16178703101279557</v>
      </c>
      <c r="P633" s="28">
        <f>+('Detalle por mes'!P864/'Detalle por mes'!P657)-1</f>
        <v>0.24560344199829154</v>
      </c>
      <c r="Q633" s="28">
        <f>+('Detalle por mes'!Q864/'Detalle por mes'!Q657)-1</f>
        <v>-4.883502705292786E-2</v>
      </c>
      <c r="R633" s="28">
        <f>+('Detalle por mes'!R864/'Detalle por mes'!R657)-1</f>
        <v>8.2524327266393138E-2</v>
      </c>
      <c r="S633" s="28">
        <f>+('Detalle por mes'!S864/'Detalle por mes'!S657)-1</f>
        <v>8.2524327266392916E-2</v>
      </c>
    </row>
    <row r="634" spans="2:19" x14ac:dyDescent="0.25">
      <c r="B634" s="20" t="s">
        <v>38</v>
      </c>
      <c r="C634" s="28">
        <f>+('Detalle por mes'!C865/'Detalle por mes'!C658)-1</f>
        <v>0.22335397268043677</v>
      </c>
      <c r="D634" s="28">
        <f>+('Detalle por mes'!D865/'Detalle por mes'!D658)-1</f>
        <v>0.28260023203351881</v>
      </c>
      <c r="E634" s="28">
        <f>+('Detalle por mes'!E865/'Detalle por mes'!E658)-1</f>
        <v>1.6605263157894736</v>
      </c>
      <c r="F634" s="28">
        <f>+('Detalle por mes'!F865/'Detalle por mes'!F658)-1</f>
        <v>0.69751067892858942</v>
      </c>
      <c r="G634" s="28">
        <f>+('Detalle por mes'!G865/'Detalle por mes'!G658)-1</f>
        <v>0.38950276243093929</v>
      </c>
      <c r="H634" s="28">
        <f>+('Detalle por mes'!H865/'Detalle por mes'!H658)-1</f>
        <v>0.39136962792459395</v>
      </c>
      <c r="I634" s="28">
        <f>+('Detalle por mes'!I865/'Detalle por mes'!I658)-1</f>
        <v>0.22034918723660435</v>
      </c>
      <c r="J634" s="28">
        <f>+('Detalle por mes'!J865/'Detalle por mes'!J658)-1</f>
        <v>0.11015409600643578</v>
      </c>
      <c r="K634" s="28">
        <f>+('Detalle por mes'!K865/'Detalle por mes'!K658)-1</f>
        <v>0.48438978240302744</v>
      </c>
      <c r="L634" s="28">
        <f>+('Detalle por mes'!L865/'Detalle por mes'!L658)-1</f>
        <v>0.5409861811800829</v>
      </c>
      <c r="M634" s="28">
        <f>+('Detalle por mes'!M865/'Detalle por mes'!M658)-1</f>
        <v>-4.5936395759717308E-2</v>
      </c>
      <c r="N634" s="28">
        <f>+('Detalle por mes'!N865/'Detalle por mes'!N658)-1</f>
        <v>2.1535858337432767E-2</v>
      </c>
      <c r="O634" s="28">
        <f>+('Detalle por mes'!O865/'Detalle por mes'!O658)-1</f>
        <v>0.59940077546704273</v>
      </c>
      <c r="P634" s="28">
        <f>+('Detalle por mes'!P865/'Detalle por mes'!P658)-1</f>
        <v>0.68866052092793373</v>
      </c>
      <c r="Q634" s="28">
        <f>+('Detalle por mes'!Q865/'Detalle por mes'!Q658)-1</f>
        <v>0.31983805668016196</v>
      </c>
      <c r="R634" s="28">
        <f>+('Detalle por mes'!R865/'Detalle por mes'!R658)-1</f>
        <v>0.43936215564200043</v>
      </c>
      <c r="S634" s="28">
        <f>+('Detalle por mes'!S865/'Detalle por mes'!S658)-1</f>
        <v>0.43936215564200198</v>
      </c>
    </row>
    <row r="635" spans="2:19" x14ac:dyDescent="0.25">
      <c r="B635" s="20" t="s">
        <v>39</v>
      </c>
      <c r="C635" s="28">
        <f>+('Detalle por mes'!C866/'Detalle por mes'!C659)-1</f>
        <v>-0.15441990153792529</v>
      </c>
      <c r="D635" s="28">
        <f>+('Detalle por mes'!D866/'Detalle por mes'!D659)-1</f>
        <v>-9.3963544401521881E-2</v>
      </c>
      <c r="E635" s="28">
        <f>+('Detalle por mes'!E866/'Detalle por mes'!E659)-1</f>
        <v>-0.63182167563412761</v>
      </c>
      <c r="F635" s="28">
        <f>+('Detalle por mes'!F866/'Detalle por mes'!F659)-1</f>
        <v>-0.60319490747352755</v>
      </c>
      <c r="G635" s="28">
        <f>+('Detalle por mes'!G866/'Detalle por mes'!G659)-1</f>
        <v>2.6102792391744289E-2</v>
      </c>
      <c r="H635" s="28">
        <f>+('Detalle por mes'!H866/'Detalle por mes'!H659)-1</f>
        <v>8.4650370824313814E-2</v>
      </c>
      <c r="I635" s="28">
        <f>+('Detalle por mes'!I866/'Detalle por mes'!I659)-1</f>
        <v>-0.63879639906276975</v>
      </c>
      <c r="J635" s="28">
        <f>+('Detalle por mes'!J866/'Detalle por mes'!J659)-1</f>
        <v>-0.62591389702861233</v>
      </c>
      <c r="K635" s="28">
        <f>+('Detalle por mes'!K866/'Detalle por mes'!K659)-1</f>
        <v>0.48002131060202458</v>
      </c>
      <c r="L635" s="28">
        <f>+('Detalle por mes'!L866/'Detalle por mes'!L659)-1</f>
        <v>0.5770752646401871</v>
      </c>
      <c r="M635" s="28">
        <f>+('Detalle por mes'!M866/'Detalle por mes'!M659)-1</f>
        <v>4.5833333333333393E-2</v>
      </c>
      <c r="N635" s="28">
        <f>+('Detalle por mes'!N866/'Detalle por mes'!N659)-1</f>
        <v>0.10678426714328615</v>
      </c>
      <c r="O635" s="28">
        <f>+('Detalle por mes'!O866/'Detalle por mes'!O659)-1</f>
        <v>-0.17681183790146293</v>
      </c>
      <c r="P635" s="28">
        <f>+('Detalle por mes'!P866/'Detalle por mes'!P659)-1</f>
        <v>-9.4899873107896493E-2</v>
      </c>
      <c r="Q635" s="28">
        <f>+('Detalle por mes'!Q866/'Detalle por mes'!Q659)-1</f>
        <v>-0.17280704201774455</v>
      </c>
      <c r="R635" s="28">
        <f>+('Detalle por mes'!R866/'Detalle por mes'!R659)-1</f>
        <v>-0.11223858843669254</v>
      </c>
      <c r="S635" s="28">
        <f>+('Detalle por mes'!S866/'Detalle por mes'!S659)-1</f>
        <v>-0.11223858843669232</v>
      </c>
    </row>
    <row r="636" spans="2:19" x14ac:dyDescent="0.25">
      <c r="B636" s="20" t="s">
        <v>40</v>
      </c>
      <c r="C636" s="28">
        <f>+('Detalle por mes'!C867/'Detalle por mes'!C660)-1</f>
        <v>-0.22035701767562965</v>
      </c>
      <c r="D636" s="28">
        <f>+('Detalle por mes'!D867/'Detalle por mes'!D660)-1</f>
        <v>-0.15553810246857702</v>
      </c>
      <c r="E636" s="28">
        <f>+('Detalle por mes'!E867/'Detalle por mes'!E660)-1</f>
        <v>-0.66323024054982815</v>
      </c>
      <c r="F636" s="28">
        <f>+('Detalle por mes'!F867/'Detalle por mes'!F660)-1</f>
        <v>-0.64844512851066649</v>
      </c>
      <c r="G636" s="28">
        <f>+('Detalle por mes'!G867/'Detalle por mes'!G660)-1</f>
        <v>6.2585655550479569E-2</v>
      </c>
      <c r="H636" s="28">
        <f>+('Detalle por mes'!H867/'Detalle por mes'!H660)-1</f>
        <v>0.11786265249901628</v>
      </c>
      <c r="I636" s="28">
        <f>+('Detalle por mes'!I867/'Detalle por mes'!I660)-1</f>
        <v>-0.60454083361572342</v>
      </c>
      <c r="J636" s="28">
        <f>+('Detalle por mes'!J867/'Detalle por mes'!J660)-1</f>
        <v>-0.59111360227840803</v>
      </c>
      <c r="K636" s="28">
        <f>+('Detalle por mes'!K867/'Detalle por mes'!K660)-1</f>
        <v>0.16514690982776092</v>
      </c>
      <c r="L636" s="28">
        <f>+('Detalle por mes'!L867/'Detalle por mes'!L660)-1</f>
        <v>0.25425253831727357</v>
      </c>
      <c r="M636" s="28">
        <f>+('Detalle por mes'!M867/'Detalle por mes'!M660)-1</f>
        <v>0</v>
      </c>
      <c r="N636" s="28">
        <f>+('Detalle por mes'!N867/'Detalle por mes'!N660)-1</f>
        <v>5.2907105689670386E-2</v>
      </c>
      <c r="O636" s="28">
        <f>+('Detalle por mes'!O867/'Detalle por mes'!O660)-1</f>
        <v>-0.30907443756605768</v>
      </c>
      <c r="P636" s="28">
        <f>+('Detalle por mes'!P867/'Detalle por mes'!P660)-1</f>
        <v>-0.24504541591786122</v>
      </c>
      <c r="Q636" s="28">
        <f>+('Detalle por mes'!Q867/'Detalle por mes'!Q660)-1</f>
        <v>-0.22904181970487791</v>
      </c>
      <c r="R636" s="28">
        <f>+('Detalle por mes'!R867/'Detalle por mes'!R660)-1</f>
        <v>-0.17322759780802655</v>
      </c>
      <c r="S636" s="28">
        <f>+('Detalle por mes'!S867/'Detalle por mes'!S660)-1</f>
        <v>-0.17322759780802743</v>
      </c>
    </row>
    <row r="637" spans="2:19" x14ac:dyDescent="0.25">
      <c r="B637" s="20" t="s">
        <v>41</v>
      </c>
      <c r="C637" s="28">
        <f>+('Detalle por mes'!C868/'Detalle por mes'!C661)-1</f>
        <v>-6.0768137876675343E-2</v>
      </c>
      <c r="D637" s="28">
        <f>+('Detalle por mes'!D868/'Detalle por mes'!D661)-1</f>
        <v>7.7665107809263834E-3</v>
      </c>
      <c r="E637" s="28">
        <f>+('Detalle por mes'!E868/'Detalle por mes'!E661)-1</f>
        <v>-0.43802857976086318</v>
      </c>
      <c r="F637" s="28">
        <f>+('Detalle por mes'!F868/'Detalle por mes'!F661)-1</f>
        <v>-0.41528129749262455</v>
      </c>
      <c r="G637" s="28">
        <f>+('Detalle por mes'!G868/'Detalle por mes'!G661)-1</f>
        <v>2.3545190373295499E-2</v>
      </c>
      <c r="H637" s="28">
        <f>+('Detalle por mes'!H868/'Detalle por mes'!H661)-1</f>
        <v>8.7488871300115623E-2</v>
      </c>
      <c r="I637" s="28">
        <f>+('Detalle por mes'!I868/'Detalle por mes'!I661)-1</f>
        <v>-0.3346685195781901</v>
      </c>
      <c r="J637" s="28">
        <f>+('Detalle por mes'!J868/'Detalle por mes'!J661)-1</f>
        <v>-0.40107530988748119</v>
      </c>
      <c r="K637" s="28">
        <f>+('Detalle por mes'!K868/'Detalle por mes'!K661)-1</f>
        <v>4.2960758787427888E-2</v>
      </c>
      <c r="L637" s="28">
        <f>+('Detalle por mes'!L868/'Detalle por mes'!L661)-1</f>
        <v>0.11633233324981229</v>
      </c>
      <c r="M637" s="28">
        <f>+('Detalle por mes'!M868/'Detalle por mes'!M661)-1</f>
        <v>-2.681564245810053E-2</v>
      </c>
      <c r="N637" s="28">
        <f>+('Detalle por mes'!N868/'Detalle por mes'!N661)-1</f>
        <v>1.9226249303696319E-2</v>
      </c>
      <c r="O637" s="28">
        <f>+('Detalle por mes'!O868/'Detalle por mes'!O661)-1</f>
        <v>3.0805214067714415E-2</v>
      </c>
      <c r="P637" s="28">
        <f>+('Detalle por mes'!P868/'Detalle por mes'!P661)-1</f>
        <v>0.11317226972014405</v>
      </c>
      <c r="Q637" s="28">
        <f>+('Detalle por mes'!Q868/'Detalle por mes'!Q661)-1</f>
        <v>-6.8736706899151789E-2</v>
      </c>
      <c r="R637" s="28">
        <f>+('Detalle por mes'!R868/'Detalle por mes'!R661)-1</f>
        <v>9.4645146754535059E-3</v>
      </c>
      <c r="S637" s="28">
        <f>+('Detalle por mes'!S868/'Detalle por mes'!S661)-1</f>
        <v>9.4645146754543941E-3</v>
      </c>
    </row>
    <row r="638" spans="2:19" x14ac:dyDescent="0.25">
      <c r="B638" s="20" t="s">
        <v>42</v>
      </c>
      <c r="C638" s="28">
        <f>+('Detalle por mes'!C869/'Detalle por mes'!C662)-1</f>
        <v>-0.24280864339129238</v>
      </c>
      <c r="D638" s="28">
        <f>+('Detalle por mes'!D869/'Detalle por mes'!D662)-1</f>
        <v>-0.16275079231492062</v>
      </c>
      <c r="E638" s="28">
        <f>+('Detalle por mes'!E869/'Detalle por mes'!E662)-1</f>
        <v>-0.33241379310344832</v>
      </c>
      <c r="F638" s="28">
        <f>+('Detalle por mes'!F869/'Detalle por mes'!F662)-1</f>
        <v>-0.25939198112602757</v>
      </c>
      <c r="G638" s="28">
        <f>+('Detalle por mes'!G869/'Detalle por mes'!G662)-1</f>
        <v>-1.0087424344317419E-2</v>
      </c>
      <c r="H638" s="28">
        <f>+('Detalle por mes'!H869/'Detalle por mes'!H662)-1</f>
        <v>4.7222448557478147E-2</v>
      </c>
      <c r="I638" s="28">
        <f>+('Detalle por mes'!I869/'Detalle por mes'!I662)-1</f>
        <v>-0.46756655418072746</v>
      </c>
      <c r="J638" s="28">
        <f>+('Detalle por mes'!J869/'Detalle por mes'!J662)-1</f>
        <v>-0.43857346520654827</v>
      </c>
      <c r="K638" s="28">
        <f>+('Detalle por mes'!K869/'Detalle por mes'!K662)-1</f>
        <v>-2.0449897750510759E-3</v>
      </c>
      <c r="L638" s="28">
        <f>+('Detalle por mes'!L869/'Detalle por mes'!L662)-1</f>
        <v>4.9156362477687399E-2</v>
      </c>
      <c r="M638" s="28">
        <f>+('Detalle por mes'!M869/'Detalle por mes'!M662)-1</f>
        <v>0.14592274678111594</v>
      </c>
      <c r="N638" s="28">
        <f>+('Detalle por mes'!N869/'Detalle por mes'!N662)-1</f>
        <v>0.2272373523209148</v>
      </c>
      <c r="O638" s="28">
        <f>+('Detalle por mes'!O869/'Detalle por mes'!O662)-1</f>
        <v>0.58952261063232303</v>
      </c>
      <c r="P638" s="28">
        <f>+('Detalle por mes'!P869/'Detalle por mes'!P662)-1</f>
        <v>0.68584316961037017</v>
      </c>
      <c r="Q638" s="28">
        <f>+('Detalle por mes'!Q869/'Detalle por mes'!Q662)-1</f>
        <v>-9.9448434453683454E-2</v>
      </c>
      <c r="R638" s="28">
        <f>+('Detalle por mes'!R869/'Detalle por mes'!R662)-1</f>
        <v>0.13595846086807106</v>
      </c>
      <c r="S638" s="28">
        <f>+('Detalle por mes'!S869/'Detalle por mes'!S662)-1</f>
        <v>0.13595846086807195</v>
      </c>
    </row>
    <row r="639" spans="2:19" x14ac:dyDescent="0.25">
      <c r="B639" s="20" t="s">
        <v>43</v>
      </c>
      <c r="C639" s="28">
        <f>+('Detalle por mes'!C870/'Detalle por mes'!C663)-1</f>
        <v>-0.31844136380666921</v>
      </c>
      <c r="D639" s="28">
        <f>+('Detalle por mes'!D870/'Detalle por mes'!D663)-1</f>
        <v>-0.27429862653567383</v>
      </c>
      <c r="E639" s="28">
        <f>+('Detalle por mes'!E870/'Detalle por mes'!E663)-1</f>
        <v>-4.2062415196743586E-2</v>
      </c>
      <c r="F639" s="28">
        <f>+('Detalle por mes'!F870/'Detalle por mes'!F663)-1</f>
        <v>-0.13293985580087653</v>
      </c>
      <c r="G639" s="28">
        <f>+('Detalle por mes'!G870/'Detalle por mes'!G663)-1</f>
        <v>9.6381225367251799E-2</v>
      </c>
      <c r="H639" s="28">
        <f>+('Detalle por mes'!H870/'Detalle por mes'!H663)-1</f>
        <v>0.16084967682023077</v>
      </c>
      <c r="I639" s="28">
        <f>+('Detalle por mes'!I870/'Detalle por mes'!I663)-1</f>
        <v>-0.3731997495303695</v>
      </c>
      <c r="J639" s="28">
        <f>+('Detalle por mes'!J870/'Detalle por mes'!J663)-1</f>
        <v>-0.3204219753118871</v>
      </c>
      <c r="K639" s="28">
        <f>+('Detalle por mes'!K870/'Detalle por mes'!K663)-1</f>
        <v>0.17543859649122817</v>
      </c>
      <c r="L639" s="28">
        <f>+('Detalle por mes'!L870/'Detalle por mes'!L663)-1</f>
        <v>0.26683678802286948</v>
      </c>
      <c r="M639" s="28">
        <f>+('Detalle por mes'!M870/'Detalle por mes'!M663)-1</f>
        <v>-0.32335329341317365</v>
      </c>
      <c r="N639" s="28">
        <f>+('Detalle por mes'!N870/'Detalle por mes'!N663)-1</f>
        <v>-0.28837309752572038</v>
      </c>
      <c r="O639" s="28">
        <f>+('Detalle por mes'!O870/'Detalle por mes'!O663)-1</f>
        <v>-2.3249850414565398E-2</v>
      </c>
      <c r="P639" s="28">
        <f>+('Detalle por mes'!P870/'Detalle por mes'!P663)-1</f>
        <v>6.9002059381048086E-2</v>
      </c>
      <c r="Q639" s="28">
        <f>+('Detalle por mes'!Q870/'Detalle por mes'!Q663)-1</f>
        <v>-0.22971128078070491</v>
      </c>
      <c r="R639" s="28">
        <f>+('Detalle por mes'!R870/'Detalle por mes'!R663)-1</f>
        <v>-0.10748503896040562</v>
      </c>
      <c r="S639" s="28">
        <f>+('Detalle por mes'!S870/'Detalle por mes'!S663)-1</f>
        <v>-0.1074850389604064</v>
      </c>
    </row>
    <row r="640" spans="2:19" x14ac:dyDescent="0.25">
      <c r="B640" s="20" t="s">
        <v>44</v>
      </c>
      <c r="C640" s="28">
        <f>+('Detalle por mes'!C871/'Detalle por mes'!C664)-1</f>
        <v>-3.9523266740073559E-3</v>
      </c>
      <c r="D640" s="28">
        <f>+('Detalle por mes'!D871/'Detalle por mes'!D664)-1</f>
        <v>6.9451959628115789E-2</v>
      </c>
      <c r="E640" s="28">
        <f>+('Detalle por mes'!E871/'Detalle por mes'!E664)-1</f>
        <v>-0.44188034188034186</v>
      </c>
      <c r="F640" s="28">
        <f>+('Detalle por mes'!F871/'Detalle por mes'!F664)-1</f>
        <v>-0.44427309889838007</v>
      </c>
      <c r="G640" s="28">
        <f>+('Detalle por mes'!G871/'Detalle por mes'!G664)-1</f>
        <v>0.10895786426503706</v>
      </c>
      <c r="H640" s="28">
        <f>+('Detalle por mes'!H871/'Detalle por mes'!H664)-1</f>
        <v>0.1812639280353936</v>
      </c>
      <c r="I640" s="28">
        <f>+('Detalle por mes'!I871/'Detalle por mes'!I664)-1</f>
        <v>-0.30225782957028402</v>
      </c>
      <c r="J640" s="28">
        <f>+('Detalle por mes'!J871/'Detalle por mes'!J664)-1</f>
        <v>-0.23283064864261493</v>
      </c>
      <c r="K640" s="28">
        <f>+('Detalle por mes'!K871/'Detalle por mes'!K664)-1</f>
        <v>1.7652524001238845E-2</v>
      </c>
      <c r="L640" s="28">
        <f>+('Detalle por mes'!L871/'Detalle por mes'!L664)-1</f>
        <v>0.10403523943827242</v>
      </c>
      <c r="M640" s="28">
        <f>+('Detalle por mes'!M871/'Detalle por mes'!M664)-1</f>
        <v>0.11300639658848621</v>
      </c>
      <c r="N640" s="28">
        <f>+('Detalle por mes'!N871/'Detalle por mes'!N664)-1</f>
        <v>0.20899423304737308</v>
      </c>
      <c r="O640" s="28">
        <f>+('Detalle por mes'!O871/'Detalle por mes'!O664)-1</f>
        <v>0.28667790893760547</v>
      </c>
      <c r="P640" s="28">
        <f>+('Detalle por mes'!P871/'Detalle por mes'!P664)-1</f>
        <v>0.38601983091017433</v>
      </c>
      <c r="Q640" s="28">
        <f>+('Detalle por mes'!Q871/'Detalle por mes'!Q664)-1</f>
        <v>-1.5559797866367187E-2</v>
      </c>
      <c r="R640" s="28">
        <f>+('Detalle por mes'!R871/'Detalle por mes'!R664)-1</f>
        <v>5.8750704233197171E-2</v>
      </c>
      <c r="S640" s="28">
        <f>+('Detalle por mes'!S871/'Detalle por mes'!S664)-1</f>
        <v>5.8750704233194728E-2</v>
      </c>
    </row>
    <row r="641" spans="2:19" x14ac:dyDescent="0.25">
      <c r="B641" s="20" t="s">
        <v>45</v>
      </c>
      <c r="C641" s="28">
        <f>+('Detalle por mes'!C872/'Detalle por mes'!C665)-1</f>
        <v>-0.20690375694763674</v>
      </c>
      <c r="D641" s="28">
        <f>+('Detalle por mes'!D872/'Detalle por mes'!D665)-1</f>
        <v>-0.14478028477825033</v>
      </c>
      <c r="E641" s="28">
        <f>+('Detalle por mes'!E872/'Detalle por mes'!E665)-1</f>
        <v>-0.55877616747181968</v>
      </c>
      <c r="F641" s="28">
        <f>+('Detalle por mes'!F872/'Detalle por mes'!F665)-1</f>
        <v>-0.52447486151700584</v>
      </c>
      <c r="G641" s="28">
        <f>+('Detalle por mes'!G872/'Detalle por mes'!G665)-1</f>
        <v>2.5866813428728763E-2</v>
      </c>
      <c r="H641" s="28">
        <f>+('Detalle por mes'!H872/'Detalle por mes'!H665)-1</f>
        <v>7.9198876192760226E-2</v>
      </c>
      <c r="I641" s="28">
        <f>+('Detalle por mes'!I872/'Detalle por mes'!I665)-1</f>
        <v>-0.47115987460815045</v>
      </c>
      <c r="J641" s="28">
        <f>+('Detalle por mes'!J872/'Detalle por mes'!J665)-1</f>
        <v>-0.44868360125709361</v>
      </c>
      <c r="K641" s="28">
        <f>+('Detalle por mes'!K872/'Detalle por mes'!K665)-1</f>
        <v>-2.168367346938771E-2</v>
      </c>
      <c r="L641" s="28">
        <f>+('Detalle por mes'!L872/'Detalle por mes'!L665)-1</f>
        <v>2.938527195133056E-2</v>
      </c>
      <c r="M641" s="28">
        <f>+('Detalle por mes'!M872/'Detalle por mes'!M665)-1</f>
        <v>-0.3125</v>
      </c>
      <c r="N641" s="28">
        <f>+('Detalle por mes'!N872/'Detalle por mes'!N665)-1</f>
        <v>-0.28702994294177975</v>
      </c>
      <c r="O641" s="28">
        <f>+('Detalle por mes'!O872/'Detalle por mes'!O665)-1</f>
        <v>-0.15967868338557989</v>
      </c>
      <c r="P641" s="28">
        <f>+('Detalle por mes'!P872/'Detalle por mes'!P665)-1</f>
        <v>-8.7576740488254146E-2</v>
      </c>
      <c r="Q641" s="28">
        <f>+('Detalle por mes'!Q872/'Detalle por mes'!Q665)-1</f>
        <v>-0.20410002575033614</v>
      </c>
      <c r="R641" s="28">
        <f>+('Detalle por mes'!R872/'Detalle por mes'!R665)-1</f>
        <v>-0.12793075220269068</v>
      </c>
      <c r="S641" s="28">
        <f>+('Detalle por mes'!S872/'Detalle por mes'!S665)-1</f>
        <v>-0.12793075220268957</v>
      </c>
    </row>
    <row r="642" spans="2:19" x14ac:dyDescent="0.25">
      <c r="B642" s="20" t="s">
        <v>46</v>
      </c>
      <c r="C642" s="28">
        <f>+('Detalle por mes'!C873/'Detalle por mes'!C666)-1</f>
        <v>-0.21353446534822662</v>
      </c>
      <c r="D642" s="28">
        <f>+('Detalle por mes'!D873/'Detalle por mes'!D666)-1</f>
        <v>-0.13988684776314209</v>
      </c>
      <c r="E642" s="28">
        <f>+('Detalle por mes'!E873/'Detalle por mes'!E666)-1</f>
        <v>-0.33333333333333337</v>
      </c>
      <c r="F642" s="28">
        <f>+('Detalle por mes'!F873/'Detalle por mes'!F666)-1</f>
        <v>-0.27921276523625527</v>
      </c>
      <c r="G642" s="28">
        <f>+('Detalle por mes'!G873/'Detalle por mes'!G666)-1</f>
        <v>-2.2598870056497189E-2</v>
      </c>
      <c r="H642" s="28">
        <f>+('Detalle por mes'!H873/'Detalle por mes'!H666)-1</f>
        <v>2.6187972878894517E-2</v>
      </c>
      <c r="I642" s="28">
        <f>+('Detalle por mes'!I873/'Detalle por mes'!I666)-1</f>
        <v>-0.53837638376383756</v>
      </c>
      <c r="J642" s="28">
        <f>+('Detalle por mes'!J873/'Detalle por mes'!J666)-1</f>
        <v>-0.52464516863238486</v>
      </c>
      <c r="K642" s="28">
        <f>+('Detalle por mes'!K873/'Detalle por mes'!K666)-1</f>
        <v>-0.14847942754919496</v>
      </c>
      <c r="L642" s="28">
        <f>+('Detalle por mes'!L873/'Detalle por mes'!L666)-1</f>
        <v>-8.8673761195309453E-2</v>
      </c>
      <c r="M642" s="28">
        <f>+('Detalle por mes'!M873/'Detalle por mes'!M666)-1</f>
        <v>-3.3591731266149893E-2</v>
      </c>
      <c r="N642" s="28">
        <f>+('Detalle por mes'!N873/'Detalle por mes'!N666)-1</f>
        <v>2.4517704349740432E-2</v>
      </c>
      <c r="O642" s="28">
        <f>+('Detalle por mes'!O873/'Detalle por mes'!O666)-1</f>
        <v>-0.24878888033684976</v>
      </c>
      <c r="P642" s="28">
        <f>+('Detalle por mes'!P873/'Detalle por mes'!P666)-1</f>
        <v>-0.18209377974214502</v>
      </c>
      <c r="Q642" s="28">
        <f>+('Detalle por mes'!Q873/'Detalle por mes'!Q666)-1</f>
        <v>-0.22502183127089948</v>
      </c>
      <c r="R642" s="28">
        <f>+('Detalle por mes'!R873/'Detalle por mes'!R666)-1</f>
        <v>-0.16325603357454788</v>
      </c>
      <c r="S642" s="28">
        <f>+('Detalle por mes'!S873/'Detalle por mes'!S666)-1</f>
        <v>-0.16325603357454865</v>
      </c>
    </row>
    <row r="643" spans="2:19" x14ac:dyDescent="0.25">
      <c r="B643" s="20" t="s">
        <v>13</v>
      </c>
      <c r="C643" s="28">
        <f>+('Detalle por mes'!C874/'Detalle por mes'!C667)-1</f>
        <v>-2.9615583520082756E-2</v>
      </c>
      <c r="D643" s="28">
        <f>+('Detalle por mes'!D874/'Detalle por mes'!D667)-1</f>
        <v>5.0211290002245557E-2</v>
      </c>
      <c r="E643" s="28">
        <f>+('Detalle por mes'!E874/'Detalle por mes'!E667)-1</f>
        <v>-0.56603773584905659</v>
      </c>
      <c r="F643" s="28">
        <f>+('Detalle por mes'!F874/'Detalle por mes'!F667)-1</f>
        <v>-0.52884440675913025</v>
      </c>
      <c r="G643" s="28">
        <f>+('Detalle por mes'!G874/'Detalle por mes'!G667)-1</f>
        <v>7.8592814371257536E-2</v>
      </c>
      <c r="H643" s="28">
        <f>+('Detalle por mes'!H874/'Detalle por mes'!H667)-1</f>
        <v>0.15088413473514017</v>
      </c>
      <c r="I643" s="28">
        <f>+('Detalle por mes'!I874/'Detalle por mes'!I667)-1</f>
        <v>-0.56659619450317122</v>
      </c>
      <c r="J643" s="28">
        <f>+('Detalle por mes'!J874/'Detalle por mes'!J667)-1</f>
        <v>-0.54143556821870376</v>
      </c>
      <c r="K643" s="28">
        <f>+('Detalle por mes'!K874/'Detalle por mes'!K667)-1</f>
        <v>0.18171926006528838</v>
      </c>
      <c r="L643" s="28">
        <f>+('Detalle por mes'!L874/'Detalle por mes'!L667)-1</f>
        <v>0.24769527963857296</v>
      </c>
      <c r="M643" s="28">
        <f>+('Detalle por mes'!M874/'Detalle por mes'!M667)-1</f>
        <v>8.8495575221239076E-3</v>
      </c>
      <c r="N643" s="28">
        <f>+('Detalle por mes'!N874/'Detalle por mes'!N667)-1</f>
        <v>7.5984797459829556E-2</v>
      </c>
      <c r="O643" s="28">
        <f>+('Detalle por mes'!O874/'Detalle por mes'!O667)-1</f>
        <v>-0.28158156498673736</v>
      </c>
      <c r="P643" s="28">
        <f>+('Detalle por mes'!P874/'Detalle por mes'!P667)-1</f>
        <v>-0.21656051603179638</v>
      </c>
      <c r="Q643" s="28">
        <f>+('Detalle por mes'!Q874/'Detalle por mes'!Q667)-1</f>
        <v>-9.8230048436014683E-2</v>
      </c>
      <c r="R643" s="28">
        <f>+('Detalle por mes'!R874/'Detalle por mes'!R667)-1</f>
        <v>-8.3723486200298014E-2</v>
      </c>
      <c r="S643" s="28">
        <f>+('Detalle por mes'!S874/'Detalle por mes'!S667)-1</f>
        <v>-8.3723486200298791E-2</v>
      </c>
    </row>
    <row r="644" spans="2:19" x14ac:dyDescent="0.25">
      <c r="B644" s="20" t="s">
        <v>47</v>
      </c>
      <c r="C644" s="28">
        <f>+('Detalle por mes'!C875/'Detalle por mes'!C668)-1</f>
        <v>-9.3403590397578395E-2</v>
      </c>
      <c r="D644" s="28">
        <f>+('Detalle por mes'!D875/'Detalle por mes'!D668)-1</f>
        <v>-5.7102966680382394E-3</v>
      </c>
      <c r="E644" s="28">
        <f>+('Detalle por mes'!E875/'Detalle por mes'!E668)-1</f>
        <v>-0.17647058823529416</v>
      </c>
      <c r="F644" s="28">
        <f>+('Detalle por mes'!F875/'Detalle por mes'!F668)-1</f>
        <v>-3.0770308841375105E-2</v>
      </c>
      <c r="G644" s="28">
        <f>+('Detalle por mes'!G875/'Detalle por mes'!G668)-1</f>
        <v>9.8067493510239467E-2</v>
      </c>
      <c r="H644" s="28">
        <f>+('Detalle por mes'!H875/'Detalle por mes'!H668)-1</f>
        <v>0.18755543970545063</v>
      </c>
      <c r="I644" s="28">
        <f>+('Detalle por mes'!I875/'Detalle por mes'!I668)-1</f>
        <v>-0.34362216437337301</v>
      </c>
      <c r="J644" s="28">
        <f>+('Detalle por mes'!J875/'Detalle por mes'!J668)-1</f>
        <v>-0.35856907708971719</v>
      </c>
      <c r="K644" s="28">
        <f>+('Detalle por mes'!K875/'Detalle por mes'!K668)-1</f>
        <v>0.47690655209452193</v>
      </c>
      <c r="L644" s="28">
        <f>+('Detalle por mes'!L875/'Detalle por mes'!L668)-1</f>
        <v>0.59446642875538069</v>
      </c>
      <c r="M644" s="28">
        <f>+('Detalle por mes'!M875/'Detalle por mes'!M668)-1</f>
        <v>5.7388809182210565E-3</v>
      </c>
      <c r="N644" s="28">
        <f>+('Detalle por mes'!N875/'Detalle por mes'!N668)-1</f>
        <v>6.3813403376423716E-2</v>
      </c>
      <c r="O644" s="28">
        <f>+('Detalle por mes'!O875/'Detalle por mes'!O668)-1</f>
        <v>4.5066907023503244E-3</v>
      </c>
      <c r="P644" s="28">
        <f>+('Detalle por mes'!P875/'Detalle por mes'!P668)-1</f>
        <v>7.820741122827668E-2</v>
      </c>
      <c r="Q644" s="28">
        <f>+('Detalle por mes'!Q875/'Detalle por mes'!Q668)-1</f>
        <v>-7.3083024854574297E-2</v>
      </c>
      <c r="R644" s="28">
        <f>+('Detalle por mes'!R875/'Detalle por mes'!R668)-1</f>
        <v>2.865119444765174E-2</v>
      </c>
      <c r="S644" s="28">
        <f>+('Detalle por mes'!S875/'Detalle por mes'!S668)-1</f>
        <v>2.8651194447652406E-2</v>
      </c>
    </row>
    <row r="645" spans="2:19" x14ac:dyDescent="0.25">
      <c r="B645" s="20" t="s">
        <v>48</v>
      </c>
      <c r="C645" s="28">
        <f>+('Detalle por mes'!C876/'Detalle por mes'!C669)-1</f>
        <v>5.728534423428755E-2</v>
      </c>
      <c r="D645" s="28">
        <f>+('Detalle por mes'!D876/'Detalle por mes'!D669)-1</f>
        <v>0.11956521478960314</v>
      </c>
      <c r="E645" s="28">
        <f>+('Detalle por mes'!E876/'Detalle por mes'!E669)-1</f>
        <v>-0.49606299212598426</v>
      </c>
      <c r="F645" s="28">
        <f>+('Detalle por mes'!F876/'Detalle por mes'!F669)-1</f>
        <v>-0.44294976178187884</v>
      </c>
      <c r="G645" s="28">
        <f>+('Detalle por mes'!G876/'Detalle por mes'!G669)-1</f>
        <v>6.9137720563755334E-2</v>
      </c>
      <c r="H645" s="28">
        <f>+('Detalle por mes'!H876/'Detalle por mes'!H669)-1</f>
        <v>0.13077850956970982</v>
      </c>
      <c r="I645" s="28">
        <f>+('Detalle por mes'!I876/'Detalle por mes'!I669)-1</f>
        <v>-0.53978942213516157</v>
      </c>
      <c r="J645" s="28">
        <f>+('Detalle por mes'!J876/'Detalle por mes'!J669)-1</f>
        <v>-0.51504759890564822</v>
      </c>
      <c r="K645" s="28">
        <f>+('Detalle por mes'!K876/'Detalle por mes'!K669)-1</f>
        <v>7.510813999213517E-2</v>
      </c>
      <c r="L645" s="28">
        <f>+('Detalle por mes'!L876/'Detalle por mes'!L669)-1</f>
        <v>0.16447501336093473</v>
      </c>
      <c r="M645" s="28">
        <f>+('Detalle por mes'!M876/'Detalle por mes'!M669)-1</f>
        <v>9.9009900990099098E-3</v>
      </c>
      <c r="N645" s="28">
        <f>+('Detalle por mes'!N876/'Detalle por mes'!N669)-1</f>
        <v>5.514896229110966E-2</v>
      </c>
      <c r="O645" s="28">
        <f>+('Detalle por mes'!O876/'Detalle por mes'!O669)-1</f>
        <v>0.11583011583011582</v>
      </c>
      <c r="P645" s="28">
        <f>+('Detalle por mes'!P876/'Detalle por mes'!P669)-1</f>
        <v>0.1737880333645061</v>
      </c>
      <c r="Q645" s="28">
        <f>+('Detalle por mes'!Q876/'Detalle por mes'!Q669)-1</f>
        <v>3.9707912052640015E-2</v>
      </c>
      <c r="R645" s="28">
        <f>+('Detalle por mes'!R876/'Detalle por mes'!R669)-1</f>
        <v>9.766353575510256E-2</v>
      </c>
      <c r="S645" s="28">
        <f>+('Detalle por mes'!S876/'Detalle por mes'!S669)-1</f>
        <v>9.7663535755104114E-2</v>
      </c>
    </row>
    <row r="646" spans="2:19" x14ac:dyDescent="0.25">
      <c r="B646" s="8" t="s">
        <v>116</v>
      </c>
      <c r="C646" s="29">
        <f>+('Detalle por mes'!C880/'Detalle por mes'!C673)-1</f>
        <v>-5.3115958317323853E-2</v>
      </c>
      <c r="D646" s="29">
        <f>+('Detalle por mes'!D880/'Detalle por mes'!D673)-1</f>
        <v>1.3261559000325107E-2</v>
      </c>
      <c r="E646" s="29">
        <f>+('Detalle por mes'!E880/'Detalle por mes'!E673)-1</f>
        <v>-0.29411354928596312</v>
      </c>
      <c r="F646" s="29">
        <f>+('Detalle por mes'!F880/'Detalle por mes'!F673)-1</f>
        <v>-0.33224318594372471</v>
      </c>
      <c r="G646" s="29">
        <f>+('Detalle por mes'!G880/'Detalle por mes'!G673)-1</f>
        <v>6.6518361224868094E-2</v>
      </c>
      <c r="H646" s="29">
        <f>+('Detalle por mes'!H880/'Detalle por mes'!H673)-1</f>
        <v>0.12833687877990263</v>
      </c>
      <c r="I646" s="29">
        <f>+('Detalle por mes'!I880/'Detalle por mes'!I673)-1</f>
        <v>-0.37758314975014773</v>
      </c>
      <c r="J646" s="29">
        <f>+('Detalle por mes'!J880/'Detalle por mes'!J673)-1</f>
        <v>-0.38303879046605172</v>
      </c>
      <c r="K646" s="29">
        <f>+('Detalle por mes'!K880/'Detalle por mes'!K673)-1</f>
        <v>0.13148772718755852</v>
      </c>
      <c r="L646" s="29">
        <f>+('Detalle por mes'!L880/'Detalle por mes'!L673)-1</f>
        <v>0.2078414674636655</v>
      </c>
      <c r="M646" s="29">
        <f>+('Detalle por mes'!M880/'Detalle por mes'!M673)-1</f>
        <v>-2.4013722126929649E-2</v>
      </c>
      <c r="N646" s="29">
        <f>+('Detalle por mes'!N880/'Detalle por mes'!N673)-1</f>
        <v>3.2718293074683658E-2</v>
      </c>
      <c r="O646" s="29">
        <f>+('Detalle por mes'!O880/'Detalle por mes'!O673)-1</f>
        <v>-4.2597282984113694E-4</v>
      </c>
      <c r="P646" s="29">
        <f>+('Detalle por mes'!P880/'Detalle por mes'!P673)-1</f>
        <v>7.913113306989894E-2</v>
      </c>
      <c r="Q646" s="29">
        <f>+('Detalle por mes'!Q880/'Detalle por mes'!Q673)-1</f>
        <v>-5.9239030405654147E-2</v>
      </c>
      <c r="R646" s="29">
        <f>+('Detalle por mes'!R880/'Detalle por mes'!R673)-1</f>
        <v>8.5607786396577623E-3</v>
      </c>
      <c r="S646" s="29">
        <f>+('Detalle por mes'!S880/'Detalle por mes'!S673)-1</f>
        <v>8.5607786396575403E-3</v>
      </c>
    </row>
    <row r="647" spans="2:19" x14ac:dyDescent="0.25">
      <c r="B647" s="20" t="s">
        <v>37</v>
      </c>
      <c r="C647" s="28">
        <f>+('Detalle por mes'!C881/'Detalle por mes'!C674)-1</f>
        <v>-7.5943070333010954E-2</v>
      </c>
      <c r="D647" s="28">
        <f>+('Detalle por mes'!D881/'Detalle por mes'!D674)-1</f>
        <v>1.306574935047089E-2</v>
      </c>
      <c r="E647" s="28">
        <f>+('Detalle por mes'!E881/'Detalle por mes'!E674)-1</f>
        <v>-0.67610062893081757</v>
      </c>
      <c r="F647" s="28">
        <f>+('Detalle por mes'!F881/'Detalle por mes'!F674)-1</f>
        <v>-0.62071340104037642</v>
      </c>
      <c r="G647" s="28">
        <f>+('Detalle por mes'!G881/'Detalle por mes'!G674)-1</f>
        <v>-0.14798927613941015</v>
      </c>
      <c r="H647" s="28">
        <f>+('Detalle por mes'!H881/'Detalle por mes'!H674)-1</f>
        <v>-8.4587129164764518E-2</v>
      </c>
      <c r="I647" s="28">
        <f>+('Detalle por mes'!I881/'Detalle por mes'!I674)-1</f>
        <v>-0.53902627511591961</v>
      </c>
      <c r="J647" s="28">
        <f>+('Detalle por mes'!J881/'Detalle por mes'!J674)-1</f>
        <v>-0.50047050135331328</v>
      </c>
      <c r="K647" s="28">
        <f>+('Detalle por mes'!K881/'Detalle por mes'!K674)-1</f>
        <v>-7.3313782991202281E-3</v>
      </c>
      <c r="L647" s="28">
        <f>+('Detalle por mes'!L881/'Detalle por mes'!L674)-1</f>
        <v>4.8002469353559007E-2</v>
      </c>
      <c r="M647" s="28">
        <f>+('Detalle por mes'!M881/'Detalle por mes'!M674)-1</f>
        <v>-2.3904382470119501E-2</v>
      </c>
      <c r="N647" s="28">
        <f>+('Detalle por mes'!N881/'Detalle por mes'!N674)-1</f>
        <v>4.7215702144880911E-2</v>
      </c>
      <c r="O647" s="28">
        <f>+('Detalle por mes'!O881/'Detalle por mes'!O674)-1</f>
        <v>0.10239334027055147</v>
      </c>
      <c r="P647" s="28">
        <f>+('Detalle por mes'!P881/'Detalle por mes'!P674)-1</f>
        <v>0.17944853403191985</v>
      </c>
      <c r="Q647" s="28">
        <f>+('Detalle por mes'!Q881/'Detalle por mes'!Q674)-1</f>
        <v>-7.1088759005029201E-2</v>
      </c>
      <c r="R647" s="28">
        <f>+('Detalle por mes'!R881/'Detalle por mes'!R674)-1</f>
        <v>4.6810908043941835E-2</v>
      </c>
      <c r="S647" s="28">
        <f>+('Detalle por mes'!S881/'Detalle por mes'!S674)-1</f>
        <v>4.6810908043941835E-2</v>
      </c>
    </row>
    <row r="648" spans="2:19" x14ac:dyDescent="0.25">
      <c r="B648" s="20" t="s">
        <v>38</v>
      </c>
      <c r="C648" s="28">
        <f>+('Detalle por mes'!C882/'Detalle por mes'!C675)-1</f>
        <v>0.26029879876391182</v>
      </c>
      <c r="D648" s="28">
        <f>+('Detalle por mes'!D882/'Detalle por mes'!D675)-1</f>
        <v>0.2969277823048162</v>
      </c>
      <c r="E648" s="28">
        <f>+('Detalle por mes'!E882/'Detalle por mes'!E675)-1</f>
        <v>2.1454046639231823</v>
      </c>
      <c r="F648" s="28">
        <f>+('Detalle por mes'!F882/'Detalle por mes'!F675)-1</f>
        <v>1.0419255326780976</v>
      </c>
      <c r="G648" s="28">
        <f>+('Detalle por mes'!G882/'Detalle por mes'!G675)-1</f>
        <v>0.42862985685071564</v>
      </c>
      <c r="H648" s="28">
        <f>+('Detalle por mes'!H882/'Detalle por mes'!H675)-1</f>
        <v>0.41192381468366812</v>
      </c>
      <c r="I648" s="28">
        <f>+('Detalle por mes'!I882/'Detalle por mes'!I675)-1</f>
        <v>0.1980326171369402</v>
      </c>
      <c r="J648" s="28">
        <f>+('Detalle por mes'!J882/'Detalle por mes'!J675)-1</f>
        <v>-7.7298865099448943E-2</v>
      </c>
      <c r="K648" s="28">
        <f>+('Detalle por mes'!K882/'Detalle por mes'!K675)-1</f>
        <v>0.22528735632183916</v>
      </c>
      <c r="L648" s="28">
        <f>+('Detalle por mes'!L882/'Detalle por mes'!L675)-1</f>
        <v>0.27795965649094145</v>
      </c>
      <c r="M648" s="28">
        <f>+('Detalle por mes'!M882/'Detalle por mes'!M675)-1</f>
        <v>0.11111111111111116</v>
      </c>
      <c r="N648" s="28">
        <f>+('Detalle por mes'!N882/'Detalle por mes'!N675)-1</f>
        <v>0.20745474565073851</v>
      </c>
      <c r="O648" s="28">
        <f>+('Detalle por mes'!O882/'Detalle por mes'!O675)-1</f>
        <v>0.88791899441340782</v>
      </c>
      <c r="P648" s="28">
        <f>+('Detalle por mes'!P882/'Detalle por mes'!P675)-1</f>
        <v>1.0012750775189185</v>
      </c>
      <c r="Q648" s="28">
        <f>+('Detalle por mes'!Q882/'Detalle por mes'!Q675)-1</f>
        <v>0.39743853920651784</v>
      </c>
      <c r="R648" s="28">
        <f>+('Detalle por mes'!R882/'Detalle por mes'!R675)-1</f>
        <v>0.5495433374652563</v>
      </c>
      <c r="S648" s="28">
        <f>+('Detalle por mes'!S882/'Detalle por mes'!S675)-1</f>
        <v>0.5495433374652583</v>
      </c>
    </row>
    <row r="649" spans="2:19" x14ac:dyDescent="0.25">
      <c r="B649" s="20" t="s">
        <v>39</v>
      </c>
      <c r="C649" s="28">
        <f>+('Detalle por mes'!C883/'Detalle por mes'!C676)-1</f>
        <v>-0.12670929660600094</v>
      </c>
      <c r="D649" s="28">
        <f>+('Detalle por mes'!D883/'Detalle por mes'!D676)-1</f>
        <v>-6.2962573407615685E-2</v>
      </c>
      <c r="E649" s="28">
        <f>+('Detalle por mes'!E883/'Detalle por mes'!E676)-1</f>
        <v>-0.59716312056737586</v>
      </c>
      <c r="F649" s="28">
        <f>+('Detalle por mes'!F883/'Detalle por mes'!F676)-1</f>
        <v>-0.55558964835076119</v>
      </c>
      <c r="G649" s="28">
        <f>+('Detalle por mes'!G883/'Detalle por mes'!G676)-1</f>
        <v>-3.8040452774169564E-2</v>
      </c>
      <c r="H649" s="28">
        <f>+('Detalle por mes'!H883/'Detalle por mes'!H676)-1</f>
        <v>1.4292266400574682E-2</v>
      </c>
      <c r="I649" s="28">
        <f>+('Detalle por mes'!I883/'Detalle por mes'!I676)-1</f>
        <v>-0.66468253968253976</v>
      </c>
      <c r="J649" s="28">
        <f>+('Detalle por mes'!J883/'Detalle por mes'!J676)-1</f>
        <v>-0.65705862861327657</v>
      </c>
      <c r="K649" s="28">
        <f>+('Detalle por mes'!K883/'Detalle por mes'!K676)-1</f>
        <v>0.36013480982185841</v>
      </c>
      <c r="L649" s="28">
        <f>+('Detalle por mes'!L883/'Detalle por mes'!L676)-1</f>
        <v>0.47442114101405686</v>
      </c>
      <c r="M649" s="28">
        <f>+('Detalle por mes'!M883/'Detalle por mes'!M676)-1</f>
        <v>0.27578475336322872</v>
      </c>
      <c r="N649" s="28">
        <f>+('Detalle por mes'!N883/'Detalle por mes'!N676)-1</f>
        <v>0.35246292328501605</v>
      </c>
      <c r="O649" s="28">
        <f>+('Detalle por mes'!O883/'Detalle por mes'!O676)-1</f>
        <v>-8.2197405156840153E-2</v>
      </c>
      <c r="P649" s="28">
        <f>+('Detalle por mes'!P883/'Detalle por mes'!P676)-1</f>
        <v>2.8977046523295691E-2</v>
      </c>
      <c r="Q649" s="28">
        <f>+('Detalle por mes'!Q883/'Detalle por mes'!Q676)-1</f>
        <v>-0.1482911976769592</v>
      </c>
      <c r="R649" s="28">
        <f>+('Detalle por mes'!R883/'Detalle por mes'!R676)-1</f>
        <v>-7.4884039752446174E-2</v>
      </c>
      <c r="S649" s="28">
        <f>+('Detalle por mes'!S883/'Detalle por mes'!S676)-1</f>
        <v>-7.4884039752445508E-2</v>
      </c>
    </row>
    <row r="650" spans="2:19" x14ac:dyDescent="0.25">
      <c r="B650" s="20" t="s">
        <v>40</v>
      </c>
      <c r="C650" s="28">
        <f>+('Detalle por mes'!C884/'Detalle por mes'!C677)-1</f>
        <v>5.7734550930467199E-2</v>
      </c>
      <c r="D650" s="28">
        <f>+('Detalle por mes'!D884/'Detalle por mes'!D677)-1</f>
        <v>0.14297909530181929</v>
      </c>
      <c r="E650" s="28">
        <f>+('Detalle por mes'!E884/'Detalle por mes'!E677)-1</f>
        <v>-0.45756457564575648</v>
      </c>
      <c r="F650" s="28">
        <f>+('Detalle por mes'!F884/'Detalle por mes'!F677)-1</f>
        <v>-0.4018825102546032</v>
      </c>
      <c r="G650" s="28">
        <f>+('Detalle por mes'!G884/'Detalle por mes'!G677)-1</f>
        <v>-1.361633960752906E-2</v>
      </c>
      <c r="H650" s="28">
        <f>+('Detalle por mes'!H884/'Detalle por mes'!H677)-1</f>
        <v>4.3221609743149259E-2</v>
      </c>
      <c r="I650" s="28">
        <f>+('Detalle por mes'!I884/'Detalle por mes'!I677)-1</f>
        <v>-0.57462686567164178</v>
      </c>
      <c r="J650" s="28">
        <f>+('Detalle por mes'!J884/'Detalle por mes'!J677)-1</f>
        <v>-0.550888833191713</v>
      </c>
      <c r="K650" s="28">
        <f>+('Detalle por mes'!K884/'Detalle por mes'!K677)-1</f>
        <v>0.21249999999999991</v>
      </c>
      <c r="L650" s="28">
        <f>+('Detalle por mes'!L884/'Detalle por mes'!L677)-1</f>
        <v>0.29097561198309041</v>
      </c>
      <c r="M650" s="28">
        <f>+('Detalle por mes'!M884/'Detalle por mes'!M677)-1</f>
        <v>-0.1155378486055777</v>
      </c>
      <c r="N650" s="28">
        <f>+('Detalle por mes'!N884/'Detalle por mes'!N677)-1</f>
        <v>-7.2350041433822287E-2</v>
      </c>
      <c r="O650" s="28">
        <f>+('Detalle por mes'!O884/'Detalle por mes'!O677)-1</f>
        <v>-0.27909147479775975</v>
      </c>
      <c r="P650" s="28">
        <f>+('Detalle por mes'!P884/'Detalle por mes'!P677)-1</f>
        <v>-0.21148281287275827</v>
      </c>
      <c r="Q650" s="28">
        <f>+('Detalle por mes'!Q884/'Detalle por mes'!Q677)-1</f>
        <v>8.4481111188794422E-3</v>
      </c>
      <c r="R650" s="28">
        <f>+('Detalle por mes'!R884/'Detalle por mes'!R677)-1</f>
        <v>4.8952242453462746E-2</v>
      </c>
      <c r="S650" s="28">
        <f>+('Detalle por mes'!S884/'Detalle por mes'!S677)-1</f>
        <v>4.8952242453463635E-2</v>
      </c>
    </row>
    <row r="651" spans="2:19" x14ac:dyDescent="0.25">
      <c r="B651" s="20" t="s">
        <v>41</v>
      </c>
      <c r="C651" s="28">
        <f>+('Detalle por mes'!C885/'Detalle por mes'!C678)-1</f>
        <v>-2.4805845594841225E-2</v>
      </c>
      <c r="D651" s="28">
        <f>+('Detalle por mes'!D885/'Detalle por mes'!D678)-1</f>
        <v>5.3589010857864938E-2</v>
      </c>
      <c r="E651" s="28">
        <f>+('Detalle por mes'!E885/'Detalle por mes'!E678)-1</f>
        <v>-0.37302272073626686</v>
      </c>
      <c r="F651" s="28">
        <f>+('Detalle por mes'!F885/'Detalle por mes'!F678)-1</f>
        <v>-0.32729232942313458</v>
      </c>
      <c r="G651" s="28">
        <f>+('Detalle por mes'!G885/'Detalle por mes'!G678)-1</f>
        <v>-2.6770353038331862E-2</v>
      </c>
      <c r="H651" s="28">
        <f>+('Detalle por mes'!H885/'Detalle por mes'!H678)-1</f>
        <v>4.0710940984661326E-2</v>
      </c>
      <c r="I651" s="28">
        <f>+('Detalle por mes'!I885/'Detalle por mes'!I678)-1</f>
        <v>-0.36196412864736704</v>
      </c>
      <c r="J651" s="28">
        <f>+('Detalle por mes'!J885/'Detalle por mes'!J678)-1</f>
        <v>-0.43888303878144175</v>
      </c>
      <c r="K651" s="28">
        <f>+('Detalle por mes'!K885/'Detalle por mes'!K678)-1</f>
        <v>0.10115190784737216</v>
      </c>
      <c r="L651" s="28">
        <f>+('Detalle por mes'!L885/'Detalle por mes'!L678)-1</f>
        <v>0.15820720077071049</v>
      </c>
      <c r="M651" s="28">
        <f>+('Detalle por mes'!M885/'Detalle por mes'!M678)-1</f>
        <v>0.28958051420838982</v>
      </c>
      <c r="N651" s="28">
        <f>+('Detalle por mes'!N885/'Detalle por mes'!N678)-1</f>
        <v>0.34743494021923294</v>
      </c>
      <c r="O651" s="28">
        <f>+('Detalle por mes'!O885/'Detalle por mes'!O678)-1</f>
        <v>3.8712661189400865E-2</v>
      </c>
      <c r="P651" s="28">
        <f>+('Detalle por mes'!P885/'Detalle por mes'!P678)-1</f>
        <v>9.0659442329315665E-2</v>
      </c>
      <c r="Q651" s="28">
        <f>+('Detalle por mes'!Q885/'Detalle por mes'!Q678)-1</f>
        <v>-4.2314000990344103E-2</v>
      </c>
      <c r="R651" s="28">
        <f>+('Detalle por mes'!R885/'Detalle por mes'!R678)-1</f>
        <v>3.2178292041809442E-2</v>
      </c>
      <c r="S651" s="28">
        <f>+('Detalle por mes'!S885/'Detalle por mes'!S678)-1</f>
        <v>3.2178292041808776E-2</v>
      </c>
    </row>
    <row r="652" spans="2:19" x14ac:dyDescent="0.25">
      <c r="B652" s="20" t="s">
        <v>42</v>
      </c>
      <c r="C652" s="28">
        <f>+('Detalle por mes'!C886/'Detalle por mes'!C679)-1</f>
        <v>-0.24403126480341075</v>
      </c>
      <c r="D652" s="28">
        <f>+('Detalle por mes'!D886/'Detalle por mes'!D679)-1</f>
        <v>-0.16407986807524932</v>
      </c>
      <c r="E652" s="28">
        <f>+('Detalle por mes'!E886/'Detalle por mes'!E679)-1</f>
        <v>-0.15555555555555556</v>
      </c>
      <c r="F652" s="28">
        <f>+('Detalle por mes'!F886/'Detalle por mes'!F679)-1</f>
        <v>-5.1667263183011514E-2</v>
      </c>
      <c r="G652" s="28">
        <f>+('Detalle por mes'!G886/'Detalle por mes'!G679)-1</f>
        <v>-2.4126984126984108E-2</v>
      </c>
      <c r="H652" s="28">
        <f>+('Detalle por mes'!H886/'Detalle por mes'!H679)-1</f>
        <v>3.0294160489112709E-2</v>
      </c>
      <c r="I652" s="28">
        <f>+('Detalle por mes'!I886/'Detalle por mes'!I679)-1</f>
        <v>-0.51969327291739287</v>
      </c>
      <c r="J652" s="28">
        <f>+('Detalle por mes'!J886/'Detalle por mes'!J679)-1</f>
        <v>-0.4862980833577476</v>
      </c>
      <c r="K652" s="28">
        <f>+('Detalle por mes'!K886/'Detalle por mes'!K679)-1</f>
        <v>1.7175572519083859E-2</v>
      </c>
      <c r="L652" s="28">
        <f>+('Detalle por mes'!L886/'Detalle por mes'!L679)-1</f>
        <v>8.3192376886720654E-2</v>
      </c>
      <c r="M652" s="28">
        <f>+('Detalle por mes'!M886/'Detalle por mes'!M679)-1</f>
        <v>3.539823008849563E-2</v>
      </c>
      <c r="N652" s="28">
        <f>+('Detalle por mes'!N886/'Detalle por mes'!N679)-1</f>
        <v>0.10747396566282075</v>
      </c>
      <c r="O652" s="28">
        <f>+('Detalle por mes'!O886/'Detalle por mes'!O679)-1</f>
        <v>0.91088336860866659</v>
      </c>
      <c r="P652" s="28">
        <f>+('Detalle por mes'!P886/'Detalle por mes'!P679)-1</f>
        <v>1.0105661362957075</v>
      </c>
      <c r="Q652" s="28">
        <f>+('Detalle por mes'!Q886/'Detalle por mes'!Q679)-1</f>
        <v>-6.4766704318359514E-2</v>
      </c>
      <c r="R652" s="28">
        <f>+('Detalle por mes'!R886/'Detalle por mes'!R679)-1</f>
        <v>0.21984189007097976</v>
      </c>
      <c r="S652" s="28">
        <f>+('Detalle por mes'!S886/'Detalle por mes'!S679)-1</f>
        <v>0.2198418900709791</v>
      </c>
    </row>
    <row r="653" spans="2:19" x14ac:dyDescent="0.25">
      <c r="B653" s="20" t="s">
        <v>43</v>
      </c>
      <c r="C653" s="28">
        <f>+('Detalle por mes'!C887/'Detalle por mes'!C680)-1</f>
        <v>-0.29837847339202273</v>
      </c>
      <c r="D653" s="28">
        <f>+('Detalle por mes'!D887/'Detalle por mes'!D680)-1</f>
        <v>-0.25278878078012856</v>
      </c>
      <c r="E653" s="28">
        <f>+('Detalle por mes'!E887/'Detalle por mes'!E680)-1</f>
        <v>-0.18541797611565058</v>
      </c>
      <c r="F653" s="28">
        <f>+('Detalle por mes'!F887/'Detalle por mes'!F680)-1</f>
        <v>-0.20851359430893501</v>
      </c>
      <c r="G653" s="28">
        <f>+('Detalle por mes'!G887/'Detalle por mes'!G680)-1</f>
        <v>6.7439409905163394E-2</v>
      </c>
      <c r="H653" s="28">
        <f>+('Detalle por mes'!H887/'Detalle por mes'!H680)-1</f>
        <v>9.4512189833775073E-2</v>
      </c>
      <c r="I653" s="28">
        <f>+('Detalle por mes'!I887/'Detalle por mes'!I680)-1</f>
        <v>-0.36358062538320046</v>
      </c>
      <c r="J653" s="28">
        <f>+('Detalle por mes'!J887/'Detalle por mes'!J680)-1</f>
        <v>-0.35520157360043514</v>
      </c>
      <c r="K653" s="28">
        <f>+('Detalle por mes'!K887/'Detalle por mes'!K680)-1</f>
        <v>0.10627177700348422</v>
      </c>
      <c r="L653" s="28">
        <f>+('Detalle por mes'!L887/'Detalle por mes'!L680)-1</f>
        <v>0.22896688319317815</v>
      </c>
      <c r="M653" s="28">
        <f>+('Detalle por mes'!M887/'Detalle por mes'!M680)-1</f>
        <v>0.16666666666666674</v>
      </c>
      <c r="N653" s="28">
        <f>+('Detalle por mes'!N887/'Detalle por mes'!N680)-1</f>
        <v>0.33671047034856461</v>
      </c>
      <c r="O653" s="28">
        <f>+('Detalle por mes'!O887/'Detalle por mes'!O680)-1</f>
        <v>0.17529113448534939</v>
      </c>
      <c r="P653" s="28">
        <f>+('Detalle por mes'!P887/'Detalle por mes'!P680)-1</f>
        <v>0.21649994324079258</v>
      </c>
      <c r="Q653" s="28">
        <f>+('Detalle por mes'!Q887/'Detalle por mes'!Q680)-1</f>
        <v>-0.17996007417690996</v>
      </c>
      <c r="R653" s="28">
        <f>+('Detalle por mes'!R887/'Detalle por mes'!R680)-1</f>
        <v>-4.1591462285774039E-2</v>
      </c>
      <c r="S653" s="28">
        <f>+('Detalle por mes'!S887/'Detalle por mes'!S680)-1</f>
        <v>-4.1591462285773373E-2</v>
      </c>
    </row>
    <row r="654" spans="2:19" x14ac:dyDescent="0.25">
      <c r="B654" s="20" t="s">
        <v>44</v>
      </c>
      <c r="C654" s="28">
        <f>+('Detalle por mes'!C888/'Detalle por mes'!C681)-1</f>
        <v>0.18030523328353687</v>
      </c>
      <c r="D654" s="28">
        <f>+('Detalle por mes'!D888/'Detalle por mes'!D681)-1</f>
        <v>0.31187099534433727</v>
      </c>
      <c r="E654" s="28">
        <f>+('Detalle por mes'!E888/'Detalle por mes'!E681)-1</f>
        <v>-0.37623355263157898</v>
      </c>
      <c r="F654" s="28">
        <f>+('Detalle por mes'!F888/'Detalle por mes'!F681)-1</f>
        <v>-0.37075711378663678</v>
      </c>
      <c r="G654" s="28">
        <f>+('Detalle por mes'!G888/'Detalle por mes'!G681)-1</f>
        <v>0.12855878448148705</v>
      </c>
      <c r="H654" s="28">
        <f>+('Detalle por mes'!H888/'Detalle por mes'!H681)-1</f>
        <v>0.21784450148986201</v>
      </c>
      <c r="I654" s="28">
        <f>+('Detalle por mes'!I888/'Detalle por mes'!I681)-1</f>
        <v>-0.30237580993520519</v>
      </c>
      <c r="J654" s="28">
        <f>+('Detalle por mes'!J888/'Detalle por mes'!J681)-1</f>
        <v>-0.23377140122877993</v>
      </c>
      <c r="K654" s="28">
        <f>+('Detalle por mes'!K888/'Detalle por mes'!K681)-1</f>
        <v>2.7525710828796068E-2</v>
      </c>
      <c r="L654" s="28">
        <f>+('Detalle por mes'!L888/'Detalle por mes'!L681)-1</f>
        <v>0.10540227700963389</v>
      </c>
      <c r="M654" s="28">
        <f>+('Detalle por mes'!M888/'Detalle por mes'!M681)-1</f>
        <v>0.36250000000000004</v>
      </c>
      <c r="N654" s="28">
        <f>+('Detalle por mes'!N888/'Detalle por mes'!N681)-1</f>
        <v>0.3191642476444283</v>
      </c>
      <c r="O654" s="28">
        <f>+('Detalle por mes'!O888/'Detalle por mes'!O681)-1</f>
        <v>0.19969278033794158</v>
      </c>
      <c r="P654" s="28">
        <f>+('Detalle por mes'!P888/'Detalle por mes'!P681)-1</f>
        <v>0.2686052558965375</v>
      </c>
      <c r="Q654" s="28">
        <f>+('Detalle por mes'!Q888/'Detalle por mes'!Q681)-1</f>
        <v>0.15363595029492672</v>
      </c>
      <c r="R654" s="28">
        <f>+('Detalle por mes'!R888/'Detalle por mes'!R681)-1</f>
        <v>0.27565667259884319</v>
      </c>
      <c r="S654" s="28">
        <f>+('Detalle por mes'!S888/'Detalle por mes'!S681)-1</f>
        <v>0.27565667259884408</v>
      </c>
    </row>
    <row r="655" spans="2:19" x14ac:dyDescent="0.25">
      <c r="B655" s="20" t="s">
        <v>45</v>
      </c>
      <c r="C655" s="28">
        <f>+('Detalle por mes'!C889/'Detalle por mes'!C682)-1</f>
        <v>-8.2091821222256556E-3</v>
      </c>
      <c r="D655" s="28">
        <f>+('Detalle por mes'!D889/'Detalle por mes'!D682)-1</f>
        <v>7.0756065011354341E-2</v>
      </c>
      <c r="E655" s="28">
        <f>+('Detalle por mes'!E889/'Detalle por mes'!E682)-1</f>
        <v>-0.38620689655172413</v>
      </c>
      <c r="F655" s="28">
        <f>+('Detalle por mes'!F889/'Detalle por mes'!F682)-1</f>
        <v>-0.33818821726573911</v>
      </c>
      <c r="G655" s="28">
        <f>+('Detalle por mes'!G889/'Detalle por mes'!G682)-1</f>
        <v>6.6952329941081912E-2</v>
      </c>
      <c r="H655" s="28">
        <f>+('Detalle por mes'!H889/'Detalle por mes'!H682)-1</f>
        <v>0.12532982077594124</v>
      </c>
      <c r="I655" s="28">
        <f>+('Detalle por mes'!I889/'Detalle por mes'!I682)-1</f>
        <v>-0.54406779661016946</v>
      </c>
      <c r="J655" s="28">
        <f>+('Detalle por mes'!J889/'Detalle por mes'!J682)-1</f>
        <v>-0.51975543221119347</v>
      </c>
      <c r="K655" s="28">
        <f>+('Detalle por mes'!K889/'Detalle por mes'!K682)-1</f>
        <v>-8.9064261555806046E-2</v>
      </c>
      <c r="L655" s="28">
        <f>+('Detalle por mes'!L889/'Detalle por mes'!L682)-1</f>
        <v>-1.8779723175203489E-2</v>
      </c>
      <c r="M655" s="28">
        <f>+('Detalle por mes'!M889/'Detalle por mes'!M682)-1</f>
        <v>0.22799999999999998</v>
      </c>
      <c r="N655" s="28">
        <f>+('Detalle por mes'!N889/'Detalle por mes'!N682)-1</f>
        <v>0.3057351400890298</v>
      </c>
      <c r="O655" s="28">
        <f>+('Detalle por mes'!O889/'Detalle por mes'!O682)-1</f>
        <v>-0.16446148929370408</v>
      </c>
      <c r="P655" s="28">
        <f>+('Detalle por mes'!P889/'Detalle por mes'!P682)-1</f>
        <v>-9.6073933407943346E-2</v>
      </c>
      <c r="Q655" s="28">
        <f>+('Detalle por mes'!Q889/'Detalle por mes'!Q682)-1</f>
        <v>-7.5863016207307066E-2</v>
      </c>
      <c r="R655" s="28">
        <f>+('Detalle por mes'!R889/'Detalle por mes'!R682)-1</f>
        <v>-3.3742935484659009E-2</v>
      </c>
      <c r="S655" s="28">
        <f>+('Detalle por mes'!S889/'Detalle por mes'!S682)-1</f>
        <v>-3.3742935484658787E-2</v>
      </c>
    </row>
    <row r="656" spans="2:19" x14ac:dyDescent="0.25">
      <c r="B656" s="20" t="s">
        <v>46</v>
      </c>
      <c r="C656" s="28">
        <f>+('Detalle por mes'!C890/'Detalle por mes'!C683)-1</f>
        <v>3.5067201640907486E-2</v>
      </c>
      <c r="D656" s="28">
        <f>+('Detalle por mes'!D890/'Detalle por mes'!D683)-1</f>
        <v>0.13366449283143944</v>
      </c>
      <c r="E656" s="28">
        <f>+('Detalle por mes'!E890/'Detalle por mes'!E683)-1</f>
        <v>-0.30354131534569984</v>
      </c>
      <c r="F656" s="28">
        <f>+('Detalle por mes'!F890/'Detalle por mes'!F683)-1</f>
        <v>-0.24998861281099771</v>
      </c>
      <c r="G656" s="28">
        <f>+('Detalle por mes'!G890/'Detalle por mes'!G683)-1</f>
        <v>8.8966588966588933E-2</v>
      </c>
      <c r="H656" s="28">
        <f>+('Detalle por mes'!H890/'Detalle por mes'!H683)-1</f>
        <v>0.15968773641013412</v>
      </c>
      <c r="I656" s="28">
        <f>+('Detalle por mes'!I890/'Detalle por mes'!I683)-1</f>
        <v>-0.56416726748377788</v>
      </c>
      <c r="J656" s="28">
        <f>+('Detalle por mes'!J890/'Detalle por mes'!J683)-1</f>
        <v>-0.54731660553310546</v>
      </c>
      <c r="K656" s="28">
        <f>+('Detalle por mes'!K890/'Detalle por mes'!K683)-1</f>
        <v>0</v>
      </c>
      <c r="L656" s="28">
        <f>+('Detalle por mes'!L890/'Detalle por mes'!L683)-1</f>
        <v>7.5004237610269309E-2</v>
      </c>
      <c r="M656" s="28">
        <f>+('Detalle por mes'!M890/'Detalle por mes'!M683)-1</f>
        <v>0.5265151515151516</v>
      </c>
      <c r="N656" s="28">
        <f>+('Detalle por mes'!N890/'Detalle por mes'!N683)-1</f>
        <v>0.60829919229762219</v>
      </c>
      <c r="O656" s="28">
        <f>+('Detalle por mes'!O890/'Detalle por mes'!O683)-1</f>
        <v>0.26800554016620493</v>
      </c>
      <c r="P656" s="28">
        <f>+('Detalle por mes'!P890/'Detalle por mes'!P683)-1</f>
        <v>0.35899520394424989</v>
      </c>
      <c r="Q656" s="28">
        <f>+('Detalle por mes'!Q890/'Detalle por mes'!Q683)-1</f>
        <v>5.7423566673130422E-2</v>
      </c>
      <c r="R656" s="28">
        <f>+('Detalle por mes'!R890/'Detalle por mes'!R683)-1</f>
        <v>0.19506712889203626</v>
      </c>
      <c r="S656" s="28">
        <f>+('Detalle por mes'!S890/'Detalle por mes'!S683)-1</f>
        <v>0.19506712889203848</v>
      </c>
    </row>
    <row r="657" spans="2:19" x14ac:dyDescent="0.25">
      <c r="B657" s="20" t="s">
        <v>13</v>
      </c>
      <c r="C657" s="28">
        <f>+('Detalle por mes'!C891/'Detalle por mes'!C684)-1</f>
        <v>0.32928820604171305</v>
      </c>
      <c r="D657" s="28">
        <f>+('Detalle por mes'!D891/'Detalle por mes'!D684)-1</f>
        <v>0.44157330526685135</v>
      </c>
      <c r="E657" s="28">
        <f>+('Detalle por mes'!E891/'Detalle por mes'!E684)-1</f>
        <v>8.7719298245614086E-2</v>
      </c>
      <c r="F657" s="28">
        <f>+('Detalle por mes'!F891/'Detalle por mes'!F684)-1</f>
        <v>0.17291749338624363</v>
      </c>
      <c r="G657" s="28">
        <f>+('Detalle por mes'!G891/'Detalle por mes'!G684)-1</f>
        <v>0.24634502923976598</v>
      </c>
      <c r="H657" s="28">
        <f>+('Detalle por mes'!H891/'Detalle por mes'!H684)-1</f>
        <v>0.33553365379073385</v>
      </c>
      <c r="I657" s="28">
        <f>+('Detalle por mes'!I891/'Detalle por mes'!I684)-1</f>
        <v>-0.5228215767634854</v>
      </c>
      <c r="J657" s="28">
        <f>+('Detalle por mes'!J891/'Detalle por mes'!J684)-1</f>
        <v>-0.49373779249919869</v>
      </c>
      <c r="K657" s="28">
        <f>+('Detalle por mes'!K891/'Detalle por mes'!K684)-1</f>
        <v>0.44279661016949157</v>
      </c>
      <c r="L657" s="28">
        <f>+('Detalle por mes'!L891/'Detalle por mes'!L684)-1</f>
        <v>0.53319719753930261</v>
      </c>
      <c r="M657" s="28">
        <f>+('Detalle por mes'!M891/'Detalle por mes'!M684)-1</f>
        <v>7.6628352490422103E-3</v>
      </c>
      <c r="N657" s="28">
        <f>+('Detalle por mes'!N891/'Detalle por mes'!N684)-1</f>
        <v>7.7231520514212448E-2</v>
      </c>
      <c r="O657" s="28">
        <f>+('Detalle por mes'!O891/'Detalle por mes'!O684)-1</f>
        <v>-0.14964349376114083</v>
      </c>
      <c r="P657" s="28">
        <f>+('Detalle por mes'!P891/'Detalle por mes'!P684)-1</f>
        <v>-7.5103012776488343E-2</v>
      </c>
      <c r="Q657" s="28">
        <f>+('Detalle por mes'!Q891/'Detalle por mes'!Q684)-1</f>
        <v>0.18650054433288976</v>
      </c>
      <c r="R657" s="28">
        <f>+('Detalle por mes'!R891/'Detalle por mes'!R684)-1</f>
        <v>0.16840541996409231</v>
      </c>
      <c r="S657" s="28">
        <f>+('Detalle por mes'!S891/'Detalle por mes'!S684)-1</f>
        <v>0.16840541996409053</v>
      </c>
    </row>
    <row r="658" spans="2:19" x14ac:dyDescent="0.25">
      <c r="B658" s="20" t="s">
        <v>47</v>
      </c>
      <c r="C658" s="28">
        <f>+('Detalle por mes'!C892/'Detalle por mes'!C685)-1</f>
        <v>-4.3771709355855393E-4</v>
      </c>
      <c r="D658" s="28">
        <f>+('Detalle por mes'!D892/'Detalle por mes'!D685)-1</f>
        <v>9.9765612304486995E-2</v>
      </c>
      <c r="E658" s="28">
        <f>+('Detalle por mes'!E892/'Detalle por mes'!E685)-1</f>
        <v>6.6937119675456458E-2</v>
      </c>
      <c r="F658" s="28">
        <f>+('Detalle por mes'!F892/'Detalle por mes'!F685)-1</f>
        <v>0.17076270023806561</v>
      </c>
      <c r="G658" s="28">
        <f>+('Detalle por mes'!G892/'Detalle por mes'!G685)-1</f>
        <v>9.2421441774491742E-2</v>
      </c>
      <c r="H658" s="28">
        <f>+('Detalle por mes'!H892/'Detalle por mes'!H685)-1</f>
        <v>0.20002349604329028</v>
      </c>
      <c r="I658" s="28">
        <f>+('Detalle por mes'!I892/'Detalle por mes'!I685)-1</f>
        <v>-0.45184938353882043</v>
      </c>
      <c r="J658" s="28">
        <f>+('Detalle por mes'!J892/'Detalle por mes'!J685)-1</f>
        <v>-0.45637331073285126</v>
      </c>
      <c r="K658" s="28">
        <f>+('Detalle por mes'!K892/'Detalle por mes'!K685)-1</f>
        <v>0.37489397794741297</v>
      </c>
      <c r="L658" s="28">
        <f>+('Detalle por mes'!L892/'Detalle por mes'!L685)-1</f>
        <v>0.50508300617768609</v>
      </c>
      <c r="M658" s="28">
        <f>+('Detalle por mes'!M892/'Detalle por mes'!M685)-1</f>
        <v>0.2168674698795181</v>
      </c>
      <c r="N658" s="28">
        <f>+('Detalle por mes'!N892/'Detalle por mes'!N685)-1</f>
        <v>0.28273996384515576</v>
      </c>
      <c r="O658" s="28">
        <f>+('Detalle por mes'!O892/'Detalle por mes'!O685)-1</f>
        <v>0.26842272799618017</v>
      </c>
      <c r="P658" s="28">
        <f>+('Detalle por mes'!P892/'Detalle por mes'!P685)-1</f>
        <v>0.36764616797800187</v>
      </c>
      <c r="Q658" s="28">
        <f>+('Detalle por mes'!Q892/'Detalle por mes'!Q685)-1</f>
        <v>3.2127304983603056E-2</v>
      </c>
      <c r="R658" s="28">
        <f>+('Detalle por mes'!R892/'Detalle por mes'!R685)-1</f>
        <v>0.17611097359291317</v>
      </c>
      <c r="S658" s="28">
        <f>+('Detalle por mes'!S892/'Detalle por mes'!S685)-1</f>
        <v>0.1761109735929145</v>
      </c>
    </row>
    <row r="659" spans="2:19" x14ac:dyDescent="0.25">
      <c r="B659" s="20" t="s">
        <v>48</v>
      </c>
      <c r="C659" s="28">
        <f>+('Detalle por mes'!C893/'Detalle por mes'!C686)-1</f>
        <v>0.42741625698909291</v>
      </c>
      <c r="D659" s="28">
        <f>+('Detalle por mes'!D893/'Detalle por mes'!D686)-1</f>
        <v>0.51902865957998112</v>
      </c>
      <c r="E659" s="28">
        <f>+('Detalle por mes'!E893/'Detalle por mes'!E686)-1</f>
        <v>-0.43205804749340371</v>
      </c>
      <c r="F659" s="28">
        <f>+('Detalle por mes'!F893/'Detalle por mes'!F686)-1</f>
        <v>-0.37209122508335146</v>
      </c>
      <c r="G659" s="28">
        <f>+('Detalle por mes'!G893/'Detalle por mes'!G686)-1</f>
        <v>0.11933149903189655</v>
      </c>
      <c r="H659" s="28">
        <f>+('Detalle por mes'!H893/'Detalle por mes'!H686)-1</f>
        <v>0.19174921245445842</v>
      </c>
      <c r="I659" s="28">
        <f>+('Detalle por mes'!I893/'Detalle por mes'!I686)-1</f>
        <v>-0.50588368409142337</v>
      </c>
      <c r="J659" s="28">
        <f>+('Detalle por mes'!J893/'Detalle por mes'!J686)-1</f>
        <v>-0.47812737199326283</v>
      </c>
      <c r="K659" s="28">
        <f>+('Detalle por mes'!K893/'Detalle por mes'!K686)-1</f>
        <v>0.11602638727202175</v>
      </c>
      <c r="L659" s="28">
        <f>+('Detalle por mes'!L893/'Detalle por mes'!L686)-1</f>
        <v>0.20364839398744472</v>
      </c>
      <c r="M659" s="28">
        <f>+('Detalle por mes'!M893/'Detalle por mes'!M686)-1</f>
        <v>3.3898305084745672E-2</v>
      </c>
      <c r="N659" s="28">
        <f>+('Detalle por mes'!N893/'Detalle por mes'!N686)-1</f>
        <v>8.3502006710367338E-2</v>
      </c>
      <c r="O659" s="28">
        <f>+('Detalle por mes'!O893/'Detalle por mes'!O686)-1</f>
        <v>0.10794780545670224</v>
      </c>
      <c r="P659" s="28">
        <f>+('Detalle por mes'!P893/'Detalle por mes'!P686)-1</f>
        <v>0.11339390360629031</v>
      </c>
      <c r="Q659" s="28">
        <f>+('Detalle por mes'!Q893/'Detalle por mes'!Q686)-1</f>
        <v>0.37818375310393759</v>
      </c>
      <c r="R659" s="28">
        <f>+('Detalle por mes'!R893/'Detalle por mes'!R686)-1</f>
        <v>0.45068155397787546</v>
      </c>
      <c r="S659" s="28">
        <f>+('Detalle por mes'!S893/'Detalle por mes'!S686)-1</f>
        <v>0.45068155397787502</v>
      </c>
    </row>
    <row r="660" spans="2:19" x14ac:dyDescent="0.25">
      <c r="B660" s="8" t="s">
        <v>117</v>
      </c>
      <c r="C660" s="29">
        <f>+('Detalle por mes'!C897/'Detalle por mes'!C690)-1</f>
        <v>0.10947064449463562</v>
      </c>
      <c r="D660" s="29">
        <f>+('Detalle por mes'!D897/'Detalle por mes'!D690)-1</f>
        <v>0.20250011997652972</v>
      </c>
      <c r="E660" s="29">
        <f>+('Detalle por mes'!E897/'Detalle por mes'!E690)-1</f>
        <v>-0.21881613982385473</v>
      </c>
      <c r="F660" s="29">
        <f>+('Detalle por mes'!F897/'Detalle por mes'!F690)-1</f>
        <v>-0.24090974264676401</v>
      </c>
      <c r="G660" s="29">
        <f>+('Detalle por mes'!G897/'Detalle por mes'!G690)-1</f>
        <v>6.6332896624867521E-2</v>
      </c>
      <c r="H660" s="29">
        <f>+('Detalle por mes'!H897/'Detalle por mes'!H690)-1</f>
        <v>0.13404655480076011</v>
      </c>
      <c r="I660" s="29">
        <f>+('Detalle por mes'!I897/'Detalle por mes'!I690)-1</f>
        <v>-0.39148974505270107</v>
      </c>
      <c r="J660" s="29">
        <f>+('Detalle por mes'!J897/'Detalle por mes'!J690)-1</f>
        <v>-0.40681697773867853</v>
      </c>
      <c r="K660" s="29">
        <f>+('Detalle por mes'!K897/'Detalle por mes'!K690)-1</f>
        <v>0.13684440559440558</v>
      </c>
      <c r="L660" s="29">
        <f>+('Detalle por mes'!L897/'Detalle por mes'!L690)-1</f>
        <v>0.21441217657793299</v>
      </c>
      <c r="M660" s="29">
        <f>+('Detalle por mes'!M897/'Detalle por mes'!M690)-1</f>
        <v>0.1858818770226538</v>
      </c>
      <c r="N660" s="29">
        <f>+('Detalle por mes'!N897/'Detalle por mes'!N690)-1</f>
        <v>0.24674128567196707</v>
      </c>
      <c r="O660" s="29">
        <f>+('Detalle por mes'!O897/'Detalle por mes'!O690)-1</f>
        <v>0.15386033591651871</v>
      </c>
      <c r="P660" s="29">
        <f>+('Detalle por mes'!P897/'Detalle por mes'!P690)-1</f>
        <v>0.22919193738015831</v>
      </c>
      <c r="Q660" s="29">
        <f>+('Detalle por mes'!Q897/'Detalle por mes'!Q690)-1</f>
        <v>8.5933684203002514E-2</v>
      </c>
      <c r="R660" s="29">
        <f>+('Detalle por mes'!R897/'Detalle por mes'!R690)-1</f>
        <v>0.21388844021148312</v>
      </c>
      <c r="S660" s="29">
        <f>+('Detalle por mes'!S897/'Detalle por mes'!S690)-1</f>
        <v>0.2138884402114829</v>
      </c>
    </row>
    <row r="661" spans="2:19" x14ac:dyDescent="0.25">
      <c r="B661" s="20" t="s">
        <v>37</v>
      </c>
      <c r="C661" s="28">
        <f>+('Detalle por mes'!C898/'Detalle por mes'!C691)-1</f>
        <v>-0.19470067156183857</v>
      </c>
      <c r="D661" s="28">
        <f>+('Detalle por mes'!D898/'Detalle por mes'!D691)-1</f>
        <v>-0.11816981545462213</v>
      </c>
      <c r="E661" s="28">
        <f>+('Detalle por mes'!E898/'Detalle por mes'!E691)-1</f>
        <v>-0.6402439024390244</v>
      </c>
      <c r="F661" s="28">
        <f>+('Detalle por mes'!F898/'Detalle por mes'!F691)-1</f>
        <v>-0.60899748462422032</v>
      </c>
      <c r="G661" s="28">
        <f>+('Detalle por mes'!G898/'Detalle por mes'!G691)-1</f>
        <v>-0.11275088547815826</v>
      </c>
      <c r="H661" s="28">
        <f>+('Detalle por mes'!H898/'Detalle por mes'!H691)-1</f>
        <v>-4.7967304741725614E-2</v>
      </c>
      <c r="I661" s="28">
        <f>+('Detalle por mes'!I898/'Detalle por mes'!I691)-1</f>
        <v>-0.53900431203449628</v>
      </c>
      <c r="J661" s="28">
        <f>+('Detalle por mes'!J898/'Detalle por mes'!J691)-1</f>
        <v>-0.50642316585779479</v>
      </c>
      <c r="K661" s="28">
        <f>+('Detalle por mes'!K898/'Detalle por mes'!K691)-1</f>
        <v>0.16507936507936516</v>
      </c>
      <c r="L661" s="28">
        <f>+('Detalle por mes'!L898/'Detalle por mes'!L691)-1</f>
        <v>0.259764604941076</v>
      </c>
      <c r="M661" s="28">
        <f>+('Detalle por mes'!M898/'Detalle por mes'!M691)-1</f>
        <v>-6.8728522336769737E-2</v>
      </c>
      <c r="N661" s="28">
        <f>+('Detalle por mes'!N898/'Detalle por mes'!N691)-1</f>
        <v>-6.9352212648402523E-3</v>
      </c>
      <c r="O661" s="28">
        <f>+('Detalle por mes'!O898/'Detalle por mes'!O691)-1</f>
        <v>-0.20523736846333041</v>
      </c>
      <c r="P661" s="28">
        <f>+('Detalle por mes'!P898/'Detalle por mes'!P691)-1</f>
        <v>-0.13054771552835298</v>
      </c>
      <c r="Q661" s="28">
        <f>+('Detalle por mes'!Q898/'Detalle por mes'!Q691)-1</f>
        <v>-0.2081050309542446</v>
      </c>
      <c r="R661" s="28">
        <f>+('Detalle por mes'!R898/'Detalle por mes'!R691)-1</f>
        <v>-0.13365055621572675</v>
      </c>
      <c r="S661" s="28">
        <f>+('Detalle por mes'!S898/'Detalle por mes'!S691)-1</f>
        <v>-0.13365055621572675</v>
      </c>
    </row>
    <row r="662" spans="2:19" x14ac:dyDescent="0.25">
      <c r="B662" s="20" t="s">
        <v>38</v>
      </c>
      <c r="C662" s="28">
        <f>+('Detalle por mes'!C899/'Detalle por mes'!C692)-1</f>
        <v>0.13485224263314977</v>
      </c>
      <c r="D662" s="28">
        <f>+('Detalle por mes'!D899/'Detalle por mes'!D692)-1</f>
        <v>0.17808124380769641</v>
      </c>
      <c r="E662" s="28">
        <f>+('Detalle por mes'!E899/'Detalle por mes'!E692)-1</f>
        <v>1.2265306122448978</v>
      </c>
      <c r="F662" s="28">
        <f>+('Detalle por mes'!F899/'Detalle por mes'!F692)-1</f>
        <v>0.52290851830660845</v>
      </c>
      <c r="G662" s="28">
        <f>+('Detalle por mes'!G899/'Detalle por mes'!G692)-1</f>
        <v>0.37729357798165131</v>
      </c>
      <c r="H662" s="28">
        <f>+('Detalle por mes'!H899/'Detalle por mes'!H692)-1</f>
        <v>0.35772689195678953</v>
      </c>
      <c r="I662" s="28">
        <f>+('Detalle por mes'!I899/'Detalle por mes'!I692)-1</f>
        <v>0.3334183023196533</v>
      </c>
      <c r="J662" s="28">
        <f>+('Detalle por mes'!J899/'Detalle por mes'!J692)-1</f>
        <v>-0.10708408708618933</v>
      </c>
      <c r="K662" s="28">
        <f>+('Detalle por mes'!K899/'Detalle por mes'!K692)-1</f>
        <v>0.40240000000000009</v>
      </c>
      <c r="L662" s="28">
        <f>+('Detalle por mes'!L899/'Detalle por mes'!L692)-1</f>
        <v>0.48643102947006733</v>
      </c>
      <c r="M662" s="28">
        <f>+('Detalle por mes'!M899/'Detalle por mes'!M692)-1</f>
        <v>0.17957746478873249</v>
      </c>
      <c r="N662" s="28">
        <f>+('Detalle por mes'!N899/'Detalle por mes'!N692)-1</f>
        <v>0.28521213295862036</v>
      </c>
      <c r="O662" s="28">
        <f>+('Detalle por mes'!O899/'Detalle por mes'!O692)-1</f>
        <v>0.78787878787878785</v>
      </c>
      <c r="P662" s="28">
        <f>+('Detalle por mes'!P899/'Detalle por mes'!P692)-1</f>
        <v>0.89577356816558873</v>
      </c>
      <c r="Q662" s="28">
        <f>+('Detalle por mes'!Q899/'Detalle por mes'!Q692)-1</f>
        <v>0.29928323103995869</v>
      </c>
      <c r="R662" s="28">
        <f>+('Detalle por mes'!R899/'Detalle por mes'!R692)-1</f>
        <v>0.45691183290453719</v>
      </c>
      <c r="S662" s="28">
        <f>+('Detalle por mes'!S899/'Detalle por mes'!S692)-1</f>
        <v>0.45691183290453763</v>
      </c>
    </row>
    <row r="663" spans="2:19" x14ac:dyDescent="0.25">
      <c r="B663" s="20" t="s">
        <v>39</v>
      </c>
      <c r="C663" s="28">
        <f>+('Detalle por mes'!C900/'Detalle por mes'!C693)-1</f>
        <v>-0.19018732975718988</v>
      </c>
      <c r="D663" s="28">
        <f>+('Detalle por mes'!D900/'Detalle por mes'!D693)-1</f>
        <v>-0.1330789437396902</v>
      </c>
      <c r="E663" s="28">
        <f>+('Detalle por mes'!E900/'Detalle por mes'!E693)-1</f>
        <v>-0.53231663035584598</v>
      </c>
      <c r="F663" s="28">
        <f>+('Detalle por mes'!F900/'Detalle por mes'!F693)-1</f>
        <v>-0.48245856615929295</v>
      </c>
      <c r="G663" s="28">
        <f>+('Detalle por mes'!G900/'Detalle por mes'!G693)-1</f>
        <v>-9.2012529365700368E-3</v>
      </c>
      <c r="H663" s="28">
        <f>+('Detalle por mes'!H900/'Detalle por mes'!H693)-1</f>
        <v>4.9492371263068602E-2</v>
      </c>
      <c r="I663" s="28">
        <f>+('Detalle por mes'!I900/'Detalle por mes'!I693)-1</f>
        <v>-0.6788437464436099</v>
      </c>
      <c r="J663" s="28">
        <f>+('Detalle por mes'!J900/'Detalle por mes'!J693)-1</f>
        <v>-0.67451462376428273</v>
      </c>
      <c r="K663" s="28">
        <f>+('Detalle por mes'!K900/'Detalle por mes'!K693)-1</f>
        <v>0.77051597051597054</v>
      </c>
      <c r="L663" s="28">
        <f>+('Detalle por mes'!L900/'Detalle por mes'!L693)-1</f>
        <v>0.85515557856864532</v>
      </c>
      <c r="M663" s="28">
        <f>+('Detalle por mes'!M900/'Detalle por mes'!M693)-1</f>
        <v>0.19238095238095232</v>
      </c>
      <c r="N663" s="28">
        <f>+('Detalle por mes'!N900/'Detalle por mes'!N693)-1</f>
        <v>0.25293131901715582</v>
      </c>
      <c r="O663" s="28">
        <f>+('Detalle por mes'!O900/'Detalle por mes'!O693)-1</f>
        <v>3.5528833014484729E-2</v>
      </c>
      <c r="P663" s="28">
        <f>+('Detalle por mes'!P900/'Detalle por mes'!P693)-1</f>
        <v>0.14758889981518886</v>
      </c>
      <c r="Q663" s="28">
        <f>+('Detalle por mes'!Q900/'Detalle por mes'!Q693)-1</f>
        <v>-0.18484621963620695</v>
      </c>
      <c r="R663" s="28">
        <f>+('Detalle por mes'!R900/'Detalle por mes'!R693)-1</f>
        <v>-0.10087152345925066</v>
      </c>
      <c r="S663" s="28">
        <f>+('Detalle por mes'!S900/'Detalle por mes'!S693)-1</f>
        <v>-0.10087152345925043</v>
      </c>
    </row>
    <row r="664" spans="2:19" x14ac:dyDescent="0.25">
      <c r="B664" s="20" t="s">
        <v>40</v>
      </c>
      <c r="C664" s="28">
        <f>+('Detalle por mes'!C901/'Detalle por mes'!C694)-1</f>
        <v>-0.11639771408552468</v>
      </c>
      <c r="D664" s="28">
        <f>+('Detalle por mes'!D901/'Detalle por mes'!D694)-1</f>
        <v>-4.6775061485261116E-2</v>
      </c>
      <c r="E664" s="28">
        <f>+('Detalle por mes'!E901/'Detalle por mes'!E694)-1</f>
        <v>-0.33546325878594252</v>
      </c>
      <c r="F664" s="28">
        <f>+('Detalle por mes'!F901/'Detalle por mes'!F694)-1</f>
        <v>-0.27895236602945794</v>
      </c>
      <c r="G664" s="28">
        <f>+('Detalle por mes'!G901/'Detalle por mes'!G694)-1</f>
        <v>-4.4168926772568784E-2</v>
      </c>
      <c r="H664" s="28">
        <f>+('Detalle por mes'!H901/'Detalle por mes'!H694)-1</f>
        <v>8.799443483924474E-3</v>
      </c>
      <c r="I664" s="28">
        <f>+('Detalle por mes'!I901/'Detalle por mes'!I694)-1</f>
        <v>-0.59396825396825403</v>
      </c>
      <c r="J664" s="28">
        <f>+('Detalle por mes'!J901/'Detalle por mes'!J694)-1</f>
        <v>-0.57571024204654608</v>
      </c>
      <c r="K664" s="28">
        <f>+('Detalle por mes'!K901/'Detalle por mes'!K694)-1</f>
        <v>0.11731843575418988</v>
      </c>
      <c r="L664" s="28">
        <f>+('Detalle por mes'!L901/'Detalle por mes'!L694)-1</f>
        <v>0.20459309439255091</v>
      </c>
      <c r="M664" s="28">
        <f>+('Detalle por mes'!M901/'Detalle por mes'!M694)-1</f>
        <v>-0.17338709677419351</v>
      </c>
      <c r="N664" s="28">
        <f>+('Detalle por mes'!N901/'Detalle por mes'!N694)-1</f>
        <v>-0.14891171178889617</v>
      </c>
      <c r="O664" s="28">
        <f>+('Detalle por mes'!O901/'Detalle por mes'!O694)-1</f>
        <v>-0.16657917760279961</v>
      </c>
      <c r="P664" s="28">
        <f>+('Detalle por mes'!P901/'Detalle por mes'!P694)-1</f>
        <v>-9.4096081155373379E-2</v>
      </c>
      <c r="Q664" s="28">
        <f>+('Detalle por mes'!Q901/'Detalle por mes'!Q694)-1</f>
        <v>-0.13015331871331026</v>
      </c>
      <c r="R664" s="28">
        <f>+('Detalle por mes'!R901/'Detalle por mes'!R694)-1</f>
        <v>-6.7443997126682254E-2</v>
      </c>
      <c r="S664" s="28">
        <f>+('Detalle por mes'!S901/'Detalle por mes'!S694)-1</f>
        <v>-6.7443997126679811E-2</v>
      </c>
    </row>
    <row r="665" spans="2:19" x14ac:dyDescent="0.25">
      <c r="B665" s="20" t="s">
        <v>41</v>
      </c>
      <c r="C665" s="28">
        <f>+('Detalle por mes'!C902/'Detalle por mes'!C695)-1</f>
        <v>-7.4907284304807198E-2</v>
      </c>
      <c r="D665" s="28">
        <f>+('Detalle por mes'!D902/'Detalle por mes'!D695)-1</f>
        <v>-2.7584978234354018E-3</v>
      </c>
      <c r="E665" s="28">
        <f>+('Detalle por mes'!E902/'Detalle por mes'!E695)-1</f>
        <v>-0.40348993288590607</v>
      </c>
      <c r="F665" s="28">
        <f>+('Detalle por mes'!F902/'Detalle por mes'!F695)-1</f>
        <v>-0.38827068055797598</v>
      </c>
      <c r="G665" s="28">
        <f>+('Detalle por mes'!G902/'Detalle por mes'!G695)-1</f>
        <v>-1.7440225035161738E-2</v>
      </c>
      <c r="H665" s="28">
        <f>+('Detalle por mes'!H902/'Detalle por mes'!H695)-1</f>
        <v>4.4774189829185129E-2</v>
      </c>
      <c r="I665" s="28">
        <f>+('Detalle por mes'!I902/'Detalle por mes'!I695)-1</f>
        <v>-0.37587097784388945</v>
      </c>
      <c r="J665" s="28">
        <f>+('Detalle por mes'!J902/'Detalle por mes'!J695)-1</f>
        <v>-0.46300022483694003</v>
      </c>
      <c r="K665" s="28">
        <f>+('Detalle por mes'!K902/'Detalle por mes'!K695)-1</f>
        <v>3.6930799569738326E-2</v>
      </c>
      <c r="L665" s="28">
        <f>+('Detalle por mes'!L902/'Detalle por mes'!L695)-1</f>
        <v>8.9168205654460042E-2</v>
      </c>
      <c r="M665" s="28">
        <f>+('Detalle por mes'!M902/'Detalle por mes'!M695)-1</f>
        <v>8.5234093637454933E-2</v>
      </c>
      <c r="N665" s="28">
        <f>+('Detalle por mes'!N902/'Detalle por mes'!N695)-1</f>
        <v>0.14229913909878222</v>
      </c>
      <c r="O665" s="28">
        <f>+('Detalle por mes'!O902/'Detalle por mes'!O695)-1</f>
        <v>3.2148593337132825E-2</v>
      </c>
      <c r="P665" s="28">
        <f>+('Detalle por mes'!P902/'Detalle por mes'!P695)-1</f>
        <v>0.12857734268865517</v>
      </c>
      <c r="Q665" s="28">
        <f>+('Detalle por mes'!Q902/'Detalle por mes'!Q695)-1</f>
        <v>-8.2863000302800138E-2</v>
      </c>
      <c r="R665" s="28">
        <f>+('Detalle por mes'!R902/'Detalle por mes'!R695)-1</f>
        <v>1.2368194026861623E-3</v>
      </c>
      <c r="S665" s="28">
        <f>+('Detalle por mes'!S902/'Detalle por mes'!S695)-1</f>
        <v>1.2368194026863844E-3</v>
      </c>
    </row>
    <row r="666" spans="2:19" x14ac:dyDescent="0.25">
      <c r="B666" s="20" t="s">
        <v>42</v>
      </c>
      <c r="C666" s="28">
        <f>+('Detalle por mes'!C903/'Detalle por mes'!C696)-1</f>
        <v>-0.30686482341797849</v>
      </c>
      <c r="D666" s="28">
        <f>+('Detalle por mes'!D903/'Detalle por mes'!D696)-1</f>
        <v>-0.23540065172707314</v>
      </c>
      <c r="E666" s="28">
        <f>+('Detalle por mes'!E903/'Detalle por mes'!E696)-1</f>
        <v>-0.3854679802955665</v>
      </c>
      <c r="F666" s="28">
        <f>+('Detalle por mes'!F903/'Detalle por mes'!F696)-1</f>
        <v>-0.31373454368431619</v>
      </c>
      <c r="G666" s="28">
        <f>+('Detalle por mes'!G903/'Detalle por mes'!G696)-1</f>
        <v>7.8023407022107527E-3</v>
      </c>
      <c r="H666" s="28">
        <f>+('Detalle por mes'!H903/'Detalle por mes'!H696)-1</f>
        <v>5.1771884354971487E-2</v>
      </c>
      <c r="I666" s="28">
        <f>+('Detalle por mes'!I903/'Detalle por mes'!I696)-1</f>
        <v>-0.55640402637972919</v>
      </c>
      <c r="J666" s="28">
        <f>+('Detalle por mes'!J903/'Detalle por mes'!J696)-1</f>
        <v>-0.5284342605490302</v>
      </c>
      <c r="K666" s="28">
        <f>+('Detalle por mes'!K903/'Detalle por mes'!K696)-1</f>
        <v>5.6603773584905648E-2</v>
      </c>
      <c r="L666" s="28">
        <f>+('Detalle por mes'!L903/'Detalle por mes'!L696)-1</f>
        <v>0.13503375217891644</v>
      </c>
      <c r="M666" s="28">
        <f>+('Detalle por mes'!M903/'Detalle por mes'!M696)-1</f>
        <v>-5.7239057239057201E-2</v>
      </c>
      <c r="N666" s="28">
        <f>+('Detalle por mes'!N903/'Detalle por mes'!N696)-1</f>
        <v>7.1044419479664445E-3</v>
      </c>
      <c r="O666" s="28">
        <f>+('Detalle por mes'!O903/'Detalle por mes'!O696)-1</f>
        <v>0.33736182756079591</v>
      </c>
      <c r="P666" s="28">
        <f>+('Detalle por mes'!P903/'Detalle por mes'!P696)-1</f>
        <v>0.4274694132032526</v>
      </c>
      <c r="Q666" s="28">
        <f>+('Detalle por mes'!Q903/'Detalle por mes'!Q696)-1</f>
        <v>-0.16920831133335401</v>
      </c>
      <c r="R666" s="28">
        <f>+('Detalle por mes'!R903/'Detalle por mes'!R696)-1</f>
        <v>3.8653813794680136E-2</v>
      </c>
      <c r="S666" s="28">
        <f>+('Detalle por mes'!S903/'Detalle por mes'!S696)-1</f>
        <v>3.8653813794680136E-2</v>
      </c>
    </row>
    <row r="667" spans="2:19" x14ac:dyDescent="0.25">
      <c r="B667" s="20" t="s">
        <v>43</v>
      </c>
      <c r="C667" s="28">
        <f>+('Detalle por mes'!C904/'Detalle por mes'!C697)-1</f>
        <v>-0.35067716877025068</v>
      </c>
      <c r="D667" s="28">
        <f>+('Detalle por mes'!D904/'Detalle por mes'!D697)-1</f>
        <v>-0.30735782720566307</v>
      </c>
      <c r="E667" s="28">
        <f>+('Detalle por mes'!E904/'Detalle por mes'!E697)-1</f>
        <v>-0.24811557788944727</v>
      </c>
      <c r="F667" s="28">
        <f>+('Detalle por mes'!F904/'Detalle por mes'!F697)-1</f>
        <v>-0.24732325565395175</v>
      </c>
      <c r="G667" s="28">
        <f>+('Detalle por mes'!G904/'Detalle por mes'!G697)-1</f>
        <v>-7.3576455534228868E-3</v>
      </c>
      <c r="H667" s="28">
        <f>+('Detalle por mes'!H904/'Detalle por mes'!H697)-1</f>
        <v>4.6497783700657491E-2</v>
      </c>
      <c r="I667" s="28">
        <f>+('Detalle por mes'!I904/'Detalle por mes'!I697)-1</f>
        <v>-0.36835637480798766</v>
      </c>
      <c r="J667" s="28">
        <f>+('Detalle por mes'!J904/'Detalle por mes'!J697)-1</f>
        <v>-0.36653831438416029</v>
      </c>
      <c r="K667" s="28">
        <f>+('Detalle por mes'!K904/'Detalle por mes'!K697)-1</f>
        <v>5.0488599348534224E-2</v>
      </c>
      <c r="L667" s="28">
        <f>+('Detalle por mes'!L904/'Detalle por mes'!L697)-1</f>
        <v>8.216753103691099E-2</v>
      </c>
      <c r="M667" s="28">
        <f>+('Detalle por mes'!M904/'Detalle por mes'!M697)-1</f>
        <v>9.2063492063491958E-2</v>
      </c>
      <c r="N667" s="28">
        <f>+('Detalle por mes'!N904/'Detalle por mes'!N697)-1</f>
        <v>0.22942963949959316</v>
      </c>
      <c r="O667" s="28">
        <f>+('Detalle por mes'!O904/'Detalle por mes'!O697)-1</f>
        <v>0.1156319332155078</v>
      </c>
      <c r="P667" s="28">
        <f>+('Detalle por mes'!P904/'Detalle por mes'!P697)-1</f>
        <v>0.17566004098954946</v>
      </c>
      <c r="Q667" s="28">
        <f>+('Detalle por mes'!Q904/'Detalle por mes'!Q697)-1</f>
        <v>-0.22133027522935778</v>
      </c>
      <c r="R667" s="28">
        <f>+('Detalle por mes'!R904/'Detalle por mes'!R697)-1</f>
        <v>-7.7858289277022985E-2</v>
      </c>
      <c r="S667" s="28">
        <f>+('Detalle por mes'!S904/'Detalle por mes'!S697)-1</f>
        <v>-7.7858289277024317E-2</v>
      </c>
    </row>
    <row r="668" spans="2:19" x14ac:dyDescent="0.25">
      <c r="B668" s="20" t="s">
        <v>44</v>
      </c>
      <c r="C668" s="28">
        <f>+('Detalle por mes'!C905/'Detalle por mes'!C698)-1</f>
        <v>6.0227554855445398E-2</v>
      </c>
      <c r="D668" s="28">
        <f>+('Detalle por mes'!D905/'Detalle por mes'!D698)-1</f>
        <v>0.15259137593072913</v>
      </c>
      <c r="E668" s="28">
        <f>+('Detalle por mes'!E905/'Detalle por mes'!E698)-1</f>
        <v>-0.52168563518917255</v>
      </c>
      <c r="F668" s="28">
        <f>+('Detalle por mes'!F905/'Detalle por mes'!F698)-1</f>
        <v>-0.4946335282035077</v>
      </c>
      <c r="G668" s="28">
        <f>+('Detalle por mes'!G905/'Detalle por mes'!G698)-1</f>
        <v>5.1207928969646987E-2</v>
      </c>
      <c r="H668" s="28">
        <f>+('Detalle por mes'!H905/'Detalle por mes'!H698)-1</f>
        <v>0.13774119283916986</v>
      </c>
      <c r="I668" s="28">
        <f>+('Detalle por mes'!I905/'Detalle por mes'!I698)-1</f>
        <v>-0.31439563962808592</v>
      </c>
      <c r="J668" s="28">
        <f>+('Detalle por mes'!J905/'Detalle por mes'!J698)-1</f>
        <v>-0.25655636780704971</v>
      </c>
      <c r="K668" s="28">
        <f>+('Detalle por mes'!K905/'Detalle por mes'!K698)-1</f>
        <v>-3.2406079724691672E-2</v>
      </c>
      <c r="L668" s="28">
        <f>+('Detalle por mes'!L905/'Detalle por mes'!L698)-1</f>
        <v>3.4738727237619171E-2</v>
      </c>
      <c r="M668" s="28">
        <f>+('Detalle por mes'!M905/'Detalle por mes'!M698)-1</f>
        <v>0.24789915966386555</v>
      </c>
      <c r="N668" s="28">
        <f>+('Detalle por mes'!N905/'Detalle por mes'!N698)-1</f>
        <v>0.30148451241875773</v>
      </c>
      <c r="O668" s="28">
        <f>+('Detalle por mes'!O905/'Detalle por mes'!O698)-1</f>
        <v>0.10824372759856637</v>
      </c>
      <c r="P668" s="28">
        <f>+('Detalle por mes'!P905/'Detalle por mes'!P698)-1</f>
        <v>0.16990667526781467</v>
      </c>
      <c r="Q668" s="28">
        <f>+('Detalle por mes'!Q905/'Detalle por mes'!Q698)-1</f>
        <v>4.1855476250380663E-2</v>
      </c>
      <c r="R668" s="28">
        <f>+('Detalle por mes'!R905/'Detalle por mes'!R698)-1</f>
        <v>0.13029179760754328</v>
      </c>
      <c r="S668" s="28">
        <f>+('Detalle por mes'!S905/'Detalle por mes'!S698)-1</f>
        <v>0.13029179760754372</v>
      </c>
    </row>
    <row r="669" spans="2:19" x14ac:dyDescent="0.25">
      <c r="B669" s="20" t="s">
        <v>45</v>
      </c>
      <c r="C669" s="28">
        <f>+('Detalle por mes'!C906/'Detalle por mes'!C699)-1</f>
        <v>-0.1645454338471346</v>
      </c>
      <c r="D669" s="28">
        <f>+('Detalle por mes'!D906/'Detalle por mes'!D699)-1</f>
        <v>-9.7992137490476416E-2</v>
      </c>
      <c r="E669" s="28">
        <f>+('Detalle por mes'!E906/'Detalle por mes'!E699)-1</f>
        <v>-0.4401408450704225</v>
      </c>
      <c r="F669" s="28">
        <f>+('Detalle por mes'!F906/'Detalle por mes'!F699)-1</f>
        <v>-0.40189740488702297</v>
      </c>
      <c r="G669" s="28">
        <f>+('Detalle por mes'!G906/'Detalle por mes'!G699)-1</f>
        <v>-9.180497925311204E-2</v>
      </c>
      <c r="H669" s="28">
        <f>+('Detalle por mes'!H906/'Detalle por mes'!H699)-1</f>
        <v>-4.224842386131622E-2</v>
      </c>
      <c r="I669" s="28">
        <f>+('Detalle por mes'!I906/'Detalle por mes'!I699)-1</f>
        <v>-0.56856570283423991</v>
      </c>
      <c r="J669" s="28">
        <f>+('Detalle por mes'!J906/'Detalle por mes'!J699)-1</f>
        <v>-0.54459364176150415</v>
      </c>
      <c r="K669" s="28">
        <f>+('Detalle por mes'!K906/'Detalle por mes'!K699)-1</f>
        <v>-0.11206896551724133</v>
      </c>
      <c r="L669" s="28">
        <f>+('Detalle por mes'!L906/'Detalle por mes'!L699)-1</f>
        <v>-3.0409750340814057E-2</v>
      </c>
      <c r="M669" s="28">
        <f>+('Detalle por mes'!M906/'Detalle por mes'!M699)-1</f>
        <v>-0.13580246913580252</v>
      </c>
      <c r="N669" s="28">
        <f>+('Detalle por mes'!N906/'Detalle por mes'!N699)-1</f>
        <v>-8.346789807499666E-2</v>
      </c>
      <c r="O669" s="28">
        <f>+('Detalle por mes'!O906/'Detalle por mes'!O699)-1</f>
        <v>1.8698333552027213E-2</v>
      </c>
      <c r="P669" s="28">
        <f>+('Detalle por mes'!P906/'Detalle por mes'!P699)-1</f>
        <v>9.0498829132869218E-2</v>
      </c>
      <c r="Q669" s="28">
        <f>+('Detalle por mes'!Q906/'Detalle por mes'!Q699)-1</f>
        <v>-0.14317217212681443</v>
      </c>
      <c r="R669" s="28">
        <f>+('Detalle por mes'!R906/'Detalle por mes'!R699)-1</f>
        <v>-3.4772383592001965E-2</v>
      </c>
      <c r="S669" s="28">
        <f>+('Detalle por mes'!S906/'Detalle por mes'!S699)-1</f>
        <v>-3.4772383592001743E-2</v>
      </c>
    </row>
    <row r="670" spans="2:19" x14ac:dyDescent="0.25">
      <c r="B670" s="20" t="s">
        <v>46</v>
      </c>
      <c r="C670" s="28">
        <f>+('Detalle por mes'!C907/'Detalle por mes'!C700)-1</f>
        <v>-0.11139298892988925</v>
      </c>
      <c r="D670" s="28">
        <f>+('Detalle por mes'!D907/'Detalle por mes'!D700)-1</f>
        <v>-2.579779102399804E-2</v>
      </c>
      <c r="E670" s="28">
        <f>+('Detalle por mes'!E907/'Detalle por mes'!E700)-1</f>
        <v>-0.40196078431372551</v>
      </c>
      <c r="F670" s="28">
        <f>+('Detalle por mes'!F907/'Detalle por mes'!F700)-1</f>
        <v>-0.35482920167066345</v>
      </c>
      <c r="G670" s="28">
        <f>+('Detalle por mes'!G907/'Detalle por mes'!G700)-1</f>
        <v>-1.8635855385762179E-2</v>
      </c>
      <c r="H670" s="28">
        <f>+('Detalle por mes'!H907/'Detalle por mes'!H700)-1</f>
        <v>4.2242186033548235E-2</v>
      </c>
      <c r="I670" s="28">
        <f>+('Detalle por mes'!I907/'Detalle por mes'!I700)-1</f>
        <v>-0.56020187454938719</v>
      </c>
      <c r="J670" s="28">
        <f>+('Detalle por mes'!J907/'Detalle por mes'!J700)-1</f>
        <v>-0.53998218889266369</v>
      </c>
      <c r="K670" s="28">
        <f>+('Detalle por mes'!K907/'Detalle por mes'!K700)-1</f>
        <v>-3.0783582089552231E-2</v>
      </c>
      <c r="L670" s="28">
        <f>+('Detalle por mes'!L907/'Detalle por mes'!L700)-1</f>
        <v>4.9048742704805637E-2</v>
      </c>
      <c r="M670" s="28">
        <f>+('Detalle por mes'!M907/'Detalle por mes'!M700)-1</f>
        <v>0.22741433021806845</v>
      </c>
      <c r="N670" s="28">
        <f>+('Detalle por mes'!N907/'Detalle por mes'!N700)-1</f>
        <v>0.30209614587650324</v>
      </c>
      <c r="O670" s="28">
        <f>+('Detalle por mes'!O907/'Detalle por mes'!O700)-1</f>
        <v>-8.6653789137954296E-2</v>
      </c>
      <c r="P670" s="28">
        <f>+('Detalle por mes'!P907/'Detalle por mes'!P700)-1</f>
        <v>-9.7448459958306977E-3</v>
      </c>
      <c r="Q670" s="28">
        <f>+('Detalle por mes'!Q907/'Detalle por mes'!Q700)-1</f>
        <v>-0.11636524143057925</v>
      </c>
      <c r="R670" s="28">
        <f>+('Detalle por mes'!R907/'Detalle por mes'!R700)-1</f>
        <v>-2.9992742149537177E-2</v>
      </c>
      <c r="S670" s="28">
        <f>+('Detalle por mes'!S907/'Detalle por mes'!S700)-1</f>
        <v>-2.9992742149536844E-2</v>
      </c>
    </row>
    <row r="671" spans="2:19" x14ac:dyDescent="0.25">
      <c r="B671" s="20" t="s">
        <v>13</v>
      </c>
      <c r="C671" s="28">
        <f>+('Detalle por mes'!C908/'Detalle por mes'!C701)-1</f>
        <v>2.1580838323353335E-2</v>
      </c>
      <c r="D671" s="28">
        <f>+('Detalle por mes'!D908/'Detalle por mes'!D701)-1</f>
        <v>9.1118533210653441E-2</v>
      </c>
      <c r="E671" s="28">
        <f>+('Detalle por mes'!E908/'Detalle por mes'!E701)-1</f>
        <v>-0.51698113207547169</v>
      </c>
      <c r="F671" s="28">
        <f>+('Detalle por mes'!F908/'Detalle por mes'!F701)-1</f>
        <v>-0.48185177158955461</v>
      </c>
      <c r="G671" s="28">
        <f>+('Detalle por mes'!G908/'Detalle por mes'!G701)-1</f>
        <v>-5.0732807215332354E-3</v>
      </c>
      <c r="H671" s="28">
        <f>+('Detalle por mes'!H908/'Detalle por mes'!H701)-1</f>
        <v>5.1902899978883532E-2</v>
      </c>
      <c r="I671" s="28">
        <f>+('Detalle por mes'!I908/'Detalle por mes'!I701)-1</f>
        <v>-0.70921052631578951</v>
      </c>
      <c r="J671" s="28">
        <f>+('Detalle por mes'!J908/'Detalle por mes'!J701)-1</f>
        <v>-0.70210791541624018</v>
      </c>
      <c r="K671" s="28">
        <f>+('Detalle por mes'!K908/'Detalle por mes'!K701)-1</f>
        <v>0.18934348239771648</v>
      </c>
      <c r="L671" s="28">
        <f>+('Detalle por mes'!L908/'Detalle por mes'!L701)-1</f>
        <v>0.27735179248935338</v>
      </c>
      <c r="M671" s="28">
        <f>+('Detalle por mes'!M908/'Detalle por mes'!M701)-1</f>
        <v>-0.34517766497461932</v>
      </c>
      <c r="N671" s="28">
        <f>+('Detalle por mes'!N908/'Detalle por mes'!N701)-1</f>
        <v>-0.31665121071612523</v>
      </c>
      <c r="O671" s="28">
        <f>+('Detalle por mes'!O908/'Detalle por mes'!O701)-1</f>
        <v>-0.11387962800491314</v>
      </c>
      <c r="P671" s="28">
        <f>+('Detalle por mes'!P908/'Detalle por mes'!P701)-1</f>
        <v>-4.1958839536516468E-2</v>
      </c>
      <c r="Q671" s="28">
        <f>+('Detalle por mes'!Q908/'Detalle por mes'!Q701)-1</f>
        <v>-1.7755087817117321E-2</v>
      </c>
      <c r="R671" s="28">
        <f>+('Detalle por mes'!R908/'Detalle por mes'!R701)-1</f>
        <v>2.4081863517848801E-2</v>
      </c>
      <c r="S671" s="28">
        <f>+('Detalle por mes'!S908/'Detalle por mes'!S701)-1</f>
        <v>2.4081863517848578E-2</v>
      </c>
    </row>
    <row r="672" spans="2:19" x14ac:dyDescent="0.25">
      <c r="B672" s="20" t="s">
        <v>47</v>
      </c>
      <c r="C672" s="28">
        <f>+('Detalle por mes'!C909/'Detalle por mes'!C702)-1</f>
        <v>-9.7806910228838584E-2</v>
      </c>
      <c r="D672" s="28">
        <f>+('Detalle por mes'!D909/'Detalle por mes'!D702)-1</f>
        <v>-7.7456334507947089E-3</v>
      </c>
      <c r="E672" s="28">
        <f>+('Detalle por mes'!E909/'Detalle por mes'!E702)-1</f>
        <v>-7.3256840247131527E-2</v>
      </c>
      <c r="F672" s="28">
        <f>+('Detalle por mes'!F909/'Detalle por mes'!F702)-1</f>
        <v>2.0966092554287608E-2</v>
      </c>
      <c r="G672" s="28">
        <f>+('Detalle por mes'!G909/'Detalle por mes'!G702)-1</f>
        <v>4.4661190965092468E-2</v>
      </c>
      <c r="H672" s="28">
        <f>+('Detalle por mes'!H909/'Detalle por mes'!H702)-1</f>
        <v>0.13275194173139093</v>
      </c>
      <c r="I672" s="28">
        <f>+('Detalle por mes'!I909/'Detalle por mes'!I702)-1</f>
        <v>-0.49263091878331766</v>
      </c>
      <c r="J672" s="28">
        <f>+('Detalle por mes'!J909/'Detalle por mes'!J702)-1</f>
        <v>-0.51139847830133034</v>
      </c>
      <c r="K672" s="28">
        <f>+('Detalle por mes'!K909/'Detalle por mes'!K702)-1</f>
        <v>0.46486928104575154</v>
      </c>
      <c r="L672" s="28">
        <f>+('Detalle por mes'!L909/'Detalle por mes'!L702)-1</f>
        <v>0.5756125917450392</v>
      </c>
      <c r="M672" s="28">
        <f>+('Detalle por mes'!M909/'Detalle por mes'!M702)-1</f>
        <v>8.9208633093525114E-2</v>
      </c>
      <c r="N672" s="28">
        <f>+('Detalle por mes'!N909/'Detalle por mes'!N702)-1</f>
        <v>0.15444022871800378</v>
      </c>
      <c r="O672" s="28">
        <f>+('Detalle por mes'!O909/'Detalle por mes'!O702)-1</f>
        <v>-2.9589198506176362E-2</v>
      </c>
      <c r="P672" s="28">
        <f>+('Detalle por mes'!P909/'Detalle por mes'!P702)-1</f>
        <v>4.5885468640975757E-2</v>
      </c>
      <c r="Q672" s="28">
        <f>+('Detalle por mes'!Q909/'Detalle por mes'!Q702)-1</f>
        <v>-8.7067660302416527E-2</v>
      </c>
      <c r="R672" s="28">
        <f>+('Detalle por mes'!R909/'Detalle por mes'!R702)-1</f>
        <v>1.1080453784749977E-2</v>
      </c>
      <c r="S672" s="28">
        <f>+('Detalle por mes'!S909/'Detalle por mes'!S702)-1</f>
        <v>1.1080453784751088E-2</v>
      </c>
    </row>
    <row r="673" spans="2:19" x14ac:dyDescent="0.25">
      <c r="B673" s="20" t="s">
        <v>48</v>
      </c>
      <c r="C673" s="28">
        <f>+('Detalle por mes'!C910/'Detalle por mes'!C703)-1</f>
        <v>0.27341407188128097</v>
      </c>
      <c r="D673" s="28">
        <f>+('Detalle por mes'!D910/'Detalle por mes'!D703)-1</f>
        <v>0.35022017183968823</v>
      </c>
      <c r="E673" s="28">
        <f>+('Detalle por mes'!E910/'Detalle por mes'!E703)-1</f>
        <v>-0.49668198060234814</v>
      </c>
      <c r="F673" s="28">
        <f>+('Detalle por mes'!F910/'Detalle por mes'!F703)-1</f>
        <v>-0.44412471047024915</v>
      </c>
      <c r="G673" s="28">
        <f>+('Detalle por mes'!G910/'Detalle por mes'!G703)-1</f>
        <v>5.7140131641705727E-2</v>
      </c>
      <c r="H673" s="28">
        <f>+('Detalle por mes'!H910/'Detalle por mes'!H703)-1</f>
        <v>0.11696886070270951</v>
      </c>
      <c r="I673" s="28">
        <f>+('Detalle por mes'!I910/'Detalle por mes'!I703)-1</f>
        <v>-0.55917129863567461</v>
      </c>
      <c r="J673" s="28">
        <f>+('Detalle por mes'!J910/'Detalle por mes'!J703)-1</f>
        <v>-0.53842327244119237</v>
      </c>
      <c r="K673" s="28">
        <f>+('Detalle por mes'!K910/'Detalle por mes'!K703)-1</f>
        <v>-7.8097266595669179E-3</v>
      </c>
      <c r="L673" s="28">
        <f>+('Detalle por mes'!L910/'Detalle por mes'!L703)-1</f>
        <v>5.814002147864783E-2</v>
      </c>
      <c r="M673" s="28">
        <f>+('Detalle por mes'!M910/'Detalle por mes'!M703)-1</f>
        <v>4.3726235741444963E-2</v>
      </c>
      <c r="N673" s="28">
        <f>+('Detalle por mes'!N910/'Detalle por mes'!N703)-1</f>
        <v>9.0286992211089379E-2</v>
      </c>
      <c r="O673" s="28">
        <f>+('Detalle por mes'!O910/'Detalle por mes'!O703)-1</f>
        <v>-2.408376963350789E-2</v>
      </c>
      <c r="P673" s="28">
        <f>+('Detalle por mes'!P910/'Detalle por mes'!P703)-1</f>
        <v>2.2193782412786467E-2</v>
      </c>
      <c r="Q673" s="28">
        <f>+('Detalle por mes'!Q910/'Detalle por mes'!Q703)-1</f>
        <v>0.23433788927898536</v>
      </c>
      <c r="R673" s="28">
        <f>+('Detalle por mes'!R910/'Detalle por mes'!R703)-1</f>
        <v>0.29645066898800487</v>
      </c>
      <c r="S673" s="28">
        <f>+('Detalle por mes'!S910/'Detalle por mes'!S703)-1</f>
        <v>0.29645066898800509</v>
      </c>
    </row>
    <row r="674" spans="2:19" x14ac:dyDescent="0.25">
      <c r="B674" s="8" t="s">
        <v>118</v>
      </c>
      <c r="C674" s="29">
        <f>+('Detalle por mes'!C914/'Detalle por mes'!C707)-1</f>
        <v>4.9521507925582853E-3</v>
      </c>
      <c r="D674" s="29">
        <f>+('Detalle por mes'!D914/'Detalle por mes'!D707)-1</f>
        <v>8.0185055252258941E-2</v>
      </c>
      <c r="E674" s="29">
        <f>+('Detalle por mes'!E914/'Detalle por mes'!E707)-1</f>
        <v>-0.32172627845107893</v>
      </c>
      <c r="F674" s="29">
        <f>+('Detalle por mes'!F914/'Detalle por mes'!F707)-1</f>
        <v>-0.33666424204621503</v>
      </c>
      <c r="G674" s="29">
        <f>+('Detalle por mes'!G914/'Detalle por mes'!G707)-1</f>
        <v>2.5039289168278467E-2</v>
      </c>
      <c r="H674" s="29">
        <f>+('Detalle por mes'!H914/'Detalle por mes'!H707)-1</f>
        <v>8.7845634907353309E-2</v>
      </c>
      <c r="I674" s="29">
        <f>+('Detalle por mes'!I914/'Detalle por mes'!I707)-1</f>
        <v>-0.40728248219815766</v>
      </c>
      <c r="J674" s="29">
        <f>+('Detalle por mes'!J914/'Detalle por mes'!J707)-1</f>
        <v>-0.43616906908418318</v>
      </c>
      <c r="K674" s="29">
        <f>+('Detalle por mes'!K914/'Detalle por mes'!K707)-1</f>
        <v>0.1349302085128381</v>
      </c>
      <c r="L674" s="29">
        <f>+('Detalle por mes'!L914/'Detalle por mes'!L707)-1</f>
        <v>0.20326624329935661</v>
      </c>
      <c r="M674" s="29">
        <f>+('Detalle por mes'!M914/'Detalle por mes'!M707)-1</f>
        <v>5.1211453744493429E-2</v>
      </c>
      <c r="N674" s="29">
        <f>+('Detalle por mes'!N914/'Detalle por mes'!N707)-1</f>
        <v>0.11097093639444155</v>
      </c>
      <c r="O674" s="29">
        <f>+('Detalle por mes'!O914/'Detalle por mes'!O707)-1</f>
        <v>6.9778424122738825E-2</v>
      </c>
      <c r="P674" s="29">
        <f>+('Detalle por mes'!P914/'Detalle por mes'!P707)-1</f>
        <v>0.1514864323423637</v>
      </c>
      <c r="Q674" s="29">
        <f>+('Detalle por mes'!Q914/'Detalle por mes'!Q707)-1</f>
        <v>-8.0284235164952422E-3</v>
      </c>
      <c r="R674" s="29">
        <f>+('Detalle por mes'!R914/'Detalle por mes'!R707)-1</f>
        <v>6.2469341948274026E-2</v>
      </c>
      <c r="S674" s="29">
        <f>+('Detalle por mes'!S914/'Detalle por mes'!S707)-1</f>
        <v>6.2469341948274471E-2</v>
      </c>
    </row>
    <row r="675" spans="2:19" x14ac:dyDescent="0.25">
      <c r="B675" s="20" t="s">
        <v>37</v>
      </c>
      <c r="C675" s="28">
        <f>+('Detalle por mes'!C915/'Detalle por mes'!C708)-1</f>
        <v>-0.21737414997563065</v>
      </c>
      <c r="D675" s="28">
        <f>+('Detalle por mes'!D915/'Detalle por mes'!D708)-1</f>
        <v>-0.13294400898142467</v>
      </c>
      <c r="E675" s="28">
        <f>+('Detalle por mes'!E915/'Detalle por mes'!E708)-1</f>
        <v>-0.59192825112107617</v>
      </c>
      <c r="F675" s="28">
        <f>+('Detalle por mes'!F915/'Detalle por mes'!F708)-1</f>
        <v>-0.55569752444351983</v>
      </c>
      <c r="G675" s="28">
        <f>+('Detalle por mes'!G915/'Detalle por mes'!G708)-1</f>
        <v>-0.14849315068493152</v>
      </c>
      <c r="H675" s="28">
        <f>+('Detalle por mes'!H915/'Detalle por mes'!H708)-1</f>
        <v>-9.2195494575956105E-2</v>
      </c>
      <c r="I675" s="28">
        <f>+('Detalle por mes'!I915/'Detalle por mes'!I708)-1</f>
        <v>-0.40812720848056538</v>
      </c>
      <c r="J675" s="28">
        <f>+('Detalle por mes'!J915/'Detalle por mes'!J708)-1</f>
        <v>-0.3683260062114827</v>
      </c>
      <c r="K675" s="28">
        <f>+('Detalle por mes'!K915/'Detalle por mes'!K708)-1</f>
        <v>0.21702838063439067</v>
      </c>
      <c r="L675" s="28">
        <f>+('Detalle por mes'!L915/'Detalle por mes'!L708)-1</f>
        <v>0.30633500071752184</v>
      </c>
      <c r="M675" s="28">
        <f>+('Detalle por mes'!M915/'Detalle por mes'!M708)-1</f>
        <v>-0.15277777777777779</v>
      </c>
      <c r="N675" s="28">
        <f>+('Detalle por mes'!N915/'Detalle por mes'!N708)-1</f>
        <v>-9.5512282589205633E-2</v>
      </c>
      <c r="O675" s="28">
        <f>+('Detalle por mes'!O915/'Detalle por mes'!O708)-1</f>
        <v>-3.1304347826086931E-2</v>
      </c>
      <c r="P675" s="28">
        <f>+('Detalle por mes'!P915/'Detalle por mes'!P708)-1</f>
        <v>3.0176206011045092E-2</v>
      </c>
      <c r="Q675" s="28">
        <f>+('Detalle por mes'!Q915/'Detalle por mes'!Q708)-1</f>
        <v>-0.186421311139914</v>
      </c>
      <c r="R675" s="28">
        <f>+('Detalle por mes'!R915/'Detalle por mes'!R708)-1</f>
        <v>-7.6783224396511973E-2</v>
      </c>
      <c r="S675" s="28">
        <f>+('Detalle por mes'!S915/'Detalle por mes'!S708)-1</f>
        <v>-7.6783224396512972E-2</v>
      </c>
    </row>
    <row r="676" spans="2:19" x14ac:dyDescent="0.25">
      <c r="B676" s="20" t="s">
        <v>38</v>
      </c>
      <c r="C676" s="28">
        <f>+('Detalle por mes'!C916/'Detalle por mes'!C709)-1</f>
        <v>9.8221011763342414E-2</v>
      </c>
      <c r="D676" s="28">
        <f>+('Detalle por mes'!D916/'Detalle por mes'!D709)-1</f>
        <v>0.15668057591504581</v>
      </c>
      <c r="E676" s="28">
        <f>+('Detalle por mes'!E916/'Detalle por mes'!E709)-1</f>
        <v>1.4865196078431371</v>
      </c>
      <c r="F676" s="28">
        <f>+('Detalle por mes'!F916/'Detalle por mes'!F709)-1</f>
        <v>0.55607652352445647</v>
      </c>
      <c r="G676" s="28">
        <f>+('Detalle por mes'!G916/'Detalle por mes'!G709)-1</f>
        <v>0.36961628817541103</v>
      </c>
      <c r="H676" s="28">
        <f>+('Detalle por mes'!H916/'Detalle por mes'!H709)-1</f>
        <v>0.391919068354037</v>
      </c>
      <c r="I676" s="28">
        <f>+('Detalle por mes'!I916/'Detalle por mes'!I709)-1</f>
        <v>0.54457831325301198</v>
      </c>
      <c r="J676" s="28">
        <f>+('Detalle por mes'!J916/'Detalle por mes'!J709)-1</f>
        <v>5.3310844790368517E-3</v>
      </c>
      <c r="K676" s="28">
        <f>+('Detalle por mes'!K916/'Detalle por mes'!K709)-1</f>
        <v>0.18889641164522675</v>
      </c>
      <c r="L676" s="28">
        <f>+('Detalle por mes'!L916/'Detalle por mes'!L709)-1</f>
        <v>0.27240019779841762</v>
      </c>
      <c r="M676" s="28">
        <f>+('Detalle por mes'!M916/'Detalle por mes'!M709)-1</f>
        <v>0.12686567164179108</v>
      </c>
      <c r="N676" s="28">
        <f>+('Detalle por mes'!N916/'Detalle por mes'!N709)-1</f>
        <v>0.21226994108822872</v>
      </c>
      <c r="O676" s="28">
        <f>+('Detalle por mes'!O916/'Detalle por mes'!O709)-1</f>
        <v>0.66956084959816309</v>
      </c>
      <c r="P676" s="28">
        <f>+('Detalle por mes'!P916/'Detalle por mes'!P709)-1</f>
        <v>0.72741060173336569</v>
      </c>
      <c r="Q676" s="28">
        <f>+('Detalle por mes'!Q916/'Detalle por mes'!Q709)-1</f>
        <v>0.25376557533162547</v>
      </c>
      <c r="R676" s="28">
        <f>+('Detalle por mes'!R916/'Detalle por mes'!R709)-1</f>
        <v>0.38027262840761944</v>
      </c>
      <c r="S676" s="28">
        <f>+('Detalle por mes'!S916/'Detalle por mes'!S709)-1</f>
        <v>0.38027262840761966</v>
      </c>
    </row>
    <row r="677" spans="2:19" x14ac:dyDescent="0.25">
      <c r="B677" s="20" t="s">
        <v>39</v>
      </c>
      <c r="C677" s="28">
        <f>+('Detalle por mes'!C917/'Detalle por mes'!C710)-1</f>
        <v>-0.33030770109036933</v>
      </c>
      <c r="D677" s="28">
        <f>+('Detalle por mes'!D917/'Detalle por mes'!D710)-1</f>
        <v>-0.28313844767447727</v>
      </c>
      <c r="E677" s="28">
        <f>+('Detalle por mes'!E917/'Detalle por mes'!E710)-1</f>
        <v>-0.68566904196357881</v>
      </c>
      <c r="F677" s="28">
        <f>+('Detalle por mes'!F917/'Detalle por mes'!F710)-1</f>
        <v>-0.65658124489667724</v>
      </c>
      <c r="G677" s="28">
        <f>+('Detalle por mes'!G917/'Detalle por mes'!G710)-1</f>
        <v>-5.1387078756283788E-2</v>
      </c>
      <c r="H677" s="28">
        <f>+('Detalle por mes'!H917/'Detalle por mes'!H710)-1</f>
        <v>1.4970027396739916E-2</v>
      </c>
      <c r="I677" s="28">
        <f>+('Detalle por mes'!I917/'Detalle por mes'!I710)-1</f>
        <v>-0.61722315637761227</v>
      </c>
      <c r="J677" s="28">
        <f>+('Detalle por mes'!J917/'Detalle por mes'!J710)-1</f>
        <v>-0.60755523099054876</v>
      </c>
      <c r="K677" s="28">
        <f>+('Detalle por mes'!K917/'Detalle por mes'!K710)-1</f>
        <v>0.13043478260869557</v>
      </c>
      <c r="L677" s="28">
        <f>+('Detalle por mes'!L917/'Detalle por mes'!L710)-1</f>
        <v>0.23382948902771106</v>
      </c>
      <c r="M677" s="28">
        <f>+('Detalle por mes'!M917/'Detalle por mes'!M710)-1</f>
        <v>-0.1428571428571429</v>
      </c>
      <c r="N677" s="28">
        <f>+('Detalle por mes'!N917/'Detalle por mes'!N710)-1</f>
        <v>-0.10046441237617709</v>
      </c>
      <c r="O677" s="28">
        <f>+('Detalle por mes'!O917/'Detalle por mes'!O710)-1</f>
        <v>3.3221757322175804E-2</v>
      </c>
      <c r="P677" s="28">
        <f>+('Detalle por mes'!P917/'Detalle por mes'!P710)-1</f>
        <v>0.13329279115213399</v>
      </c>
      <c r="Q677" s="28">
        <f>+('Detalle por mes'!Q917/'Detalle por mes'!Q710)-1</f>
        <v>-0.30622996417122383</v>
      </c>
      <c r="R677" s="28">
        <f>+('Detalle por mes'!R917/'Detalle por mes'!R710)-1</f>
        <v>-0.21912299573170779</v>
      </c>
      <c r="S677" s="28">
        <f>+('Detalle por mes'!S917/'Detalle por mes'!S710)-1</f>
        <v>-0.21912299573170768</v>
      </c>
    </row>
    <row r="678" spans="2:19" x14ac:dyDescent="0.25">
      <c r="B678" s="20" t="s">
        <v>40</v>
      </c>
      <c r="C678" s="28">
        <f>+('Detalle por mes'!C918/'Detalle por mes'!C711)-1</f>
        <v>-0.27601666305324124</v>
      </c>
      <c r="D678" s="28">
        <f>+('Detalle por mes'!D918/'Detalle por mes'!D711)-1</f>
        <v>-0.22214793072203021</v>
      </c>
      <c r="E678" s="28">
        <f>+('Detalle por mes'!E918/'Detalle por mes'!E711)-1</f>
        <v>-0.4707602339181286</v>
      </c>
      <c r="F678" s="28">
        <f>+('Detalle por mes'!F918/'Detalle por mes'!F711)-1</f>
        <v>-0.41844534780545173</v>
      </c>
      <c r="G678" s="28">
        <f>+('Detalle por mes'!G918/'Detalle por mes'!G711)-1</f>
        <v>-3.9222492190211677E-2</v>
      </c>
      <c r="H678" s="28">
        <f>+('Detalle por mes'!H918/'Detalle por mes'!H711)-1</f>
        <v>3.5436436698498275E-2</v>
      </c>
      <c r="I678" s="28">
        <f>+('Detalle por mes'!I918/'Detalle por mes'!I711)-1</f>
        <v>-0.45352862849533959</v>
      </c>
      <c r="J678" s="28">
        <f>+('Detalle por mes'!J918/'Detalle por mes'!J711)-1</f>
        <v>-0.43361064935453908</v>
      </c>
      <c r="K678" s="28">
        <f>+('Detalle por mes'!K918/'Detalle por mes'!K711)-1</f>
        <v>5.2974735126324335E-2</v>
      </c>
      <c r="L678" s="28">
        <f>+('Detalle por mes'!L918/'Detalle por mes'!L711)-1</f>
        <v>0.13967821054658613</v>
      </c>
      <c r="M678" s="28">
        <f>+('Detalle por mes'!M918/'Detalle por mes'!M711)-1</f>
        <v>-0.19277108433734935</v>
      </c>
      <c r="N678" s="28">
        <f>+('Detalle por mes'!N918/'Detalle por mes'!N711)-1</f>
        <v>-0.13167676767676773</v>
      </c>
      <c r="O678" s="28">
        <f>+('Detalle por mes'!O918/'Detalle por mes'!O711)-1</f>
        <v>-6.2678062678063196E-3</v>
      </c>
      <c r="P678" s="28">
        <f>+('Detalle por mes'!P918/'Detalle por mes'!P711)-1</f>
        <v>7.8766430833900447E-2</v>
      </c>
      <c r="Q678" s="28">
        <f>+('Detalle por mes'!Q918/'Detalle por mes'!Q711)-1</f>
        <v>-0.26346182113434169</v>
      </c>
      <c r="R678" s="28">
        <f>+('Detalle por mes'!R918/'Detalle por mes'!R711)-1</f>
        <v>-0.18886755074209838</v>
      </c>
      <c r="S678" s="28">
        <f>+('Detalle por mes'!S918/'Detalle por mes'!S711)-1</f>
        <v>-0.18886755074209716</v>
      </c>
    </row>
    <row r="679" spans="2:19" x14ac:dyDescent="0.25">
      <c r="B679" s="20" t="s">
        <v>41</v>
      </c>
      <c r="C679" s="28">
        <f>+('Detalle por mes'!C919/'Detalle por mes'!C712)-1</f>
        <v>-0.17522693860406502</v>
      </c>
      <c r="D679" s="28">
        <f>+('Detalle por mes'!D919/'Detalle por mes'!D712)-1</f>
        <v>-0.11271756905863972</v>
      </c>
      <c r="E679" s="28">
        <f>+('Detalle por mes'!E919/'Detalle por mes'!E712)-1</f>
        <v>-0.39620938628158842</v>
      </c>
      <c r="F679" s="28">
        <f>+('Detalle por mes'!F919/'Detalle por mes'!F712)-1</f>
        <v>-0.38345182734864414</v>
      </c>
      <c r="G679" s="28">
        <f>+('Detalle por mes'!G919/'Detalle por mes'!G712)-1</f>
        <v>1.4646855855221519E-2</v>
      </c>
      <c r="H679" s="28">
        <f>+('Detalle por mes'!H919/'Detalle por mes'!H712)-1</f>
        <v>9.2304962433448434E-2</v>
      </c>
      <c r="I679" s="28">
        <f>+('Detalle por mes'!I919/'Detalle por mes'!I712)-1</f>
        <v>-0.300951115172156</v>
      </c>
      <c r="J679" s="28">
        <f>+('Detalle por mes'!J919/'Detalle por mes'!J712)-1</f>
        <v>-0.36024420012481528</v>
      </c>
      <c r="K679" s="28">
        <f>+('Detalle por mes'!K919/'Detalle por mes'!K712)-1</f>
        <v>9.994426899498432E-2</v>
      </c>
      <c r="L679" s="28">
        <f>+('Detalle por mes'!L919/'Detalle por mes'!L712)-1</f>
        <v>0.17941316038440469</v>
      </c>
      <c r="M679" s="28">
        <f>+('Detalle por mes'!M919/'Detalle por mes'!M712)-1</f>
        <v>-9.3676814988290502E-3</v>
      </c>
      <c r="N679" s="28">
        <f>+('Detalle por mes'!N919/'Detalle por mes'!N712)-1</f>
        <v>7.1882292695416794E-2</v>
      </c>
      <c r="O679" s="28">
        <f>+('Detalle por mes'!O919/'Detalle por mes'!O712)-1</f>
        <v>0.10354215191022109</v>
      </c>
      <c r="P679" s="28">
        <f>+('Detalle por mes'!P919/'Detalle por mes'!P712)-1</f>
        <v>0.18450169347429668</v>
      </c>
      <c r="Q679" s="28">
        <f>+('Detalle por mes'!Q919/'Detalle por mes'!Q712)-1</f>
        <v>-0.15216108675027495</v>
      </c>
      <c r="R679" s="28">
        <f>+('Detalle por mes'!R919/'Detalle por mes'!R712)-1</f>
        <v>-5.7975706554650341E-2</v>
      </c>
      <c r="S679" s="28">
        <f>+('Detalle por mes'!S919/'Detalle por mes'!S712)-1</f>
        <v>-5.7975706554648121E-2</v>
      </c>
    </row>
    <row r="680" spans="2:19" x14ac:dyDescent="0.25">
      <c r="B680" s="20" t="s">
        <v>42</v>
      </c>
      <c r="C680" s="28">
        <f>+('Detalle por mes'!C920/'Detalle por mes'!C713)-1</f>
        <v>-0.35581040324682578</v>
      </c>
      <c r="D680" s="28">
        <f>+('Detalle por mes'!D920/'Detalle por mes'!D713)-1</f>
        <v>-0.27692997442840395</v>
      </c>
      <c r="E680" s="28">
        <f>+('Detalle por mes'!E920/'Detalle por mes'!E713)-1</f>
        <v>-0.38172043010752688</v>
      </c>
      <c r="F680" s="28">
        <f>+('Detalle por mes'!F920/'Detalle por mes'!F713)-1</f>
        <v>-0.29828466692707511</v>
      </c>
      <c r="G680" s="28">
        <f>+('Detalle por mes'!G920/'Detalle por mes'!G713)-1</f>
        <v>-1.6250725478816008E-2</v>
      </c>
      <c r="H680" s="28">
        <f>+('Detalle por mes'!H920/'Detalle por mes'!H713)-1</f>
        <v>5.9615175982141055E-2</v>
      </c>
      <c r="I680" s="28">
        <f>+('Detalle por mes'!I920/'Detalle por mes'!I713)-1</f>
        <v>-0.39083051484404363</v>
      </c>
      <c r="J680" s="28">
        <f>+('Detalle por mes'!J920/'Detalle por mes'!J713)-1</f>
        <v>-0.36129227917294437</v>
      </c>
      <c r="K680" s="28">
        <f>+('Detalle por mes'!K920/'Detalle por mes'!K713)-1</f>
        <v>4.7945205479452024E-2</v>
      </c>
      <c r="L680" s="28">
        <f>+('Detalle por mes'!L920/'Detalle por mes'!L713)-1</f>
        <v>0.14060033773933323</v>
      </c>
      <c r="M680" s="28">
        <f>+('Detalle por mes'!M920/'Detalle por mes'!M713)-1</f>
        <v>0.14391143911439119</v>
      </c>
      <c r="N680" s="28">
        <f>+('Detalle por mes'!N920/'Detalle por mes'!N713)-1</f>
        <v>0.25443527111920905</v>
      </c>
      <c r="O680" s="28">
        <f>+('Detalle por mes'!O920/'Detalle por mes'!O713)-1</f>
        <v>0.5808675184936114</v>
      </c>
      <c r="P680" s="28">
        <f>+('Detalle por mes'!P920/'Detalle por mes'!P713)-1</f>
        <v>0.66625265199716877</v>
      </c>
      <c r="Q680" s="28">
        <f>+('Detalle por mes'!Q920/'Detalle por mes'!Q713)-1</f>
        <v>-0.18694728658494264</v>
      </c>
      <c r="R680" s="28">
        <f>+('Detalle por mes'!R920/'Detalle por mes'!R713)-1</f>
        <v>6.0557799902144049E-2</v>
      </c>
      <c r="S680" s="28">
        <f>+('Detalle por mes'!S920/'Detalle por mes'!S713)-1</f>
        <v>6.0557799902142717E-2</v>
      </c>
    </row>
    <row r="681" spans="2:19" x14ac:dyDescent="0.25">
      <c r="B681" s="20" t="s">
        <v>43</v>
      </c>
      <c r="C681" s="28">
        <f>+('Detalle por mes'!C921/'Detalle por mes'!C714)-1</f>
        <v>-0.51232343454565676</v>
      </c>
      <c r="D681" s="28">
        <f>+('Detalle por mes'!D921/'Detalle por mes'!D714)-1</f>
        <v>-0.48480461724246393</v>
      </c>
      <c r="E681" s="28">
        <f>+('Detalle por mes'!E921/'Detalle por mes'!E714)-1</f>
        <v>-0.16056338028169015</v>
      </c>
      <c r="F681" s="28">
        <f>+('Detalle por mes'!F921/'Detalle por mes'!F714)-1</f>
        <v>-0.10525523813866478</v>
      </c>
      <c r="G681" s="28">
        <f>+('Detalle por mes'!G921/'Detalle por mes'!G714)-1</f>
        <v>5.6957708049113265E-2</v>
      </c>
      <c r="H681" s="28">
        <f>+('Detalle por mes'!H921/'Detalle por mes'!H714)-1</f>
        <v>9.0413237242091604E-2</v>
      </c>
      <c r="I681" s="28">
        <f>+('Detalle por mes'!I921/'Detalle por mes'!I714)-1</f>
        <v>-0.23099999999999998</v>
      </c>
      <c r="J681" s="28">
        <f>+('Detalle por mes'!J921/'Detalle por mes'!J714)-1</f>
        <v>-0.22779346237394604</v>
      </c>
      <c r="K681" s="28">
        <f>+('Detalle por mes'!K921/'Detalle por mes'!K714)-1</f>
        <v>0.17582417582417587</v>
      </c>
      <c r="L681" s="28">
        <f>+('Detalle por mes'!L921/'Detalle por mes'!L714)-1</f>
        <v>0.20547571642841023</v>
      </c>
      <c r="M681" s="28">
        <f>+('Detalle por mes'!M921/'Detalle por mes'!M714)-1</f>
        <v>-0.12881355932203387</v>
      </c>
      <c r="N681" s="28">
        <f>+('Detalle por mes'!N921/'Detalle por mes'!N714)-1</f>
        <v>-8.7726598470400097E-3</v>
      </c>
      <c r="O681" s="28">
        <f>+('Detalle por mes'!O921/'Detalle por mes'!O714)-1</f>
        <v>7.4859348119217017E-2</v>
      </c>
      <c r="P681" s="28">
        <f>+('Detalle por mes'!P921/'Detalle por mes'!P714)-1</f>
        <v>0.13984078401897682</v>
      </c>
      <c r="Q681" s="28">
        <f>+('Detalle por mes'!Q921/'Detalle por mes'!Q714)-1</f>
        <v>-0.37495422617264218</v>
      </c>
      <c r="R681" s="28">
        <f>+('Detalle por mes'!R921/'Detalle por mes'!R714)-1</f>
        <v>-0.23326599502220979</v>
      </c>
      <c r="S681" s="28">
        <f>+('Detalle por mes'!S921/'Detalle por mes'!S714)-1</f>
        <v>-0.23326599502221002</v>
      </c>
    </row>
    <row r="682" spans="2:19" x14ac:dyDescent="0.25">
      <c r="B682" s="20" t="s">
        <v>44</v>
      </c>
      <c r="C682" s="28">
        <f>+('Detalle por mes'!C922/'Detalle por mes'!C715)-1</f>
        <v>-0.10264656119402338</v>
      </c>
      <c r="D682" s="28">
        <f>+('Detalle por mes'!D922/'Detalle por mes'!D715)-1</f>
        <v>-4.9910398098867215E-2</v>
      </c>
      <c r="E682" s="28">
        <f>+('Detalle por mes'!E922/'Detalle por mes'!E715)-1</f>
        <v>-0.51352060908374897</v>
      </c>
      <c r="F682" s="28">
        <f>+('Detalle por mes'!F922/'Detalle por mes'!F715)-1</f>
        <v>-0.47765398359206845</v>
      </c>
      <c r="G682" s="28">
        <f>+('Detalle por mes'!G922/'Detalle por mes'!G715)-1</f>
        <v>5.101024890190331E-2</v>
      </c>
      <c r="H682" s="28">
        <f>+('Detalle por mes'!H922/'Detalle por mes'!H715)-1</f>
        <v>0.13995751970947512</v>
      </c>
      <c r="I682" s="28">
        <f>+('Detalle por mes'!I922/'Detalle por mes'!I715)-1</f>
        <v>-0.25698757763975155</v>
      </c>
      <c r="J682" s="28">
        <f>+('Detalle por mes'!J922/'Detalle por mes'!J715)-1</f>
        <v>-0.23395260047424749</v>
      </c>
      <c r="K682" s="28">
        <f>+('Detalle por mes'!K922/'Detalle por mes'!K715)-1</f>
        <v>3.0896759608138646E-2</v>
      </c>
      <c r="L682" s="28">
        <f>+('Detalle por mes'!L922/'Detalle por mes'!L715)-1</f>
        <v>0.13037289457267631</v>
      </c>
      <c r="M682" s="28">
        <f>+('Detalle por mes'!M922/'Detalle por mes'!M715)-1</f>
        <v>8.2258064516129048E-2</v>
      </c>
      <c r="N682" s="28">
        <f>+('Detalle por mes'!N922/'Detalle por mes'!N715)-1</f>
        <v>9.645864423642192E-2</v>
      </c>
      <c r="O682" s="28">
        <f>+('Detalle por mes'!O922/'Detalle por mes'!O715)-1</f>
        <v>0.16185784658691071</v>
      </c>
      <c r="P682" s="28">
        <f>+('Detalle por mes'!P922/'Detalle por mes'!P715)-1</f>
        <v>0.14045057092395941</v>
      </c>
      <c r="Q682" s="28">
        <f>+('Detalle por mes'!Q922/'Detalle por mes'!Q715)-1</f>
        <v>-0.1056071653660311</v>
      </c>
      <c r="R682" s="28">
        <f>+('Detalle por mes'!R922/'Detalle por mes'!R715)-1</f>
        <v>-5.1140518930221424E-2</v>
      </c>
      <c r="S682" s="28">
        <f>+('Detalle por mes'!S922/'Detalle por mes'!S715)-1</f>
        <v>-5.1140518930220868E-2</v>
      </c>
    </row>
    <row r="683" spans="2:19" x14ac:dyDescent="0.25">
      <c r="B683" s="20" t="s">
        <v>45</v>
      </c>
      <c r="C683" s="28">
        <f>+('Detalle por mes'!C923/'Detalle por mes'!C716)-1</f>
        <v>-0.29650080782052068</v>
      </c>
      <c r="D683" s="28">
        <f>+('Detalle por mes'!D923/'Detalle por mes'!D716)-1</f>
        <v>-0.23697222958985853</v>
      </c>
      <c r="E683" s="28">
        <f>+('Detalle por mes'!E923/'Detalle por mes'!E716)-1</f>
        <v>-0.60297239915074308</v>
      </c>
      <c r="F683" s="28">
        <f>+('Detalle por mes'!F923/'Detalle por mes'!F716)-1</f>
        <v>-0.56924503103150292</v>
      </c>
      <c r="G683" s="28">
        <f>+('Detalle por mes'!G923/'Detalle por mes'!G716)-1</f>
        <v>-8.6553323029366358E-2</v>
      </c>
      <c r="H683" s="28">
        <f>+('Detalle por mes'!H923/'Detalle por mes'!H716)-1</f>
        <v>-2.8581073880199259E-2</v>
      </c>
      <c r="I683" s="28">
        <f>+('Detalle por mes'!I923/'Detalle por mes'!I716)-1</f>
        <v>-0.45075016307893023</v>
      </c>
      <c r="J683" s="28">
        <f>+('Detalle por mes'!J923/'Detalle por mes'!J716)-1</f>
        <v>-0.42456949311887104</v>
      </c>
      <c r="K683" s="28">
        <f>+('Detalle por mes'!K923/'Detalle por mes'!K716)-1</f>
        <v>-3.820816864295129E-2</v>
      </c>
      <c r="L683" s="28">
        <f>+('Detalle por mes'!L923/'Detalle por mes'!L716)-1</f>
        <v>4.0831433348533119E-2</v>
      </c>
      <c r="M683" s="28">
        <f>+('Detalle por mes'!M923/'Detalle por mes'!M716)-1</f>
        <v>-3.0567685589519611E-2</v>
      </c>
      <c r="N683" s="28">
        <f>+('Detalle por mes'!N923/'Detalle por mes'!N716)-1</f>
        <v>1.1787221217600896E-2</v>
      </c>
      <c r="O683" s="28">
        <f>+('Detalle por mes'!O923/'Detalle por mes'!O716)-1</f>
        <v>-3.0221470316825538E-2</v>
      </c>
      <c r="P683" s="28">
        <f>+('Detalle por mes'!P923/'Detalle por mes'!P716)-1</f>
        <v>4.3678441796274337E-2</v>
      </c>
      <c r="Q683" s="28">
        <f>+('Detalle por mes'!Q923/'Detalle por mes'!Q716)-1</f>
        <v>-0.24516213962876832</v>
      </c>
      <c r="R683" s="28">
        <f>+('Detalle por mes'!R923/'Detalle por mes'!R716)-1</f>
        <v>-0.1278276769217922</v>
      </c>
      <c r="S683" s="28">
        <f>+('Detalle por mes'!S923/'Detalle por mes'!S716)-1</f>
        <v>-0.12782767692179364</v>
      </c>
    </row>
    <row r="684" spans="2:19" x14ac:dyDescent="0.25">
      <c r="B684" s="20" t="s">
        <v>46</v>
      </c>
      <c r="C684" s="28">
        <f>+('Detalle por mes'!C924/'Detalle por mes'!C717)-1</f>
        <v>-0.2422460943896767</v>
      </c>
      <c r="D684" s="28">
        <f>+('Detalle por mes'!D924/'Detalle por mes'!D717)-1</f>
        <v>-0.15627790200722369</v>
      </c>
      <c r="E684" s="28">
        <f>+('Detalle por mes'!E924/'Detalle por mes'!E717)-1</f>
        <v>-0.54219409282700415</v>
      </c>
      <c r="F684" s="28">
        <f>+('Detalle por mes'!F924/'Detalle por mes'!F717)-1</f>
        <v>-0.48639227836267585</v>
      </c>
      <c r="G684" s="28">
        <f>+('Detalle por mes'!G924/'Detalle por mes'!G717)-1</f>
        <v>1.7597551644988441E-2</v>
      </c>
      <c r="H684" s="28">
        <f>+('Detalle por mes'!H924/'Detalle por mes'!H717)-1</f>
        <v>9.4070117518744389E-2</v>
      </c>
      <c r="I684" s="28">
        <f>+('Detalle por mes'!I924/'Detalle por mes'!I717)-1</f>
        <v>-0.45212068211630962</v>
      </c>
      <c r="J684" s="28">
        <f>+('Detalle por mes'!J924/'Detalle por mes'!J717)-1</f>
        <v>-0.42468451394181728</v>
      </c>
      <c r="K684" s="28">
        <f>+('Detalle por mes'!K924/'Detalle por mes'!K717)-1</f>
        <v>0.10348360655737698</v>
      </c>
      <c r="L684" s="28">
        <f>+('Detalle por mes'!L924/'Detalle por mes'!L717)-1</f>
        <v>0.19446860180510939</v>
      </c>
      <c r="M684" s="28">
        <f>+('Detalle por mes'!M924/'Detalle por mes'!M717)-1</f>
        <v>0.514388489208633</v>
      </c>
      <c r="N684" s="28">
        <f>+('Detalle por mes'!N924/'Detalle por mes'!N717)-1</f>
        <v>0.64937505242848736</v>
      </c>
      <c r="O684" s="28">
        <f>+('Detalle por mes'!O924/'Detalle por mes'!O717)-1</f>
        <v>-0.13301249232029488</v>
      </c>
      <c r="P684" s="28">
        <f>+('Detalle por mes'!P924/'Detalle por mes'!P717)-1</f>
        <v>-6.3857237074066209E-2</v>
      </c>
      <c r="Q684" s="28">
        <f>+('Detalle por mes'!Q924/'Detalle por mes'!Q717)-1</f>
        <v>-0.2108521444048288</v>
      </c>
      <c r="R684" s="28">
        <f>+('Detalle por mes'!R924/'Detalle por mes'!R717)-1</f>
        <v>-0.1091199603906734</v>
      </c>
      <c r="S684" s="28">
        <f>+('Detalle por mes'!S924/'Detalle por mes'!S717)-1</f>
        <v>-0.10911996039067473</v>
      </c>
    </row>
    <row r="685" spans="2:19" x14ac:dyDescent="0.25">
      <c r="B685" s="20" t="s">
        <v>13</v>
      </c>
      <c r="C685" s="28">
        <f>+('Detalle por mes'!C925/'Detalle por mes'!C718)-1</f>
        <v>-0.29260128890443127</v>
      </c>
      <c r="D685" s="28">
        <f>+('Detalle por mes'!D925/'Detalle por mes'!D718)-1</f>
        <v>-0.24306211966173052</v>
      </c>
      <c r="E685" s="28">
        <f>+('Detalle por mes'!E925/'Detalle por mes'!E718)-1</f>
        <v>-0.42307692307692313</v>
      </c>
      <c r="F685" s="28">
        <f>+('Detalle por mes'!F925/'Detalle por mes'!F718)-1</f>
        <v>-0.35448842494318611</v>
      </c>
      <c r="G685" s="28">
        <f>+('Detalle por mes'!G925/'Detalle por mes'!G718)-1</f>
        <v>8.7383943200436853E-2</v>
      </c>
      <c r="H685" s="28">
        <f>+('Detalle por mes'!H925/'Detalle por mes'!H718)-1</f>
        <v>0.1661402689144682</v>
      </c>
      <c r="I685" s="28">
        <f>+('Detalle por mes'!I925/'Detalle por mes'!I718)-1</f>
        <v>-0.57461645746164569</v>
      </c>
      <c r="J685" s="28">
        <f>+('Detalle por mes'!J925/'Detalle por mes'!J718)-1</f>
        <v>-0.56511164983164974</v>
      </c>
      <c r="K685" s="28">
        <f>+('Detalle por mes'!K925/'Detalle por mes'!K718)-1</f>
        <v>0.24062214089661471</v>
      </c>
      <c r="L685" s="28">
        <f>+('Detalle por mes'!L925/'Detalle por mes'!L718)-1</f>
        <v>0.32409850650319716</v>
      </c>
      <c r="M685" s="28">
        <f>+('Detalle por mes'!M925/'Detalle por mes'!M718)-1</f>
        <v>-0.21621621621621623</v>
      </c>
      <c r="N685" s="28">
        <f>+('Detalle por mes'!N925/'Detalle por mes'!N718)-1</f>
        <v>-0.15266023432115783</v>
      </c>
      <c r="O685" s="28">
        <f>+('Detalle por mes'!O925/'Detalle por mes'!O718)-1</f>
        <v>-1.8163744803903814E-2</v>
      </c>
      <c r="P685" s="28">
        <f>+('Detalle por mes'!P925/'Detalle por mes'!P718)-1</f>
        <v>5.4904884600625481E-2</v>
      </c>
      <c r="Q685" s="28">
        <f>+('Detalle por mes'!Q925/'Detalle por mes'!Q718)-1</f>
        <v>-0.23794460098888826</v>
      </c>
      <c r="R685" s="28">
        <f>+('Detalle por mes'!R925/'Detalle por mes'!R718)-1</f>
        <v>-0.13085310064132072</v>
      </c>
      <c r="S685" s="28">
        <f>+('Detalle por mes'!S925/'Detalle por mes'!S718)-1</f>
        <v>-0.13085310064132227</v>
      </c>
    </row>
    <row r="686" spans="2:19" x14ac:dyDescent="0.25">
      <c r="B686" s="20" t="s">
        <v>47</v>
      </c>
      <c r="C686" s="28">
        <f>+('Detalle por mes'!C926/'Detalle por mes'!C719)-1</f>
        <v>-0.32712450543646165</v>
      </c>
      <c r="D686" s="28">
        <f>+('Detalle por mes'!D926/'Detalle por mes'!D719)-1</f>
        <v>-0.25953065693787991</v>
      </c>
      <c r="E686" s="28">
        <f>+('Detalle por mes'!E926/'Detalle por mes'!E719)-1</f>
        <v>-1.0215664018161208E-2</v>
      </c>
      <c r="F686" s="28">
        <f>+('Detalle por mes'!F926/'Detalle por mes'!F719)-1</f>
        <v>2.8500118266476582E-2</v>
      </c>
      <c r="G686" s="28">
        <f>+('Detalle por mes'!G926/'Detalle por mes'!G719)-1</f>
        <v>9.1026635634859021E-2</v>
      </c>
      <c r="H686" s="28">
        <f>+('Detalle por mes'!H926/'Detalle por mes'!H719)-1</f>
        <v>0.205649951846955</v>
      </c>
      <c r="I686" s="28">
        <f>+('Detalle por mes'!I926/'Detalle por mes'!I719)-1</f>
        <v>-0.39217081850533808</v>
      </c>
      <c r="J686" s="28">
        <f>+('Detalle por mes'!J926/'Detalle por mes'!J719)-1</f>
        <v>-0.43053322579824704</v>
      </c>
      <c r="K686" s="28">
        <f>+('Detalle por mes'!K926/'Detalle por mes'!K719)-1</f>
        <v>0.43262411347517737</v>
      </c>
      <c r="L686" s="28">
        <f>+('Detalle por mes'!L926/'Detalle por mes'!L719)-1</f>
        <v>0.52369870801033591</v>
      </c>
      <c r="M686" s="28">
        <f>+('Detalle por mes'!M926/'Detalle por mes'!M719)-1</f>
        <v>-0.15000000000000002</v>
      </c>
      <c r="N686" s="28">
        <f>+('Detalle por mes'!N926/'Detalle por mes'!N719)-1</f>
        <v>-7.1754924408502729E-2</v>
      </c>
      <c r="O686" s="28">
        <f>+('Detalle por mes'!O926/'Detalle por mes'!O719)-1</f>
        <v>0.11411962674009479</v>
      </c>
      <c r="P686" s="28">
        <f>+('Detalle por mes'!P926/'Detalle por mes'!P719)-1</f>
        <v>0.18984999073133024</v>
      </c>
      <c r="Q686" s="28">
        <f>+('Detalle por mes'!Q926/'Detalle por mes'!Q719)-1</f>
        <v>-0.2574665125893133</v>
      </c>
      <c r="R686" s="28">
        <f>+('Detalle por mes'!R926/'Detalle por mes'!R719)-1</f>
        <v>-0.12817019464217849</v>
      </c>
      <c r="S686" s="28">
        <f>+('Detalle por mes'!S926/'Detalle por mes'!S719)-1</f>
        <v>-0.12817019464217938</v>
      </c>
    </row>
    <row r="687" spans="2:19" x14ac:dyDescent="0.25">
      <c r="B687" s="20" t="s">
        <v>48</v>
      </c>
      <c r="C687" s="28">
        <f>+('Detalle por mes'!C927/'Detalle por mes'!C720)-1</f>
        <v>-1.3100872162977173E-2</v>
      </c>
      <c r="D687" s="28">
        <f>+('Detalle por mes'!D927/'Detalle por mes'!D720)-1</f>
        <v>3.7837904891018015E-2</v>
      </c>
      <c r="E687" s="28">
        <f>+('Detalle por mes'!E927/'Detalle por mes'!E720)-1</f>
        <v>-0.58012259194395799</v>
      </c>
      <c r="F687" s="28">
        <f>+('Detalle por mes'!F927/'Detalle por mes'!F720)-1</f>
        <v>-0.54471443186666157</v>
      </c>
      <c r="G687" s="28">
        <f>+('Detalle por mes'!G927/'Detalle por mes'!G720)-1</f>
        <v>6.015279453156408E-2</v>
      </c>
      <c r="H687" s="28">
        <f>+('Detalle por mes'!H927/'Detalle por mes'!H720)-1</f>
        <v>0.14096628976383485</v>
      </c>
      <c r="I687" s="28">
        <f>+('Detalle por mes'!I927/'Detalle por mes'!I720)-1</f>
        <v>-0.46053819757991687</v>
      </c>
      <c r="J687" s="28">
        <f>+('Detalle por mes'!J927/'Detalle por mes'!J720)-1</f>
        <v>-0.43467623811647316</v>
      </c>
      <c r="K687" s="28">
        <f>+('Detalle por mes'!K927/'Detalle por mes'!K720)-1</f>
        <v>7.3629581576386549E-2</v>
      </c>
      <c r="L687" s="28">
        <f>+('Detalle por mes'!L927/'Detalle por mes'!L720)-1</f>
        <v>0.2043141567963902</v>
      </c>
      <c r="M687" s="28">
        <f>+('Detalle por mes'!M927/'Detalle por mes'!M720)-1</f>
        <v>2.1959459459459429E-2</v>
      </c>
      <c r="N687" s="28">
        <f>+('Detalle por mes'!N927/'Detalle por mes'!N720)-1</f>
        <v>9.01890175503679E-2</v>
      </c>
      <c r="O687" s="28">
        <f>+('Detalle por mes'!O927/'Detalle por mes'!O720)-1</f>
        <v>1.7383348581884617E-2</v>
      </c>
      <c r="P687" s="28">
        <f>+('Detalle por mes'!P927/'Detalle por mes'!P720)-1</f>
        <v>2.1215539463889099E-2</v>
      </c>
      <c r="Q687" s="28">
        <f>+('Detalle por mes'!Q927/'Detalle por mes'!Q720)-1</f>
        <v>-2.3302861976137956E-2</v>
      </c>
      <c r="R687" s="28">
        <f>+('Detalle por mes'!R927/'Detalle por mes'!R720)-1</f>
        <v>2.7481053651394749E-2</v>
      </c>
      <c r="S687" s="28">
        <f>+('Detalle por mes'!S927/'Detalle por mes'!S720)-1</f>
        <v>2.7481053651394527E-2</v>
      </c>
    </row>
    <row r="688" spans="2:19" x14ac:dyDescent="0.25">
      <c r="B688" s="8" t="s">
        <v>119</v>
      </c>
      <c r="C688" s="29">
        <f>+('Detalle por mes'!C931/'Detalle por mes'!C724)-1</f>
        <v>-0.1565834077324082</v>
      </c>
      <c r="D688" s="29">
        <f>+('Detalle por mes'!D931/'Detalle por mes'!D724)-1</f>
        <v>-0.10312373244098305</v>
      </c>
      <c r="E688" s="29">
        <f>+('Detalle por mes'!E931/'Detalle por mes'!E724)-1</f>
        <v>-0.35008932421610295</v>
      </c>
      <c r="F688" s="29">
        <f>+('Detalle por mes'!F931/'Detalle por mes'!F724)-1</f>
        <v>-0.37704275317964475</v>
      </c>
      <c r="G688" s="29">
        <f>+('Detalle por mes'!G931/'Detalle por mes'!G724)-1</f>
        <v>3.7052631578947448E-2</v>
      </c>
      <c r="H688" s="29">
        <f>+('Detalle por mes'!H931/'Detalle por mes'!H724)-1</f>
        <v>0.11362259083485116</v>
      </c>
      <c r="I688" s="29">
        <f>+('Detalle por mes'!I931/'Detalle por mes'!I724)-1</f>
        <v>-0.32024966990757409</v>
      </c>
      <c r="J688" s="29">
        <f>+('Detalle por mes'!J931/'Detalle por mes'!J724)-1</f>
        <v>-0.34828885933284248</v>
      </c>
      <c r="K688" s="29">
        <f>+('Detalle por mes'!K931/'Detalle por mes'!K724)-1</f>
        <v>0.11477178423236523</v>
      </c>
      <c r="L688" s="29">
        <f>+('Detalle por mes'!L931/'Detalle por mes'!L724)-1</f>
        <v>0.20725196659341649</v>
      </c>
      <c r="M688" s="29">
        <f>+('Detalle por mes'!M931/'Detalle por mes'!M724)-1</f>
        <v>-1.817844555741055E-2</v>
      </c>
      <c r="N688" s="29">
        <f>+('Detalle por mes'!N931/'Detalle por mes'!N724)-1</f>
        <v>5.1524593718900835E-2</v>
      </c>
      <c r="O688" s="29">
        <f>+('Detalle por mes'!O931/'Detalle por mes'!O724)-1</f>
        <v>0.11883125041129983</v>
      </c>
      <c r="P688" s="29">
        <f>+('Detalle por mes'!P931/'Detalle por mes'!P724)-1</f>
        <v>0.19223693826782706</v>
      </c>
      <c r="Q688" s="29">
        <f>+('Detalle por mes'!Q931/'Detalle por mes'!Q724)-1</f>
        <v>-0.14006749889872039</v>
      </c>
      <c r="R688" s="29">
        <f>+('Detalle por mes'!R931/'Detalle por mes'!R724)-1</f>
        <v>-6.463616492461044E-2</v>
      </c>
      <c r="S688" s="29">
        <f>+('Detalle por mes'!S931/'Detalle por mes'!S724)-1</f>
        <v>-6.4636164924609774E-2</v>
      </c>
    </row>
    <row r="689" spans="2:19" x14ac:dyDescent="0.25">
      <c r="B689" s="16" t="s">
        <v>120</v>
      </c>
      <c r="C689" s="33">
        <f>+('Detalle por mes'!C932/'Detalle por mes'!C725)-1</f>
        <v>-0.10824880326012498</v>
      </c>
      <c r="D689" s="33">
        <f>+('Detalle por mes'!D932/'Detalle por mes'!D725)-1</f>
        <v>-1.8448908897136018E-2</v>
      </c>
      <c r="E689" s="33">
        <f>+('Detalle por mes'!E932/'Detalle por mes'!E725)-1</f>
        <v>-0.29567439204015988</v>
      </c>
      <c r="F689" s="33">
        <f>+('Detalle por mes'!F932/'Detalle por mes'!F725)-1</f>
        <v>-0.28784731714491585</v>
      </c>
      <c r="G689" s="33">
        <f>+('Detalle por mes'!G932/'Detalle por mes'!G725)-1</f>
        <v>-1.8702151026584013E-2</v>
      </c>
      <c r="H689" s="33">
        <f>+('Detalle por mes'!H932/'Detalle por mes'!H725)-1</f>
        <v>4.0024187790336674E-2</v>
      </c>
      <c r="I689" s="33">
        <f>+('Detalle por mes'!I932/'Detalle por mes'!I725)-1</f>
        <v>-0.35208649287631821</v>
      </c>
      <c r="J689" s="33">
        <f>+('Detalle por mes'!J932/'Detalle por mes'!J725)-1</f>
        <v>-0.35051338995587866</v>
      </c>
      <c r="K689" s="33">
        <f>+('Detalle por mes'!K932/'Detalle por mes'!K725)-1</f>
        <v>2.8331247314640207E-2</v>
      </c>
      <c r="L689" s="33">
        <f>+('Detalle por mes'!L932/'Detalle por mes'!L725)-1</f>
        <v>9.385582629426259E-2</v>
      </c>
      <c r="M689" s="33">
        <f>+('Detalle por mes'!M932/'Detalle por mes'!M725)-1</f>
        <v>4.4886353475563912E-3</v>
      </c>
      <c r="N689" s="33">
        <f>+('Detalle por mes'!N932/'Detalle por mes'!N725)-1</f>
        <v>6.0518410548017654E-2</v>
      </c>
      <c r="O689" s="33">
        <f>+('Detalle por mes'!O932/'Detalle por mes'!O725)-1</f>
        <v>-1.2538416005682507E-2</v>
      </c>
      <c r="P689" s="33">
        <f>+('Detalle por mes'!P932/'Detalle por mes'!P725)-1</f>
        <v>5.9575197542314662E-2</v>
      </c>
      <c r="Q689" s="33">
        <f>+('Detalle por mes'!Q932/'Detalle por mes'!Q725)-1</f>
        <v>-0.10805509773904032</v>
      </c>
      <c r="R689" s="33">
        <f>+('Detalle por mes'!R932/'Detalle por mes'!R725)-1</f>
        <v>-7.9054368455839796E-3</v>
      </c>
      <c r="S689" s="33">
        <f>+('Detalle por mes'!S932/'Detalle por mes'!S725)-1</f>
        <v>-7.9054368455838686E-3</v>
      </c>
    </row>
    <row r="691" spans="2:19" x14ac:dyDescent="0.25">
      <c r="B691" s="22" t="s">
        <v>130</v>
      </c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</row>
    <row r="692" spans="2:19" x14ac:dyDescent="0.25">
      <c r="B692" s="1" t="s">
        <v>37</v>
      </c>
      <c r="C692" s="28">
        <f>+('Detalle por mes'!C935/'Detalle por mes'!C728)-1</f>
        <v>-0.26719782787706137</v>
      </c>
      <c r="D692" s="28">
        <f>+('Detalle por mes'!D935/'Detalle por mes'!D728)-1</f>
        <v>-0.16962080482078468</v>
      </c>
      <c r="E692" s="28">
        <f>+('Detalle por mes'!E935/'Detalle por mes'!E728)-1</f>
        <v>-0.42553191489361697</v>
      </c>
      <c r="F692" s="28">
        <f>+('Detalle por mes'!F935/'Detalle por mes'!F728)-1</f>
        <v>-0.33220171794574749</v>
      </c>
      <c r="G692" s="28">
        <f>+('Detalle por mes'!G935/'Detalle por mes'!G728)-1</f>
        <v>-8.5009733939000687E-2</v>
      </c>
      <c r="H692" s="28">
        <f>+('Detalle por mes'!H935/'Detalle por mes'!H728)-1</f>
        <v>-3.0588914639760878E-3</v>
      </c>
      <c r="I692" s="28">
        <f>+('Detalle por mes'!I935/'Detalle por mes'!I728)-1</f>
        <v>-0.36324786324786329</v>
      </c>
      <c r="J692" s="28">
        <f>+('Detalle por mes'!J935/'Detalle por mes'!J728)-1</f>
        <v>-0.31062998780746254</v>
      </c>
      <c r="K692" s="28">
        <f>+('Detalle por mes'!K935/'Detalle por mes'!K728)-1</f>
        <v>-2.1311475409836023E-2</v>
      </c>
      <c r="L692" s="28">
        <f>+('Detalle por mes'!L935/'Detalle por mes'!L728)-1</f>
        <v>6.5271389144434311E-2</v>
      </c>
      <c r="M692" s="28">
        <f>+('Detalle por mes'!M935/'Detalle por mes'!M728)-1</f>
        <v>-0.26970954356846477</v>
      </c>
      <c r="N692" s="28">
        <f>+('Detalle por mes'!N935/'Detalle por mes'!N728)-1</f>
        <v>-0.20187884052375893</v>
      </c>
      <c r="O692" s="28">
        <f>+('Detalle por mes'!O935/'Detalle por mes'!O728)-1</f>
        <v>-0.13623581886938818</v>
      </c>
      <c r="P692" s="28">
        <f>+('Detalle por mes'!P935/'Detalle por mes'!P728)-1</f>
        <v>-7.5813293977252116E-2</v>
      </c>
      <c r="Q692" s="28">
        <f>+('Detalle por mes'!Q935/'Detalle por mes'!Q728)-1</f>
        <v>-0.24121232362027223</v>
      </c>
      <c r="R692" s="28">
        <f>+('Detalle por mes'!R935/'Detalle por mes'!R728)-1</f>
        <v>-0.13403241374556618</v>
      </c>
      <c r="S692" s="28">
        <f>+('Detalle por mes'!S935/'Detalle por mes'!S728)-1</f>
        <v>-0.13403241374556529</v>
      </c>
    </row>
    <row r="693" spans="2:19" x14ac:dyDescent="0.25">
      <c r="B693" s="1" t="s">
        <v>38</v>
      </c>
      <c r="C693" s="28">
        <f>+('Detalle por mes'!C936/'Detalle por mes'!C729)-1</f>
        <v>1.6287447857413762E-2</v>
      </c>
      <c r="D693" s="28">
        <f>+('Detalle por mes'!D936/'Detalle por mes'!D729)-1</f>
        <v>9.8291012251576548E-2</v>
      </c>
      <c r="E693" s="28">
        <f>+('Detalle por mes'!E936/'Detalle por mes'!E729)-1</f>
        <v>1.4022415940224158</v>
      </c>
      <c r="F693" s="28">
        <f>+('Detalle por mes'!F936/'Detalle por mes'!F729)-1</f>
        <v>0.51730157822506895</v>
      </c>
      <c r="G693" s="28">
        <f>+('Detalle por mes'!G936/'Detalle por mes'!G729)-1</f>
        <v>8.1532043989381853E-2</v>
      </c>
      <c r="H693" s="28">
        <f>+('Detalle por mes'!H936/'Detalle por mes'!H729)-1</f>
        <v>0.14779240011788808</v>
      </c>
      <c r="I693" s="28">
        <f>+('Detalle por mes'!I936/'Detalle por mes'!I729)-1</f>
        <v>0.66267872775021885</v>
      </c>
      <c r="J693" s="28">
        <f>+('Detalle por mes'!J936/'Detalle por mes'!J729)-1</f>
        <v>0.19265904988763727</v>
      </c>
      <c r="K693" s="28">
        <f>+('Detalle por mes'!K936/'Detalle por mes'!K729)-1</f>
        <v>1.4626623376623376</v>
      </c>
      <c r="L693" s="28">
        <f>+('Detalle por mes'!L936/'Detalle por mes'!L729)-1</f>
        <v>1.4987636080073057</v>
      </c>
      <c r="M693" s="28">
        <f>+('Detalle por mes'!M936/'Detalle por mes'!M729)-1</f>
        <v>-0.10843373493975905</v>
      </c>
      <c r="N693" s="28">
        <f>+('Detalle por mes'!N936/'Detalle por mes'!N729)-1</f>
        <v>-5.0174171487008534E-3</v>
      </c>
      <c r="O693" s="28">
        <f>+('Detalle por mes'!O936/'Detalle por mes'!O729)-1</f>
        <v>0.68848630670157807</v>
      </c>
      <c r="P693" s="28">
        <f>+('Detalle por mes'!P936/'Detalle por mes'!P729)-1</f>
        <v>0.75708132491862123</v>
      </c>
      <c r="Q693" s="28">
        <f>+('Detalle por mes'!Q936/'Detalle por mes'!Q729)-1</f>
        <v>0.2123798508355601</v>
      </c>
      <c r="R693" s="28">
        <f>+('Detalle por mes'!R936/'Detalle por mes'!R729)-1</f>
        <v>0.38174665401370422</v>
      </c>
      <c r="S693" s="28">
        <f>+('Detalle por mes'!S936/'Detalle por mes'!S729)-1</f>
        <v>0.38174665401370333</v>
      </c>
    </row>
    <row r="694" spans="2:19" x14ac:dyDescent="0.25">
      <c r="B694" s="1" t="s">
        <v>39</v>
      </c>
      <c r="C694" s="28">
        <f>+('Detalle por mes'!C937/'Detalle por mes'!C730)-1</f>
        <v>-0.28703164690939886</v>
      </c>
      <c r="D694" s="28">
        <f>+('Detalle por mes'!D937/'Detalle por mes'!D730)-1</f>
        <v>-0.22137606089196071</v>
      </c>
      <c r="E694" s="28">
        <f>+('Detalle por mes'!E937/'Detalle por mes'!E730)-1</f>
        <v>-0.62461851475076302</v>
      </c>
      <c r="F694" s="28">
        <f>+('Detalle por mes'!F937/'Detalle por mes'!F730)-1</f>
        <v>-0.58457649582161419</v>
      </c>
      <c r="G694" s="28">
        <f>+('Detalle por mes'!G937/'Detalle por mes'!G730)-1</f>
        <v>-0.10004100041000408</v>
      </c>
      <c r="H694" s="28">
        <f>+('Detalle por mes'!H937/'Detalle por mes'!H730)-1</f>
        <v>-2.7430017277107033E-2</v>
      </c>
      <c r="I694" s="28">
        <f>+('Detalle por mes'!I937/'Detalle por mes'!I730)-1</f>
        <v>-0.58599132431742795</v>
      </c>
      <c r="J694" s="28">
        <f>+('Detalle por mes'!J937/'Detalle por mes'!J730)-1</f>
        <v>-0.57781546923487626</v>
      </c>
      <c r="K694" s="28">
        <f>+('Detalle por mes'!K937/'Detalle por mes'!K730)-1</f>
        <v>0.10202020202020212</v>
      </c>
      <c r="L694" s="28">
        <f>+('Detalle por mes'!L937/'Detalle por mes'!L730)-1</f>
        <v>0.22121934970880885</v>
      </c>
      <c r="M694" s="28">
        <f>+('Detalle por mes'!M937/'Detalle por mes'!M730)-1</f>
        <v>-0.19409282700421937</v>
      </c>
      <c r="N694" s="28">
        <f>+('Detalle por mes'!N937/'Detalle por mes'!N730)-1</f>
        <v>-0.12488810539785056</v>
      </c>
      <c r="O694" s="28">
        <f>+('Detalle por mes'!O937/'Detalle por mes'!O730)-1</f>
        <v>-3.5015102360443029E-2</v>
      </c>
      <c r="P694" s="28">
        <f>+('Detalle por mes'!P937/'Detalle por mes'!P730)-1</f>
        <v>6.8771487370260953E-2</v>
      </c>
      <c r="Q694" s="28">
        <f>+('Detalle por mes'!Q937/'Detalle por mes'!Q730)-1</f>
        <v>-0.27963236128446611</v>
      </c>
      <c r="R694" s="28">
        <f>+('Detalle por mes'!R937/'Detalle por mes'!R730)-1</f>
        <v>-0.19447265226152899</v>
      </c>
      <c r="S694" s="28">
        <f>+('Detalle por mes'!S937/'Detalle por mes'!S730)-1</f>
        <v>-0.19447265226153032</v>
      </c>
    </row>
    <row r="695" spans="2:19" x14ac:dyDescent="0.25">
      <c r="B695" s="1" t="s">
        <v>40</v>
      </c>
      <c r="C695" s="28">
        <f>+('Detalle por mes'!C938/'Detalle por mes'!C731)-1</f>
        <v>-0.30783012337635896</v>
      </c>
      <c r="D695" s="28">
        <f>+('Detalle por mes'!D938/'Detalle por mes'!D731)-1</f>
        <v>-0.25221310126037011</v>
      </c>
      <c r="E695" s="28">
        <f>+('Detalle por mes'!E938/'Detalle por mes'!E731)-1</f>
        <v>-0.22099447513812154</v>
      </c>
      <c r="F695" s="28">
        <f>+('Detalle por mes'!F938/'Detalle por mes'!F731)-1</f>
        <v>-0.15783326497128747</v>
      </c>
      <c r="G695" s="28">
        <f>+('Detalle por mes'!G938/'Detalle por mes'!G731)-1</f>
        <v>-9.0692124105011929E-2</v>
      </c>
      <c r="H695" s="28">
        <f>+('Detalle por mes'!H938/'Detalle por mes'!H731)-1</f>
        <v>-1.9110039345094587E-2</v>
      </c>
      <c r="I695" s="28">
        <f>+('Detalle por mes'!I938/'Detalle por mes'!I731)-1</f>
        <v>-0.29117806242107158</v>
      </c>
      <c r="J695" s="28">
        <f>+('Detalle por mes'!J938/'Detalle por mes'!J731)-1</f>
        <v>-0.25076038000736378</v>
      </c>
      <c r="K695" s="28">
        <f>+('Detalle por mes'!K938/'Detalle por mes'!K731)-1</f>
        <v>-4.9352750809061541E-2</v>
      </c>
      <c r="L695" s="28">
        <f>+('Detalle por mes'!L938/'Detalle por mes'!L731)-1</f>
        <v>4.7617954134900886E-2</v>
      </c>
      <c r="M695" s="28">
        <f>+('Detalle por mes'!M938/'Detalle por mes'!M731)-1</f>
        <v>-0.32780082987551862</v>
      </c>
      <c r="N695" s="28">
        <f>+('Detalle por mes'!N938/'Detalle por mes'!N731)-1</f>
        <v>-0.26141390714255031</v>
      </c>
      <c r="O695" s="28">
        <f>+('Detalle por mes'!O938/'Detalle por mes'!O731)-1</f>
        <v>0.15372055050151623</v>
      </c>
      <c r="P695" s="28">
        <f>+('Detalle por mes'!P938/'Detalle por mes'!P731)-1</f>
        <v>0.23961687355139283</v>
      </c>
      <c r="Q695" s="28">
        <f>+('Detalle por mes'!Q938/'Detalle por mes'!Q731)-1</f>
        <v>-0.29486956411029019</v>
      </c>
      <c r="R695" s="28">
        <f>+('Detalle por mes'!R938/'Detalle por mes'!R731)-1</f>
        <v>-0.22191206262135099</v>
      </c>
      <c r="S695" s="28">
        <f>+('Detalle por mes'!S938/'Detalle por mes'!S731)-1</f>
        <v>-0.2219120626213531</v>
      </c>
    </row>
    <row r="696" spans="2:19" x14ac:dyDescent="0.25">
      <c r="B696" s="1" t="s">
        <v>41</v>
      </c>
      <c r="C696" s="28">
        <f>+('Detalle por mes'!C939/'Detalle por mes'!C732)-1</f>
        <v>-0.19490663483440318</v>
      </c>
      <c r="D696" s="28">
        <f>+('Detalle por mes'!D939/'Detalle por mes'!D732)-1</f>
        <v>-0.122513690639105</v>
      </c>
      <c r="E696" s="28">
        <f>+('Detalle por mes'!E939/'Detalle por mes'!E732)-1</f>
        <v>-0.41765942536790468</v>
      </c>
      <c r="F696" s="28">
        <f>+('Detalle por mes'!F939/'Detalle por mes'!F732)-1</f>
        <v>-0.38565545810785584</v>
      </c>
      <c r="G696" s="28">
        <f>+('Detalle por mes'!G939/'Detalle por mes'!G732)-1</f>
        <v>-7.6488095238095188E-2</v>
      </c>
      <c r="H696" s="28">
        <f>+('Detalle por mes'!H939/'Detalle por mes'!H732)-1</f>
        <v>7.2681464472508228E-3</v>
      </c>
      <c r="I696" s="28">
        <f>+('Detalle por mes'!I939/'Detalle por mes'!I732)-1</f>
        <v>-0.29642699602999556</v>
      </c>
      <c r="J696" s="28">
        <f>+('Detalle por mes'!J939/'Detalle por mes'!J732)-1</f>
        <v>-0.32009359145991656</v>
      </c>
      <c r="K696" s="28">
        <f>+('Detalle por mes'!K939/'Detalle por mes'!K732)-1</f>
        <v>1.589429337418613E-2</v>
      </c>
      <c r="L696" s="28">
        <f>+('Detalle por mes'!L939/'Detalle por mes'!L732)-1</f>
        <v>0.10241235796478865</v>
      </c>
      <c r="M696" s="28">
        <f>+('Detalle por mes'!M939/'Detalle por mes'!M732)-1</f>
        <v>-9.3256814921090392E-2</v>
      </c>
      <c r="N696" s="28">
        <f>+('Detalle por mes'!N939/'Detalle por mes'!N732)-1</f>
        <v>-1.1465377699522605E-2</v>
      </c>
      <c r="O696" s="28">
        <f>+('Detalle por mes'!O939/'Detalle por mes'!O732)-1</f>
        <v>-3.7776755797910289E-3</v>
      </c>
      <c r="P696" s="28">
        <f>+('Detalle por mes'!P939/'Detalle por mes'!P732)-1</f>
        <v>5.3104905048410478E-2</v>
      </c>
      <c r="Q696" s="28">
        <f>+('Detalle por mes'!Q939/'Detalle por mes'!Q732)-1</f>
        <v>-0.18092555850319414</v>
      </c>
      <c r="R696" s="28">
        <f>+('Detalle por mes'!R939/'Detalle por mes'!R732)-1</f>
        <v>-9.2475282855179919E-2</v>
      </c>
      <c r="S696" s="28">
        <f>+('Detalle por mes'!S939/'Detalle por mes'!S732)-1</f>
        <v>-9.2475282855179475E-2</v>
      </c>
    </row>
    <row r="697" spans="2:19" x14ac:dyDescent="0.25">
      <c r="B697" s="1" t="s">
        <v>42</v>
      </c>
      <c r="C697" s="28">
        <f>+('Detalle por mes'!C940/'Detalle por mes'!C733)-1</f>
        <v>-0.51816508653355398</v>
      </c>
      <c r="D697" s="28">
        <f>+('Detalle por mes'!D940/'Detalle por mes'!D733)-1</f>
        <v>-0.45191342118345934</v>
      </c>
      <c r="E697" s="28">
        <f>+('Detalle por mes'!E940/'Detalle por mes'!E733)-1</f>
        <v>-0.53798256537982558</v>
      </c>
      <c r="F697" s="28">
        <f>+('Detalle por mes'!F940/'Detalle por mes'!F733)-1</f>
        <v>-0.45887908129801103</v>
      </c>
      <c r="G697" s="28">
        <f>+('Detalle por mes'!G940/'Detalle por mes'!G733)-1</f>
        <v>-0.20515695067264572</v>
      </c>
      <c r="H697" s="28">
        <f>+('Detalle por mes'!H940/'Detalle por mes'!H733)-1</f>
        <v>-0.13473208674321013</v>
      </c>
      <c r="I697" s="28">
        <f>+('Detalle por mes'!I940/'Detalle por mes'!I733)-1</f>
        <v>-0.31889149102263858</v>
      </c>
      <c r="J697" s="28">
        <f>+('Detalle por mes'!J940/'Detalle por mes'!J733)-1</f>
        <v>-0.29990290638892014</v>
      </c>
      <c r="K697" s="28">
        <f>+('Detalle por mes'!K940/'Detalle por mes'!K733)-1</f>
        <v>-0.13820335636722603</v>
      </c>
      <c r="L697" s="28">
        <f>+('Detalle por mes'!L940/'Detalle por mes'!L733)-1</f>
        <v>-3.6579166564590038E-2</v>
      </c>
      <c r="M697" s="28">
        <f>+('Detalle por mes'!M940/'Detalle por mes'!M733)-1</f>
        <v>-0.26086956521739135</v>
      </c>
      <c r="N697" s="28">
        <f>+('Detalle por mes'!N940/'Detalle por mes'!N733)-1</f>
        <v>-0.1697603779952751</v>
      </c>
      <c r="O697" s="28">
        <f>+('Detalle por mes'!O940/'Detalle por mes'!O733)-1</f>
        <v>0.46227709190672162</v>
      </c>
      <c r="P697" s="28">
        <f>+('Detalle por mes'!P940/'Detalle por mes'!P733)-1</f>
        <v>0.56404362422253862</v>
      </c>
      <c r="Q697" s="28">
        <f>+('Detalle por mes'!Q940/'Detalle por mes'!Q733)-1</f>
        <v>-0.35452814599274352</v>
      </c>
      <c r="R697" s="28">
        <f>+('Detalle por mes'!R940/'Detalle por mes'!R733)-1</f>
        <v>-0.11387137465343611</v>
      </c>
      <c r="S697" s="28">
        <f>+('Detalle por mes'!S940/'Detalle por mes'!S733)-1</f>
        <v>-0.11387137465343589</v>
      </c>
    </row>
    <row r="698" spans="2:19" x14ac:dyDescent="0.25">
      <c r="B698" s="1" t="s">
        <v>43</v>
      </c>
      <c r="C698" s="28">
        <f>+('Detalle por mes'!C941/'Detalle por mes'!C734)-1</f>
        <v>-0.61706047330119329</v>
      </c>
      <c r="D698" s="28">
        <f>+('Detalle por mes'!D941/'Detalle por mes'!D734)-1</f>
        <v>-0.59067341236660453</v>
      </c>
      <c r="E698" s="28">
        <f>+('Detalle por mes'!E941/'Detalle por mes'!E734)-1</f>
        <v>-0.1228070175438597</v>
      </c>
      <c r="F698" s="28">
        <f>+('Detalle por mes'!F941/'Detalle por mes'!F734)-1</f>
        <v>2.7509823712761117E-2</v>
      </c>
      <c r="G698" s="28">
        <f>+('Detalle por mes'!G941/'Detalle por mes'!G734)-1</f>
        <v>-7.877461706783373E-2</v>
      </c>
      <c r="H698" s="28">
        <f>+('Detalle por mes'!H941/'Detalle por mes'!H734)-1</f>
        <v>-1.6931080933137221E-2</v>
      </c>
      <c r="I698" s="28">
        <f>+('Detalle por mes'!I941/'Detalle por mes'!I734)-1</f>
        <v>-0.22896213183730718</v>
      </c>
      <c r="J698" s="28">
        <f>+('Detalle por mes'!J941/'Detalle por mes'!J734)-1</f>
        <v>-0.19328849310144658</v>
      </c>
      <c r="K698" s="28">
        <f>+('Detalle por mes'!K941/'Detalle por mes'!K734)-1</f>
        <v>0.2866419294990723</v>
      </c>
      <c r="L698" s="28">
        <f>+('Detalle por mes'!L941/'Detalle por mes'!L734)-1</f>
        <v>0.30865371998425406</v>
      </c>
      <c r="M698" s="28">
        <f>+('Detalle por mes'!M941/'Detalle por mes'!M734)-1</f>
        <v>-0.28000000000000003</v>
      </c>
      <c r="N698" s="28">
        <f>+('Detalle por mes'!N941/'Detalle por mes'!N734)-1</f>
        <v>-0.19286232347796406</v>
      </c>
      <c r="O698" s="28">
        <f>+('Detalle por mes'!O941/'Detalle por mes'!O734)-1</f>
        <v>0.30326343842711312</v>
      </c>
      <c r="P698" s="28">
        <f>+('Detalle por mes'!P941/'Detalle por mes'!P734)-1</f>
        <v>0.33810493981530976</v>
      </c>
      <c r="Q698" s="28">
        <f>+('Detalle por mes'!Q941/'Detalle por mes'!Q734)-1</f>
        <v>-0.45229198079878785</v>
      </c>
      <c r="R698" s="28">
        <f>+('Detalle por mes'!R941/'Detalle por mes'!R734)-1</f>
        <v>-0.28682986360255314</v>
      </c>
      <c r="S698" s="28">
        <f>+('Detalle por mes'!S941/'Detalle por mes'!S734)-1</f>
        <v>-0.28682986360255325</v>
      </c>
    </row>
    <row r="699" spans="2:19" x14ac:dyDescent="0.25">
      <c r="B699" s="1" t="s">
        <v>44</v>
      </c>
      <c r="C699" s="28">
        <f>+('Detalle por mes'!C942/'Detalle por mes'!C735)-1</f>
        <v>-0.13631910778428069</v>
      </c>
      <c r="D699" s="28">
        <f>+('Detalle por mes'!D942/'Detalle por mes'!D735)-1</f>
        <v>-7.9289632822740597E-2</v>
      </c>
      <c r="E699" s="28">
        <f>+('Detalle por mes'!E942/'Detalle por mes'!E735)-1</f>
        <v>-0.50788288288288286</v>
      </c>
      <c r="F699" s="28">
        <f>+('Detalle por mes'!F942/'Detalle por mes'!F735)-1</f>
        <v>-0.47616564597219679</v>
      </c>
      <c r="G699" s="28">
        <f>+('Detalle por mes'!G942/'Detalle por mes'!G735)-1</f>
        <v>-6.9093261201928713E-2</v>
      </c>
      <c r="H699" s="28">
        <f>+('Detalle por mes'!H942/'Detalle por mes'!H735)-1</f>
        <v>7.964336861884469E-3</v>
      </c>
      <c r="I699" s="28">
        <f>+('Detalle por mes'!I942/'Detalle por mes'!I735)-1</f>
        <v>-0.12231075697211158</v>
      </c>
      <c r="J699" s="28">
        <f>+('Detalle por mes'!J942/'Detalle por mes'!J735)-1</f>
        <v>-7.9336804834740593E-2</v>
      </c>
      <c r="K699" s="28">
        <f>+('Detalle por mes'!K942/'Detalle por mes'!K735)-1</f>
        <v>-0.10184696569920848</v>
      </c>
      <c r="L699" s="28">
        <f>+('Detalle por mes'!L942/'Detalle por mes'!L735)-1</f>
        <v>-3.7310407759648667E-2</v>
      </c>
      <c r="M699" s="28">
        <f>+('Detalle por mes'!M942/'Detalle por mes'!M735)-1</f>
        <v>-9.3439363817097387E-2</v>
      </c>
      <c r="N699" s="28">
        <f>+('Detalle por mes'!N942/'Detalle por mes'!N735)-1</f>
        <v>-1.1530008453085383E-2</v>
      </c>
      <c r="O699" s="28">
        <f>+('Detalle por mes'!O942/'Detalle por mes'!O735)-1</f>
        <v>-0.13712807244501946</v>
      </c>
      <c r="P699" s="28">
        <f>+('Detalle por mes'!P942/'Detalle por mes'!P735)-1</f>
        <v>-8.0524452467695129E-2</v>
      </c>
      <c r="Q699" s="28">
        <f>+('Detalle por mes'!Q942/'Detalle por mes'!Q735)-1</f>
        <v>-0.13589337903126608</v>
      </c>
      <c r="R699" s="28">
        <f>+('Detalle por mes'!R942/'Detalle por mes'!R735)-1</f>
        <v>-7.833687255811117E-2</v>
      </c>
      <c r="S699" s="28">
        <f>+('Detalle por mes'!S942/'Detalle por mes'!S735)-1</f>
        <v>-7.8336872558109172E-2</v>
      </c>
    </row>
    <row r="700" spans="2:19" x14ac:dyDescent="0.25">
      <c r="B700" s="1" t="s">
        <v>45</v>
      </c>
      <c r="C700" s="28">
        <f>+('Detalle por mes'!C943/'Detalle por mes'!C736)-1</f>
        <v>-0.38530963849479694</v>
      </c>
      <c r="D700" s="28">
        <f>+('Detalle por mes'!D943/'Detalle por mes'!D736)-1</f>
        <v>-0.320902281241079</v>
      </c>
      <c r="E700" s="28">
        <f>+('Detalle por mes'!E943/'Detalle por mes'!E736)-1</f>
        <v>-0.54820936639118456</v>
      </c>
      <c r="F700" s="28">
        <f>+('Detalle por mes'!F943/'Detalle por mes'!F736)-1</f>
        <v>-0.49798160449667872</v>
      </c>
      <c r="G700" s="28">
        <f>+('Detalle por mes'!G943/'Detalle por mes'!G736)-1</f>
        <v>-0.15458663646659121</v>
      </c>
      <c r="H700" s="28">
        <f>+('Detalle por mes'!H943/'Detalle por mes'!H736)-1</f>
        <v>-9.6800774570998893E-2</v>
      </c>
      <c r="I700" s="28">
        <f>+('Detalle por mes'!I943/'Detalle por mes'!I736)-1</f>
        <v>-0.34143562476262823</v>
      </c>
      <c r="J700" s="28">
        <f>+('Detalle por mes'!J943/'Detalle por mes'!J736)-1</f>
        <v>-0.30806950304901315</v>
      </c>
      <c r="K700" s="28">
        <f>+('Detalle por mes'!K943/'Detalle por mes'!K736)-1</f>
        <v>-0.1012084592145015</v>
      </c>
      <c r="L700" s="28">
        <f>+('Detalle por mes'!L943/'Detalle por mes'!L736)-1</f>
        <v>-2.2830452243757682E-2</v>
      </c>
      <c r="M700" s="28">
        <f>+('Detalle por mes'!M943/'Detalle por mes'!M736)-1</f>
        <v>-3.4482758620689613E-2</v>
      </c>
      <c r="N700" s="28">
        <f>+('Detalle por mes'!N943/'Detalle por mes'!N736)-1</f>
        <v>4.8361695946669059E-2</v>
      </c>
      <c r="O700" s="28">
        <f>+('Detalle por mes'!O943/'Detalle por mes'!O736)-1</f>
        <v>-3.5869867457595683E-2</v>
      </c>
      <c r="P700" s="28">
        <f>+('Detalle por mes'!P943/'Detalle por mes'!P736)-1</f>
        <v>5.4919386431923956E-2</v>
      </c>
      <c r="Q700" s="28">
        <f>+('Detalle por mes'!Q943/'Detalle por mes'!Q736)-1</f>
        <v>-0.327250828843763</v>
      </c>
      <c r="R700" s="28">
        <f>+('Detalle por mes'!R943/'Detalle por mes'!R736)-1</f>
        <v>-0.19716789922275435</v>
      </c>
      <c r="S700" s="28">
        <f>+('Detalle por mes'!S943/'Detalle por mes'!S736)-1</f>
        <v>-0.19716789922275479</v>
      </c>
    </row>
    <row r="701" spans="2:19" x14ac:dyDescent="0.25">
      <c r="B701" s="1" t="s">
        <v>46</v>
      </c>
      <c r="C701" s="28">
        <f>+('Detalle por mes'!C944/'Detalle por mes'!C737)-1</f>
        <v>-0.33159801422246071</v>
      </c>
      <c r="D701" s="28">
        <f>+('Detalle por mes'!D944/'Detalle por mes'!D737)-1</f>
        <v>-0.24137680052668076</v>
      </c>
      <c r="E701" s="28">
        <f>+('Detalle por mes'!E944/'Detalle por mes'!E737)-1</f>
        <v>-0.69672131147540983</v>
      </c>
      <c r="F701" s="28">
        <f>+('Detalle por mes'!F944/'Detalle por mes'!F737)-1</f>
        <v>-0.64996643613677041</v>
      </c>
      <c r="G701" s="28">
        <f>+('Detalle por mes'!G944/'Detalle por mes'!G737)-1</f>
        <v>-0.14467005076142136</v>
      </c>
      <c r="H701" s="28">
        <f>+('Detalle por mes'!H944/'Detalle por mes'!H737)-1</f>
        <v>-5.6086221258744073E-2</v>
      </c>
      <c r="I701" s="28">
        <f>+('Detalle por mes'!I944/'Detalle por mes'!I737)-1</f>
        <v>-0.35326086956521741</v>
      </c>
      <c r="J701" s="28">
        <f>+('Detalle por mes'!J944/'Detalle por mes'!J737)-1</f>
        <v>-0.32603905420150303</v>
      </c>
      <c r="K701" s="28">
        <f>+('Detalle por mes'!K944/'Detalle por mes'!K737)-1</f>
        <v>2.168674698795181E-2</v>
      </c>
      <c r="L701" s="28">
        <f>+('Detalle por mes'!L944/'Detalle por mes'!L737)-1</f>
        <v>0.11228481267624568</v>
      </c>
      <c r="M701" s="28">
        <f>+('Detalle por mes'!M944/'Detalle por mes'!M737)-1</f>
        <v>0.21912350597609564</v>
      </c>
      <c r="N701" s="28">
        <f>+('Detalle por mes'!N944/'Detalle por mes'!N737)-1</f>
        <v>0.36683541177923207</v>
      </c>
      <c r="O701" s="28">
        <f>+('Detalle por mes'!O944/'Detalle por mes'!O737)-1</f>
        <v>-8.8450506351343439E-2</v>
      </c>
      <c r="P701" s="28">
        <f>+('Detalle por mes'!P944/'Detalle por mes'!P737)-1</f>
        <v>-6.9870877234778916E-3</v>
      </c>
      <c r="Q701" s="28">
        <f>+('Detalle por mes'!Q944/'Detalle por mes'!Q737)-1</f>
        <v>-0.28235113252024191</v>
      </c>
      <c r="R701" s="28">
        <f>+('Detalle por mes'!R944/'Detalle por mes'!R737)-1</f>
        <v>-0.14991134543705709</v>
      </c>
      <c r="S701" s="28">
        <f>+('Detalle por mes'!S944/'Detalle por mes'!S737)-1</f>
        <v>-0.14991134543705908</v>
      </c>
    </row>
    <row r="702" spans="2:19" x14ac:dyDescent="0.25">
      <c r="B702" s="1" t="s">
        <v>13</v>
      </c>
      <c r="C702" s="28">
        <f>+('Detalle por mes'!C945/'Detalle por mes'!C738)-1</f>
        <v>-0.32644881714030649</v>
      </c>
      <c r="D702" s="28">
        <f>+('Detalle por mes'!D945/'Detalle por mes'!D738)-1</f>
        <v>-0.27049449229866762</v>
      </c>
      <c r="E702" s="28">
        <f>+('Detalle por mes'!E945/'Detalle por mes'!E738)-1</f>
        <v>-0.37606837606837606</v>
      </c>
      <c r="F702" s="28">
        <f>+('Detalle por mes'!F945/'Detalle por mes'!F738)-1</f>
        <v>-0.30973757067654506</v>
      </c>
      <c r="G702" s="28">
        <f>+('Detalle por mes'!G945/'Detalle por mes'!G738)-1</f>
        <v>-9.295499021526421E-2</v>
      </c>
      <c r="H702" s="28">
        <f>+('Detalle por mes'!H945/'Detalle por mes'!H738)-1</f>
        <v>-3.949342732397354E-2</v>
      </c>
      <c r="I702" s="28">
        <f>+('Detalle por mes'!I945/'Detalle por mes'!I738)-1</f>
        <v>-0.39443155452436196</v>
      </c>
      <c r="J702" s="28">
        <f>+('Detalle por mes'!J945/'Detalle por mes'!J738)-1</f>
        <v>-0.37672925085020725</v>
      </c>
      <c r="K702" s="28">
        <f>+('Detalle por mes'!K945/'Detalle por mes'!K738)-1</f>
        <v>0.29458917835671339</v>
      </c>
      <c r="L702" s="28">
        <f>+('Detalle por mes'!L945/'Detalle por mes'!L738)-1</f>
        <v>0.40198180263644834</v>
      </c>
      <c r="M702" s="28">
        <f>+('Detalle por mes'!M945/'Detalle por mes'!M738)-1</f>
        <v>-0.17105263157894735</v>
      </c>
      <c r="N702" s="28">
        <f>+('Detalle por mes'!N945/'Detalle por mes'!N738)-1</f>
        <v>-8.9437100262540037E-2</v>
      </c>
      <c r="O702" s="28">
        <f>+('Detalle por mes'!O945/'Detalle por mes'!O738)-1</f>
        <v>4.6304347826086945E-2</v>
      </c>
      <c r="P702" s="28">
        <f>+('Detalle por mes'!P945/'Detalle por mes'!P738)-1</f>
        <v>0.12376438220587227</v>
      </c>
      <c r="Q702" s="28">
        <f>+('Detalle por mes'!Q945/'Detalle por mes'!Q738)-1</f>
        <v>-0.28935938299945496</v>
      </c>
      <c r="R702" s="28">
        <f>+('Detalle por mes'!R945/'Detalle por mes'!R738)-1</f>
        <v>-0.18735896757275206</v>
      </c>
      <c r="S702" s="28">
        <f>+('Detalle por mes'!S945/'Detalle por mes'!S738)-1</f>
        <v>-0.18735896757275416</v>
      </c>
    </row>
    <row r="703" spans="2:19" x14ac:dyDescent="0.25">
      <c r="B703" s="1" t="s">
        <v>47</v>
      </c>
      <c r="C703" s="28">
        <f>+('Detalle por mes'!C946/'Detalle por mes'!C739)-1</f>
        <v>-0.39629178831980527</v>
      </c>
      <c r="D703" s="28">
        <f>+('Detalle por mes'!D946/'Detalle por mes'!D739)-1</f>
        <v>-0.32672897199347595</v>
      </c>
      <c r="E703" s="28">
        <f>+('Detalle por mes'!E946/'Detalle por mes'!E739)-1</f>
        <v>-1.5494636471990453E-2</v>
      </c>
      <c r="F703" s="28">
        <f>+('Detalle por mes'!F946/'Detalle por mes'!F739)-1</f>
        <v>-6.9212398029784961E-2</v>
      </c>
      <c r="G703" s="28">
        <f>+('Detalle por mes'!G946/'Detalle por mes'!G739)-1</f>
        <v>-5.5947712418300655E-2</v>
      </c>
      <c r="H703" s="28">
        <f>+('Detalle por mes'!H946/'Detalle por mes'!H739)-1</f>
        <v>5.6457570660598311E-2</v>
      </c>
      <c r="I703" s="28">
        <f>+('Detalle por mes'!I946/'Detalle por mes'!I739)-1</f>
        <v>-0.47394366197183102</v>
      </c>
      <c r="J703" s="28">
        <f>+('Detalle por mes'!J946/'Detalle por mes'!J739)-1</f>
        <v>-0.49362828916120449</v>
      </c>
      <c r="K703" s="28">
        <f>+('Detalle por mes'!K946/'Detalle por mes'!K739)-1</f>
        <v>0.21969696969696972</v>
      </c>
      <c r="L703" s="28">
        <f>+('Detalle por mes'!L946/'Detalle por mes'!L739)-1</f>
        <v>0.33710134406828129</v>
      </c>
      <c r="M703" s="28">
        <f>+('Detalle por mes'!M946/'Detalle por mes'!M739)-1</f>
        <v>-0.18604651162790697</v>
      </c>
      <c r="N703" s="28">
        <f>+('Detalle por mes'!N946/'Detalle por mes'!N739)-1</f>
        <v>-9.1240531521561974E-2</v>
      </c>
      <c r="O703" s="28">
        <f>+('Detalle por mes'!O946/'Detalle por mes'!O739)-1</f>
        <v>-3.4318695889555828E-3</v>
      </c>
      <c r="P703" s="28">
        <f>+('Detalle por mes'!P946/'Detalle por mes'!P739)-1</f>
        <v>8.1022138096288998E-2</v>
      </c>
      <c r="Q703" s="28">
        <f>+('Detalle por mes'!Q946/'Detalle por mes'!Q739)-1</f>
        <v>-0.34953279413461169</v>
      </c>
      <c r="R703" s="28">
        <f>+('Detalle por mes'!R946/'Detalle por mes'!R739)-1</f>
        <v>-0.23400136755231082</v>
      </c>
      <c r="S703" s="28">
        <f>+('Detalle por mes'!S946/'Detalle por mes'!S739)-1</f>
        <v>-0.23400136755231182</v>
      </c>
    </row>
    <row r="704" spans="2:19" x14ac:dyDescent="0.25">
      <c r="B704" s="1" t="s">
        <v>48</v>
      </c>
      <c r="C704" s="28">
        <f>+('Detalle por mes'!C947/'Detalle por mes'!C740)-1</f>
        <v>-0.15696747178467452</v>
      </c>
      <c r="D704" s="28">
        <f>+('Detalle por mes'!D947/'Detalle por mes'!D740)-1</f>
        <v>-0.10505886077197624</v>
      </c>
      <c r="E704" s="28">
        <f>+('Detalle por mes'!E947/'Detalle por mes'!E740)-1</f>
        <v>-0.56736081597960053</v>
      </c>
      <c r="F704" s="28">
        <f>+('Detalle por mes'!F947/'Detalle por mes'!F740)-1</f>
        <v>-0.52517703836834206</v>
      </c>
      <c r="G704" s="28">
        <f>+('Detalle por mes'!G947/'Detalle por mes'!G740)-1</f>
        <v>-0.11027779903573887</v>
      </c>
      <c r="H704" s="28">
        <f>+('Detalle por mes'!H947/'Detalle por mes'!H740)-1</f>
        <v>-4.1407730472485027E-2</v>
      </c>
      <c r="I704" s="28">
        <f>+('Detalle por mes'!I947/'Detalle por mes'!I740)-1</f>
        <v>-0.28769983686786293</v>
      </c>
      <c r="J704" s="28">
        <f>+('Detalle por mes'!J947/'Detalle por mes'!J740)-1</f>
        <v>-0.24192406521510768</v>
      </c>
      <c r="K704" s="28">
        <f>+('Detalle por mes'!K947/'Detalle por mes'!K740)-1</f>
        <v>-0.18859784283513092</v>
      </c>
      <c r="L704" s="28">
        <f>+('Detalle por mes'!L947/'Detalle por mes'!L740)-1</f>
        <v>-9.1245914286294361E-2</v>
      </c>
      <c r="M704" s="28">
        <f>+('Detalle por mes'!M947/'Detalle por mes'!M740)-1</f>
        <v>-0.15985790408525757</v>
      </c>
      <c r="N704" s="28">
        <f>+('Detalle por mes'!N947/'Detalle por mes'!N740)-1</f>
        <v>-7.9130152547874033E-2</v>
      </c>
      <c r="O704" s="28">
        <f>+('Detalle por mes'!O947/'Detalle por mes'!O740)-1</f>
        <v>-0.19999999999999996</v>
      </c>
      <c r="P704" s="28">
        <f>+('Detalle por mes'!P947/'Detalle por mes'!P740)-1</f>
        <v>-0.15646232974399221</v>
      </c>
      <c r="Q704" s="28">
        <f>+('Detalle por mes'!Q947/'Detalle por mes'!Q740)-1</f>
        <v>-0.16021972132210816</v>
      </c>
      <c r="R704" s="28">
        <f>+('Detalle por mes'!R947/'Detalle por mes'!R740)-1</f>
        <v>-0.10805425612972697</v>
      </c>
      <c r="S704" s="28">
        <f>+('Detalle por mes'!S947/'Detalle por mes'!S740)-1</f>
        <v>-0.1080542561297253</v>
      </c>
    </row>
    <row r="705" spans="2:19" x14ac:dyDescent="0.25">
      <c r="B705" s="8" t="s">
        <v>143</v>
      </c>
      <c r="C705" s="29">
        <f>+('Detalle por mes'!C951/'Detalle por mes'!C744)-1</f>
        <v>-0.21602386033765686</v>
      </c>
      <c r="D705" s="29">
        <f>+('Detalle por mes'!D951/'Detalle por mes'!D744)-1</f>
        <v>-0.15869022655549314</v>
      </c>
      <c r="E705" s="29">
        <f>+('Detalle por mes'!E951/'Detalle por mes'!E744)-1</f>
        <v>-0.34332694974575717</v>
      </c>
      <c r="F705" s="29">
        <f>+('Detalle por mes'!F951/'Detalle por mes'!F744)-1</f>
        <v>-0.36629780136640422</v>
      </c>
      <c r="G705" s="29">
        <f>+('Detalle por mes'!G951/'Detalle por mes'!G744)-1</f>
        <v>-8.4467419709540636E-2</v>
      </c>
      <c r="H705" s="29">
        <f>+('Detalle por mes'!H951/'Detalle por mes'!H744)-1</f>
        <v>-8.766442825131282E-3</v>
      </c>
      <c r="I705" s="29">
        <f>+('Detalle por mes'!I951/'Detalle por mes'!I744)-1</f>
        <v>-0.23266440202340954</v>
      </c>
      <c r="J705" s="29">
        <f>+('Detalle por mes'!J951/'Detalle por mes'!J744)-1</f>
        <v>-0.2308121755425081</v>
      </c>
      <c r="K705" s="29">
        <f>+('Detalle por mes'!K951/'Detalle por mes'!K744)-1</f>
        <v>7.321088199618786E-2</v>
      </c>
      <c r="L705" s="29">
        <f>+('Detalle por mes'!L951/'Detalle por mes'!L744)-1</f>
        <v>0.16084134344691381</v>
      </c>
      <c r="M705" s="29">
        <f>+('Detalle por mes'!M951/'Detalle por mes'!M744)-1</f>
        <v>-0.14983235540653816</v>
      </c>
      <c r="N705" s="29">
        <f>+('Detalle por mes'!N951/'Detalle por mes'!N744)-1</f>
        <v>-6.4178894721613644E-2</v>
      </c>
      <c r="O705" s="29">
        <f>+('Detalle por mes'!O951/'Detalle por mes'!O744)-1</f>
        <v>0.12002667259390987</v>
      </c>
      <c r="P705" s="29">
        <f>+('Detalle por mes'!P951/'Detalle por mes'!P744)-1</f>
        <v>0.18976121372817101</v>
      </c>
      <c r="Q705" s="29">
        <f>+('Detalle por mes'!Q951/'Detalle por mes'!Q744)-1</f>
        <v>-0.19815370274944366</v>
      </c>
      <c r="R705" s="29">
        <f>+('Detalle por mes'!R951/'Detalle por mes'!R744)-1</f>
        <v>-0.10616870392971489</v>
      </c>
      <c r="S705" s="29">
        <f>+('Detalle por mes'!S951/'Detalle por mes'!S744)-1</f>
        <v>-0.10616870392971478</v>
      </c>
    </row>
    <row r="706" spans="2:19" x14ac:dyDescent="0.25">
      <c r="B706" s="1" t="s">
        <v>37</v>
      </c>
      <c r="C706" s="28">
        <f>+('Detalle por mes'!C952/'Detalle por mes'!C745)-1</f>
        <v>-0.25715626466447672</v>
      </c>
      <c r="D706" s="28">
        <f>+('Detalle por mes'!D952/'Detalle por mes'!D745)-1</f>
        <v>-0.16741568069712942</v>
      </c>
      <c r="E706" s="28">
        <f>+('Detalle por mes'!E952/'Detalle por mes'!E745)-1</f>
        <v>-0.46666666666666667</v>
      </c>
      <c r="F706" s="28">
        <f>+('Detalle por mes'!F952/'Detalle por mes'!F745)-1</f>
        <v>-0.41795167581757353</v>
      </c>
      <c r="G706" s="28">
        <f>+('Detalle por mes'!G952/'Detalle por mes'!G745)-1</f>
        <v>-5.7818659658344318E-2</v>
      </c>
      <c r="H706" s="28">
        <f>+('Detalle por mes'!H952/'Detalle por mes'!H745)-1</f>
        <v>1.8419510185977206E-2</v>
      </c>
      <c r="I706" s="28">
        <f>+('Detalle por mes'!I952/'Detalle por mes'!I745)-1</f>
        <v>-0.39238263950398578</v>
      </c>
      <c r="J706" s="28">
        <f>+('Detalle por mes'!J952/'Detalle por mes'!J745)-1</f>
        <v>-0.3512910685264905</v>
      </c>
      <c r="K706" s="28">
        <f>+('Detalle por mes'!K952/'Detalle por mes'!K745)-1</f>
        <v>9.4474153297682717E-2</v>
      </c>
      <c r="L706" s="28">
        <f>+('Detalle por mes'!L952/'Detalle por mes'!L745)-1</f>
        <v>0.19614464168310319</v>
      </c>
      <c r="M706" s="28">
        <f>+('Detalle por mes'!M952/'Detalle por mes'!M745)-1</f>
        <v>-0.27636363636363637</v>
      </c>
      <c r="N706" s="28">
        <f>+('Detalle por mes'!N952/'Detalle por mes'!N745)-1</f>
        <v>-0.1988264372370333</v>
      </c>
      <c r="O706" s="28">
        <f>+('Detalle por mes'!O952/'Detalle por mes'!O745)-1</f>
        <v>-0.24728922327948666</v>
      </c>
      <c r="P706" s="28">
        <f>+('Detalle por mes'!P952/'Detalle por mes'!P745)-1</f>
        <v>-0.19001609455934432</v>
      </c>
      <c r="Q706" s="28">
        <f>+('Detalle por mes'!Q952/'Detalle por mes'!Q745)-1</f>
        <v>-0.25325262170688034</v>
      </c>
      <c r="R706" s="28">
        <f>+('Detalle por mes'!R952/'Detalle por mes'!R745)-1</f>
        <v>-0.1732460017242311</v>
      </c>
      <c r="S706" s="28">
        <f>+('Detalle por mes'!S952/'Detalle por mes'!S745)-1</f>
        <v>-0.1732460017242321</v>
      </c>
    </row>
    <row r="707" spans="2:19" x14ac:dyDescent="0.25">
      <c r="B707" s="1" t="s">
        <v>38</v>
      </c>
      <c r="C707" s="28">
        <f>+('Detalle por mes'!C953/'Detalle por mes'!C746)-1</f>
        <v>6.9868523094125834E-2</v>
      </c>
      <c r="D707" s="28">
        <f>+('Detalle por mes'!D953/'Detalle por mes'!D746)-1</f>
        <v>0.1361339583501</v>
      </c>
      <c r="E707" s="28">
        <f>+('Detalle por mes'!E953/'Detalle por mes'!E746)-1</f>
        <v>2.0190249702734842</v>
      </c>
      <c r="F707" s="28">
        <f>+('Detalle por mes'!F953/'Detalle por mes'!F746)-1</f>
        <v>0.60867675813432376</v>
      </c>
      <c r="G707" s="28">
        <f>+('Detalle por mes'!G953/'Detalle por mes'!G746)-1</f>
        <v>0.27453987730061358</v>
      </c>
      <c r="H707" s="28">
        <f>+('Detalle por mes'!H953/'Detalle por mes'!H746)-1</f>
        <v>0.37729404193290184</v>
      </c>
      <c r="I707" s="28">
        <f>+('Detalle por mes'!I953/'Detalle por mes'!I746)-1</f>
        <v>1.0299719887955181</v>
      </c>
      <c r="J707" s="28">
        <f>+('Detalle por mes'!J953/'Detalle por mes'!J746)-1</f>
        <v>0.25502219504845591</v>
      </c>
      <c r="K707" s="28">
        <f>+('Detalle por mes'!K953/'Detalle por mes'!K746)-1</f>
        <v>0.32150943396226417</v>
      </c>
      <c r="L707" s="28">
        <f>+('Detalle por mes'!L953/'Detalle por mes'!L746)-1</f>
        <v>0.35815885794433844</v>
      </c>
      <c r="M707" s="28">
        <f>+('Detalle por mes'!M953/'Detalle por mes'!M746)-1</f>
        <v>-2.4038461538461564E-2</v>
      </c>
      <c r="N707" s="28">
        <f>+('Detalle por mes'!N953/'Detalle por mes'!N746)-1</f>
        <v>8.7095910625322404E-2</v>
      </c>
      <c r="O707" s="28">
        <f>+('Detalle por mes'!O953/'Detalle por mes'!O746)-1</f>
        <v>0.6867608883761176</v>
      </c>
      <c r="P707" s="28">
        <f>+('Detalle por mes'!P953/'Detalle por mes'!P746)-1</f>
        <v>0.76820946093984199</v>
      </c>
      <c r="Q707" s="28">
        <f>+('Detalle por mes'!Q953/'Detalle por mes'!Q746)-1</f>
        <v>0.25494716618635938</v>
      </c>
      <c r="R707" s="28">
        <f>+('Detalle por mes'!R953/'Detalle por mes'!R746)-1</f>
        <v>0.38683538360532999</v>
      </c>
      <c r="S707" s="28">
        <f>+('Detalle por mes'!S953/'Detalle por mes'!S746)-1</f>
        <v>0.38683538360532821</v>
      </c>
    </row>
    <row r="708" spans="2:19" x14ac:dyDescent="0.25">
      <c r="B708" s="1" t="s">
        <v>39</v>
      </c>
      <c r="C708" s="28">
        <f>+('Detalle por mes'!C954/'Detalle por mes'!C747)-1</f>
        <v>-0.27550741543076152</v>
      </c>
      <c r="D708" s="28">
        <f>+('Detalle por mes'!D954/'Detalle por mes'!D747)-1</f>
        <v>-0.21407811273948762</v>
      </c>
      <c r="E708" s="28">
        <f>+('Detalle por mes'!E954/'Detalle por mes'!E747)-1</f>
        <v>-0.63781749764816564</v>
      </c>
      <c r="F708" s="28">
        <f>+('Detalle por mes'!F954/'Detalle por mes'!F747)-1</f>
        <v>-0.59970712872928822</v>
      </c>
      <c r="G708" s="28">
        <f>+('Detalle por mes'!G954/'Detalle por mes'!G747)-1</f>
        <v>-4.8037743941668487E-2</v>
      </c>
      <c r="H708" s="28">
        <f>+('Detalle por mes'!H954/'Detalle por mes'!H747)-1</f>
        <v>1.2154303119738197E-2</v>
      </c>
      <c r="I708" s="28">
        <f>+('Detalle por mes'!I954/'Detalle por mes'!I747)-1</f>
        <v>-0.60843989769820972</v>
      </c>
      <c r="J708" s="28">
        <f>+('Detalle por mes'!J954/'Detalle por mes'!J747)-1</f>
        <v>-0.6014647159130867</v>
      </c>
      <c r="K708" s="28">
        <f>+('Detalle por mes'!K954/'Detalle por mes'!K747)-1</f>
        <v>8.2371458551941279E-2</v>
      </c>
      <c r="L708" s="28">
        <f>+('Detalle por mes'!L954/'Detalle por mes'!L747)-1</f>
        <v>0.183781777210694</v>
      </c>
      <c r="M708" s="28">
        <f>+('Detalle por mes'!M954/'Detalle por mes'!M747)-1</f>
        <v>-0.11695906432748537</v>
      </c>
      <c r="N708" s="28">
        <f>+('Detalle por mes'!N954/'Detalle por mes'!N747)-1</f>
        <v>-4.1005411419612559E-2</v>
      </c>
      <c r="O708" s="28">
        <f>+('Detalle por mes'!O954/'Detalle por mes'!O747)-1</f>
        <v>-0.19565958413816609</v>
      </c>
      <c r="P708" s="28">
        <f>+('Detalle por mes'!P954/'Detalle por mes'!P747)-1</f>
        <v>-0.13177800242807669</v>
      </c>
      <c r="Q708" s="28">
        <f>+('Detalle por mes'!Q954/'Detalle por mes'!Q747)-1</f>
        <v>-0.27814933263154284</v>
      </c>
      <c r="R708" s="28">
        <f>+('Detalle por mes'!R954/'Detalle por mes'!R747)-1</f>
        <v>-0.21246222505033063</v>
      </c>
      <c r="S708" s="28">
        <f>+('Detalle por mes'!S954/'Detalle por mes'!S747)-1</f>
        <v>-0.21246222505033074</v>
      </c>
    </row>
    <row r="709" spans="2:19" x14ac:dyDescent="0.25">
      <c r="B709" s="1" t="s">
        <v>40</v>
      </c>
      <c r="C709" s="28">
        <f>+('Detalle por mes'!C955/'Detalle por mes'!C748)-1</f>
        <v>-0.26019956103521558</v>
      </c>
      <c r="D709" s="28">
        <f>+('Detalle por mes'!D955/'Detalle por mes'!D748)-1</f>
        <v>-0.20162620229896744</v>
      </c>
      <c r="E709" s="28">
        <f>+('Detalle por mes'!E955/'Detalle por mes'!E748)-1</f>
        <v>5.0167224080267525E-2</v>
      </c>
      <c r="F709" s="28">
        <f>+('Detalle por mes'!F955/'Detalle por mes'!F748)-1</f>
        <v>0.11318196284824933</v>
      </c>
      <c r="G709" s="28">
        <f>+('Detalle por mes'!G955/'Detalle por mes'!G748)-1</f>
        <v>-1.9168026101141877E-2</v>
      </c>
      <c r="H709" s="28">
        <f>+('Detalle por mes'!H955/'Detalle por mes'!H748)-1</f>
        <v>5.9346600769452529E-2</v>
      </c>
      <c r="I709" s="28">
        <f>+('Detalle por mes'!I955/'Detalle por mes'!I748)-1</f>
        <v>-0.39548387096774196</v>
      </c>
      <c r="J709" s="28">
        <f>+('Detalle por mes'!J955/'Detalle por mes'!J748)-1</f>
        <v>-0.36489542438643618</v>
      </c>
      <c r="K709" s="28">
        <f>+('Detalle por mes'!K955/'Detalle por mes'!K748)-1</f>
        <v>-1.731160896130346E-2</v>
      </c>
      <c r="L709" s="28">
        <f>+('Detalle por mes'!L955/'Detalle por mes'!L748)-1</f>
        <v>7.8584694204290706E-2</v>
      </c>
      <c r="M709" s="28">
        <f>+('Detalle por mes'!M955/'Detalle por mes'!M748)-1</f>
        <v>-0.22978723404255319</v>
      </c>
      <c r="N709" s="28">
        <f>+('Detalle por mes'!N955/'Detalle por mes'!N748)-1</f>
        <v>-0.13764477472049275</v>
      </c>
      <c r="O709" s="28">
        <f>+('Detalle por mes'!O955/'Detalle por mes'!O748)-1</f>
        <v>0.22459165154264982</v>
      </c>
      <c r="P709" s="28">
        <f>+('Detalle por mes'!P955/'Detalle por mes'!P748)-1</f>
        <v>0.30003811358627286</v>
      </c>
      <c r="Q709" s="28">
        <f>+('Detalle por mes'!Q955/'Detalle por mes'!Q748)-1</f>
        <v>-0.24707466142537893</v>
      </c>
      <c r="R709" s="28">
        <f>+('Detalle por mes'!R955/'Detalle por mes'!R748)-1</f>
        <v>-0.1673875800611121</v>
      </c>
      <c r="S709" s="28">
        <f>+('Detalle por mes'!S955/'Detalle por mes'!S748)-1</f>
        <v>-0.16738758006111276</v>
      </c>
    </row>
    <row r="710" spans="2:19" x14ac:dyDescent="0.25">
      <c r="B710" s="1" t="s">
        <v>41</v>
      </c>
      <c r="C710" s="28">
        <f>+('Detalle por mes'!C956/'Detalle por mes'!C749)-1</f>
        <v>-0.22731572615086015</v>
      </c>
      <c r="D710" s="28">
        <f>+('Detalle por mes'!D956/'Detalle por mes'!D749)-1</f>
        <v>-0.17821340381490891</v>
      </c>
      <c r="E710" s="28">
        <f>+('Detalle por mes'!E956/'Detalle por mes'!E749)-1</f>
        <v>-0.40775034293552814</v>
      </c>
      <c r="F710" s="28">
        <f>+('Detalle por mes'!F956/'Detalle por mes'!F749)-1</f>
        <v>-0.4166338260905218</v>
      </c>
      <c r="G710" s="28">
        <f>+('Detalle por mes'!G956/'Detalle por mes'!G749)-1</f>
        <v>-0.12874524714828894</v>
      </c>
      <c r="H710" s="28">
        <f>+('Detalle por mes'!H956/'Detalle por mes'!H749)-1</f>
        <v>-8.2575956864659683E-2</v>
      </c>
      <c r="I710" s="28">
        <f>+('Detalle por mes'!I956/'Detalle por mes'!I749)-1</f>
        <v>-0.33420945302941041</v>
      </c>
      <c r="J710" s="28">
        <f>+('Detalle por mes'!J956/'Detalle por mes'!J749)-1</f>
        <v>-0.21828059714038683</v>
      </c>
      <c r="K710" s="28">
        <f>+('Detalle por mes'!K956/'Detalle por mes'!K749)-1</f>
        <v>-1.9293845263360976E-2</v>
      </c>
      <c r="L710" s="28">
        <f>+('Detalle por mes'!L956/'Detalle por mes'!L749)-1</f>
        <v>5.1020683993955984E-2</v>
      </c>
      <c r="M710" s="28">
        <f>+('Detalle por mes'!M956/'Detalle por mes'!M749)-1</f>
        <v>-0.20474406991260918</v>
      </c>
      <c r="N710" s="28">
        <f>+('Detalle por mes'!N956/'Detalle por mes'!N749)-1</f>
        <v>-0.1486101095931347</v>
      </c>
      <c r="O710" s="28">
        <f>+('Detalle por mes'!O956/'Detalle por mes'!O749)-1</f>
        <v>2.5052047189451754E-2</v>
      </c>
      <c r="P710" s="28">
        <f>+('Detalle por mes'!P956/'Detalle por mes'!P749)-1</f>
        <v>7.430275649946827E-2</v>
      </c>
      <c r="Q710" s="28">
        <f>+('Detalle por mes'!Q956/'Detalle por mes'!Q749)-1</f>
        <v>-0.21034626011051494</v>
      </c>
      <c r="R710" s="28">
        <f>+('Detalle por mes'!R956/'Detalle por mes'!R749)-1</f>
        <v>-0.13089962650850895</v>
      </c>
      <c r="S710" s="28">
        <f>+('Detalle por mes'!S956/'Detalle por mes'!S749)-1</f>
        <v>-0.1308996265085085</v>
      </c>
    </row>
    <row r="711" spans="2:19" x14ac:dyDescent="0.25">
      <c r="B711" s="1" t="s">
        <v>42</v>
      </c>
      <c r="C711" s="28">
        <f>+('Detalle por mes'!C957/'Detalle por mes'!C750)-1</f>
        <v>-0.47771908438304211</v>
      </c>
      <c r="D711" s="28">
        <f>+('Detalle por mes'!D957/'Detalle por mes'!D750)-1</f>
        <v>-0.41047810221746805</v>
      </c>
      <c r="E711" s="28">
        <f>+('Detalle por mes'!E957/'Detalle por mes'!E750)-1</f>
        <v>-0.40057224606580832</v>
      </c>
      <c r="F711" s="28">
        <f>+('Detalle por mes'!F957/'Detalle por mes'!F750)-1</f>
        <v>-0.28969965714864032</v>
      </c>
      <c r="G711" s="28">
        <f>+('Detalle por mes'!G957/'Detalle por mes'!G750)-1</f>
        <v>-9.9667774086378724E-2</v>
      </c>
      <c r="H711" s="28">
        <f>+('Detalle por mes'!H957/'Detalle por mes'!H750)-1</f>
        <v>-3.4798149705634995E-2</v>
      </c>
      <c r="I711" s="28">
        <f>+('Detalle por mes'!I957/'Detalle por mes'!I750)-1</f>
        <v>-0.39613343442001514</v>
      </c>
      <c r="J711" s="28">
        <f>+('Detalle por mes'!J957/'Detalle por mes'!J750)-1</f>
        <v>-0.37530966518546194</v>
      </c>
      <c r="K711" s="28">
        <f>+('Detalle por mes'!K957/'Detalle por mes'!K750)-1</f>
        <v>-0.10996916752312436</v>
      </c>
      <c r="L711" s="28">
        <f>+('Detalle por mes'!L957/'Detalle por mes'!L750)-1</f>
        <v>-2.1744159148739284E-2</v>
      </c>
      <c r="M711" s="28">
        <f>+('Detalle por mes'!M957/'Detalle por mes'!M750)-1</f>
        <v>0.12578616352201255</v>
      </c>
      <c r="N711" s="28">
        <f>+('Detalle por mes'!N957/'Detalle por mes'!N750)-1</f>
        <v>0.21622607553685635</v>
      </c>
      <c r="O711" s="28">
        <f>+('Detalle por mes'!O957/'Detalle por mes'!O750)-1</f>
        <v>0.42010082419780748</v>
      </c>
      <c r="P711" s="28">
        <f>+('Detalle por mes'!P957/'Detalle por mes'!P750)-1</f>
        <v>0.52203889316626451</v>
      </c>
      <c r="Q711" s="28">
        <f>+('Detalle por mes'!Q957/'Detalle por mes'!Q750)-1</f>
        <v>-0.32952501851264149</v>
      </c>
      <c r="R711" s="28">
        <f>+('Detalle por mes'!R957/'Detalle por mes'!R750)-1</f>
        <v>-0.10275268991729158</v>
      </c>
      <c r="S711" s="28">
        <f>+('Detalle por mes'!S957/'Detalle por mes'!S750)-1</f>
        <v>-0.10275268991729158</v>
      </c>
    </row>
    <row r="712" spans="2:19" x14ac:dyDescent="0.25">
      <c r="B712" s="1" t="s">
        <v>43</v>
      </c>
      <c r="C712" s="28">
        <f>+('Detalle por mes'!C958/'Detalle por mes'!C751)-1</f>
        <v>-0.57433596142069809</v>
      </c>
      <c r="D712" s="28">
        <f>+('Detalle por mes'!D958/'Detalle por mes'!D751)-1</f>
        <v>-0.54375886376964466</v>
      </c>
      <c r="E712" s="28">
        <f>+('Detalle por mes'!E958/'Detalle por mes'!E751)-1</f>
        <v>-9.3772369362920549E-2</v>
      </c>
      <c r="F712" s="28">
        <f>+('Detalle por mes'!F958/'Detalle por mes'!F751)-1</f>
        <v>-2.5592573401948537E-2</v>
      </c>
      <c r="G712" s="28">
        <f>+('Detalle por mes'!G958/'Detalle por mes'!G751)-1</f>
        <v>-8.1060606060606055E-2</v>
      </c>
      <c r="H712" s="28">
        <f>+('Detalle por mes'!H958/'Detalle por mes'!H751)-1</f>
        <v>-2.1610422558847819E-2</v>
      </c>
      <c r="I712" s="28">
        <f>+('Detalle por mes'!I958/'Detalle por mes'!I751)-1</f>
        <v>-0.26491228070175443</v>
      </c>
      <c r="J712" s="28">
        <f>+('Detalle por mes'!J958/'Detalle por mes'!J751)-1</f>
        <v>-0.24747983742854451</v>
      </c>
      <c r="K712" s="28">
        <f>+('Detalle por mes'!K958/'Detalle por mes'!K751)-1</f>
        <v>0.11030927835051552</v>
      </c>
      <c r="L712" s="28">
        <f>+('Detalle por mes'!L958/'Detalle por mes'!L751)-1</f>
        <v>0.16370280328951314</v>
      </c>
      <c r="M712" s="28">
        <f>+('Detalle por mes'!M958/'Detalle por mes'!M751)-1</f>
        <v>-0.28155339805825241</v>
      </c>
      <c r="N712" s="28">
        <f>+('Detalle por mes'!N958/'Detalle por mes'!N751)-1</f>
        <v>-0.2021255300176521</v>
      </c>
      <c r="O712" s="28">
        <f>+('Detalle por mes'!O958/'Detalle por mes'!O751)-1</f>
        <v>0.21314686836806884</v>
      </c>
      <c r="P712" s="28">
        <f>+('Detalle por mes'!P958/'Detalle por mes'!P751)-1</f>
        <v>0.20228383241372927</v>
      </c>
      <c r="Q712" s="28">
        <f>+('Detalle por mes'!Q958/'Detalle por mes'!Q751)-1</f>
        <v>-0.43636641104879625</v>
      </c>
      <c r="R712" s="28">
        <f>+('Detalle por mes'!R958/'Detalle por mes'!R751)-1</f>
        <v>-0.29413149014104922</v>
      </c>
      <c r="S712" s="28">
        <f>+('Detalle por mes'!S958/'Detalle por mes'!S751)-1</f>
        <v>-0.29413149014104856</v>
      </c>
    </row>
    <row r="713" spans="2:19" x14ac:dyDescent="0.25">
      <c r="B713" s="1" t="s">
        <v>44</v>
      </c>
      <c r="C713" s="28">
        <f>+('Detalle por mes'!C959/'Detalle por mes'!C752)-1</f>
        <v>-0.11148308584407318</v>
      </c>
      <c r="D713" s="28">
        <f>+('Detalle por mes'!D959/'Detalle por mes'!D752)-1</f>
        <v>-5.7233653280584385E-2</v>
      </c>
      <c r="E713" s="28">
        <f>+('Detalle por mes'!E959/'Detalle por mes'!E752)-1</f>
        <v>-0.39240506329113922</v>
      </c>
      <c r="F713" s="28">
        <f>+('Detalle por mes'!F959/'Detalle por mes'!F752)-1</f>
        <v>-0.38380865464645386</v>
      </c>
      <c r="G713" s="28">
        <f>+('Detalle por mes'!G959/'Detalle por mes'!G752)-1</f>
        <v>-3.203313772868488E-2</v>
      </c>
      <c r="H713" s="28">
        <f>+('Detalle por mes'!H959/'Detalle por mes'!H752)-1</f>
        <v>3.4903103804349689E-2</v>
      </c>
      <c r="I713" s="28">
        <f>+('Detalle por mes'!I959/'Detalle por mes'!I752)-1</f>
        <v>-0.19903181592837771</v>
      </c>
      <c r="J713" s="28">
        <f>+('Detalle por mes'!J959/'Detalle por mes'!J752)-1</f>
        <v>-0.15545900075562424</v>
      </c>
      <c r="K713" s="28">
        <f>+('Detalle por mes'!K959/'Detalle por mes'!K752)-1</f>
        <v>-8.8842357164223729E-2</v>
      </c>
      <c r="L713" s="28">
        <f>+('Detalle por mes'!L959/'Detalle por mes'!L752)-1</f>
        <v>-4.7093963163668429E-2</v>
      </c>
      <c r="M713" s="28">
        <f>+('Detalle por mes'!M959/'Detalle por mes'!M752)-1</f>
        <v>-7.7087794432548207E-2</v>
      </c>
      <c r="N713" s="28">
        <f>+('Detalle por mes'!N959/'Detalle por mes'!N752)-1</f>
        <v>-5.3443273782256884E-2</v>
      </c>
      <c r="O713" s="28">
        <f>+('Detalle por mes'!O959/'Detalle por mes'!O752)-1</f>
        <v>-0.20402498265093683</v>
      </c>
      <c r="P713" s="28">
        <f>+('Detalle por mes'!P959/'Detalle por mes'!P752)-1</f>
        <v>-0.16700522242976412</v>
      </c>
      <c r="Q713" s="28">
        <f>+('Detalle por mes'!Q959/'Detalle por mes'!Q752)-1</f>
        <v>-0.11418882213195169</v>
      </c>
      <c r="R713" s="28">
        <f>+('Detalle por mes'!R959/'Detalle por mes'!R752)-1</f>
        <v>-6.014553296855929E-2</v>
      </c>
      <c r="S713" s="28">
        <f>+('Detalle por mes'!S959/'Detalle por mes'!S752)-1</f>
        <v>-6.0145532968560511E-2</v>
      </c>
    </row>
    <row r="714" spans="2:19" x14ac:dyDescent="0.25">
      <c r="B714" s="1" t="s">
        <v>45</v>
      </c>
      <c r="C714" s="28">
        <f>+('Detalle por mes'!C960/'Detalle por mes'!C753)-1</f>
        <v>-0.28508157298316639</v>
      </c>
      <c r="D714" s="28">
        <f>+('Detalle por mes'!D960/'Detalle por mes'!D753)-1</f>
        <v>-0.2174179699017178</v>
      </c>
      <c r="E714" s="28">
        <f>+('Detalle por mes'!E960/'Detalle por mes'!E753)-1</f>
        <v>-0.49877149877149873</v>
      </c>
      <c r="F714" s="28">
        <f>+('Detalle por mes'!F960/'Detalle por mes'!F753)-1</f>
        <v>-0.4333965435304209</v>
      </c>
      <c r="G714" s="28">
        <f>+('Detalle por mes'!G960/'Detalle por mes'!G753)-1</f>
        <v>-0.1702008928571429</v>
      </c>
      <c r="H714" s="28">
        <f>+('Detalle por mes'!H960/'Detalle por mes'!H753)-1</f>
        <v>-0.11718353188141362</v>
      </c>
      <c r="I714" s="28">
        <f>+('Detalle por mes'!I960/'Detalle por mes'!I753)-1</f>
        <v>-0.38799414348462669</v>
      </c>
      <c r="J714" s="28">
        <f>+('Detalle por mes'!J960/'Detalle por mes'!J753)-1</f>
        <v>-0.3507853882353249</v>
      </c>
      <c r="K714" s="28">
        <f>+('Detalle por mes'!K960/'Detalle por mes'!K753)-1</f>
        <v>1.6339869281045694E-2</v>
      </c>
      <c r="L714" s="28">
        <f>+('Detalle por mes'!L960/'Detalle por mes'!L753)-1</f>
        <v>0.125</v>
      </c>
      <c r="M714" s="28">
        <f>+('Detalle por mes'!M960/'Detalle por mes'!M753)-1</f>
        <v>-3.3175355450236976E-2</v>
      </c>
      <c r="N714" s="28">
        <f>+('Detalle por mes'!N960/'Detalle por mes'!N753)-1</f>
        <v>7.1100114959764094E-2</v>
      </c>
      <c r="O714" s="28">
        <f>+('Detalle por mes'!O960/'Detalle por mes'!O753)-1</f>
        <v>-9.0189397735240817E-4</v>
      </c>
      <c r="P714" s="28">
        <f>+('Detalle por mes'!P960/'Detalle por mes'!P753)-1</f>
        <v>9.2782361814356396E-2</v>
      </c>
      <c r="Q714" s="28">
        <f>+('Detalle por mes'!Q960/'Detalle por mes'!Q753)-1</f>
        <v>-0.24549188130660649</v>
      </c>
      <c r="R714" s="28">
        <f>+('Detalle por mes'!R960/'Detalle por mes'!R753)-1</f>
        <v>-0.12438011852978859</v>
      </c>
      <c r="S714" s="28">
        <f>+('Detalle por mes'!S960/'Detalle por mes'!S753)-1</f>
        <v>-0.12438011852978792</v>
      </c>
    </row>
    <row r="715" spans="2:19" x14ac:dyDescent="0.25">
      <c r="B715" s="1" t="s">
        <v>46</v>
      </c>
      <c r="C715" s="28">
        <f>+('Detalle por mes'!C961/'Detalle por mes'!C754)-1</f>
        <v>-0.28728730026976557</v>
      </c>
      <c r="D715" s="28">
        <f>+('Detalle por mes'!D961/'Detalle por mes'!D754)-1</f>
        <v>-0.19944710487517425</v>
      </c>
      <c r="E715" s="28">
        <f>+('Detalle por mes'!E961/'Detalle por mes'!E754)-1</f>
        <v>-0.63991769547325106</v>
      </c>
      <c r="F715" s="28">
        <f>+('Detalle por mes'!F961/'Detalle por mes'!F754)-1</f>
        <v>-0.59177684191991076</v>
      </c>
      <c r="G715" s="28">
        <f>+('Detalle por mes'!G961/'Detalle por mes'!G754)-1</f>
        <v>-0.11849710982658956</v>
      </c>
      <c r="H715" s="28">
        <f>+('Detalle por mes'!H961/'Detalle por mes'!H754)-1</f>
        <v>-2.5394404660163628E-2</v>
      </c>
      <c r="I715" s="28">
        <f>+('Detalle por mes'!I961/'Detalle por mes'!I754)-1</f>
        <v>-0.39534883720930236</v>
      </c>
      <c r="J715" s="28">
        <f>+('Detalle por mes'!J961/'Detalle por mes'!J754)-1</f>
        <v>-0.36671848237546234</v>
      </c>
      <c r="K715" s="28">
        <f>+('Detalle por mes'!K961/'Detalle por mes'!K754)-1</f>
        <v>0.13212795549374134</v>
      </c>
      <c r="L715" s="28">
        <f>+('Detalle por mes'!L961/'Detalle por mes'!L754)-1</f>
        <v>0.22258558188844435</v>
      </c>
      <c r="M715" s="28">
        <f>+('Detalle por mes'!M961/'Detalle por mes'!M754)-1</f>
        <v>4.9180327868852514E-2</v>
      </c>
      <c r="N715" s="28">
        <f>+('Detalle por mes'!N961/'Detalle por mes'!N754)-1</f>
        <v>0.17833477384039176</v>
      </c>
      <c r="O715" s="28">
        <f>+('Detalle por mes'!O961/'Detalle por mes'!O754)-1</f>
        <v>-0.1409994059013796</v>
      </c>
      <c r="P715" s="28">
        <f>+('Detalle por mes'!P961/'Detalle por mes'!P754)-1</f>
        <v>-5.9809754220983224E-2</v>
      </c>
      <c r="Q715" s="28">
        <f>+('Detalle por mes'!Q961/'Detalle por mes'!Q754)-1</f>
        <v>-0.26058880357960035</v>
      </c>
      <c r="R715" s="28">
        <f>+('Detalle por mes'!R961/'Detalle por mes'!R754)-1</f>
        <v>-0.14917244551388087</v>
      </c>
      <c r="S715" s="28">
        <f>+('Detalle por mes'!S961/'Detalle por mes'!S754)-1</f>
        <v>-0.14917244551388165</v>
      </c>
    </row>
    <row r="716" spans="2:19" x14ac:dyDescent="0.25">
      <c r="B716" s="1" t="s">
        <v>13</v>
      </c>
      <c r="C716" s="28">
        <f>+('Detalle por mes'!C962/'Detalle por mes'!C755)-1</f>
        <v>-0.27665989309537486</v>
      </c>
      <c r="D716" s="28">
        <f>+('Detalle por mes'!D962/'Detalle por mes'!D755)-1</f>
        <v>-0.225813404637774</v>
      </c>
      <c r="E716" s="28">
        <f>+('Detalle por mes'!E962/'Detalle por mes'!E755)-1</f>
        <v>-0.4453125</v>
      </c>
      <c r="F716" s="28">
        <f>+('Detalle por mes'!F962/'Detalle por mes'!F755)-1</f>
        <v>-0.39317038777908342</v>
      </c>
      <c r="G716" s="28">
        <f>+('Detalle por mes'!G962/'Detalle por mes'!G755)-1</f>
        <v>-9.7124253933803528E-2</v>
      </c>
      <c r="H716" s="28">
        <f>+('Detalle por mes'!H962/'Detalle por mes'!H755)-1</f>
        <v>-4.5608640807316303E-2</v>
      </c>
      <c r="I716" s="28">
        <f>+('Detalle por mes'!I962/'Detalle por mes'!I755)-1</f>
        <v>-0.52392947103274556</v>
      </c>
      <c r="J716" s="28">
        <f>+('Detalle por mes'!J962/'Detalle por mes'!J755)-1</f>
        <v>-0.50918951613721664</v>
      </c>
      <c r="K716" s="28">
        <f>+('Detalle por mes'!K962/'Detalle por mes'!K755)-1</f>
        <v>5.0556117290192493E-3</v>
      </c>
      <c r="L716" s="28">
        <f>+('Detalle por mes'!L962/'Detalle por mes'!L755)-1</f>
        <v>8.3826790223145098E-2</v>
      </c>
      <c r="M716" s="28">
        <f>+('Detalle por mes'!M962/'Detalle por mes'!M755)-1</f>
        <v>-0.19291338582677164</v>
      </c>
      <c r="N716" s="28">
        <f>+('Detalle por mes'!N962/'Detalle por mes'!N755)-1</f>
        <v>-8.6678265191997061E-2</v>
      </c>
      <c r="O716" s="28">
        <f>+('Detalle por mes'!O962/'Detalle por mes'!O755)-1</f>
        <v>9.1627699844132771E-2</v>
      </c>
      <c r="P716" s="28">
        <f>+('Detalle por mes'!P962/'Detalle por mes'!P755)-1</f>
        <v>0.17182546938630017</v>
      </c>
      <c r="Q716" s="28">
        <f>+('Detalle por mes'!Q962/'Detalle por mes'!Q755)-1</f>
        <v>-0.24097582621110103</v>
      </c>
      <c r="R716" s="28">
        <f>+('Detalle por mes'!R962/'Detalle por mes'!R755)-1</f>
        <v>-0.13941246662259588</v>
      </c>
      <c r="S716" s="28">
        <f>+('Detalle por mes'!S962/'Detalle por mes'!S755)-1</f>
        <v>-0.13941246662259588</v>
      </c>
    </row>
    <row r="717" spans="2:19" x14ac:dyDescent="0.25">
      <c r="B717" s="1" t="s">
        <v>47</v>
      </c>
      <c r="C717" s="28">
        <f>+('Detalle por mes'!C963/'Detalle por mes'!C756)-1</f>
        <v>-0.34105683314424839</v>
      </c>
      <c r="D717" s="28">
        <f>+('Detalle por mes'!D963/'Detalle por mes'!D756)-1</f>
        <v>-0.27189440076874138</v>
      </c>
      <c r="E717" s="28">
        <f>+('Detalle por mes'!E963/'Detalle por mes'!E756)-1</f>
        <v>-0.14657980456026054</v>
      </c>
      <c r="F717" s="28">
        <f>+('Detalle por mes'!F963/'Detalle por mes'!F756)-1</f>
        <v>-0.14062841530054604</v>
      </c>
      <c r="G717" s="28">
        <f>+('Detalle por mes'!G963/'Detalle por mes'!G756)-1</f>
        <v>-9.2592592592593004E-3</v>
      </c>
      <c r="H717" s="28">
        <f>+('Detalle por mes'!H963/'Detalle por mes'!H756)-1</f>
        <v>9.2415921987585969E-2</v>
      </c>
      <c r="I717" s="28">
        <f>+('Detalle por mes'!I963/'Detalle por mes'!I756)-1</f>
        <v>-0.46649764578051434</v>
      </c>
      <c r="J717" s="28">
        <f>+('Detalle por mes'!J963/'Detalle por mes'!J756)-1</f>
        <v>-0.52373430324672299</v>
      </c>
      <c r="K717" s="28">
        <f>+('Detalle por mes'!K963/'Detalle por mes'!K756)-1</f>
        <v>3.256150506512312E-2</v>
      </c>
      <c r="L717" s="28">
        <f>+('Detalle por mes'!L963/'Detalle por mes'!L756)-1</f>
        <v>0.14011326718763728</v>
      </c>
      <c r="M717" s="28">
        <f>+('Detalle por mes'!M963/'Detalle por mes'!M756)-1</f>
        <v>-8.1845238095238138E-2</v>
      </c>
      <c r="N717" s="28">
        <f>+('Detalle por mes'!N963/'Detalle por mes'!N756)-1</f>
        <v>8.582947312486322E-3</v>
      </c>
      <c r="O717" s="28">
        <f>+('Detalle por mes'!O963/'Detalle por mes'!O756)-1</f>
        <v>6.5864880135604098E-2</v>
      </c>
      <c r="P717" s="28">
        <f>+('Detalle por mes'!P963/'Detalle por mes'!P756)-1</f>
        <v>0.16171558381824647</v>
      </c>
      <c r="Q717" s="28">
        <f>+('Detalle por mes'!Q963/'Detalle por mes'!Q756)-1</f>
        <v>-0.29325959260349632</v>
      </c>
      <c r="R717" s="28">
        <f>+('Detalle por mes'!R963/'Detalle por mes'!R756)-1</f>
        <v>-0.17300050755682672</v>
      </c>
      <c r="S717" s="28">
        <f>+('Detalle por mes'!S963/'Detalle por mes'!S756)-1</f>
        <v>-0.17300050755682639</v>
      </c>
    </row>
    <row r="718" spans="2:19" x14ac:dyDescent="0.25">
      <c r="B718" s="1" t="s">
        <v>48</v>
      </c>
      <c r="C718" s="28">
        <f>+('Detalle por mes'!C964/'Detalle por mes'!C757)-1</f>
        <v>-0.12964167379358726</v>
      </c>
      <c r="D718" s="28">
        <f>+('Detalle por mes'!D964/'Detalle por mes'!D757)-1</f>
        <v>-8.3116602805569095E-2</v>
      </c>
      <c r="E718" s="28">
        <f>+('Detalle por mes'!E964/'Detalle por mes'!E757)-1</f>
        <v>-0.453125</v>
      </c>
      <c r="F718" s="28">
        <f>+('Detalle por mes'!F964/'Detalle por mes'!F757)-1</f>
        <v>-0.39893449960810412</v>
      </c>
      <c r="G718" s="28">
        <f>+('Detalle por mes'!G964/'Detalle por mes'!G757)-1</f>
        <v>-6.706281833616301E-2</v>
      </c>
      <c r="H718" s="28">
        <f>+('Detalle por mes'!H964/'Detalle por mes'!H757)-1</f>
        <v>-2.5770351594157637E-3</v>
      </c>
      <c r="I718" s="28">
        <f>+('Detalle por mes'!I964/'Detalle por mes'!I757)-1</f>
        <v>-0.31482475649973163</v>
      </c>
      <c r="J718" s="28">
        <f>+('Detalle por mes'!J964/'Detalle por mes'!J757)-1</f>
        <v>-0.27051783461032686</v>
      </c>
      <c r="K718" s="28">
        <f>+('Detalle por mes'!K964/'Detalle por mes'!K757)-1</f>
        <v>-0.16276557436082106</v>
      </c>
      <c r="L718" s="28">
        <f>+('Detalle por mes'!L964/'Detalle por mes'!L757)-1</f>
        <v>-5.9454360760412106E-2</v>
      </c>
      <c r="M718" s="28">
        <f>+('Detalle por mes'!M964/'Detalle por mes'!M757)-1</f>
        <v>-0.2589285714285714</v>
      </c>
      <c r="N718" s="28">
        <f>+('Detalle por mes'!N964/'Detalle por mes'!N757)-1</f>
        <v>-0.19682313694289744</v>
      </c>
      <c r="O718" s="28">
        <f>+('Detalle por mes'!O964/'Detalle por mes'!O757)-1</f>
        <v>-0.1228813559322034</v>
      </c>
      <c r="P718" s="28">
        <f>+('Detalle por mes'!P964/'Detalle por mes'!P757)-1</f>
        <v>-0.10382105628039795</v>
      </c>
      <c r="Q718" s="28">
        <f>+('Detalle por mes'!Q964/'Detalle por mes'!Q757)-1</f>
        <v>-0.13371833296782731</v>
      </c>
      <c r="R718" s="28">
        <f>+('Detalle por mes'!R964/'Detalle por mes'!R757)-1</f>
        <v>-8.6924033316670202E-2</v>
      </c>
      <c r="S718" s="28">
        <f>+('Detalle por mes'!S964/'Detalle por mes'!S757)-1</f>
        <v>-8.6924033316670313E-2</v>
      </c>
    </row>
    <row r="719" spans="2:19" x14ac:dyDescent="0.25">
      <c r="B719" s="8" t="s">
        <v>142</v>
      </c>
      <c r="C719" s="29">
        <f>+('Detalle por mes'!C968/'Detalle por mes'!C761)-1</f>
        <v>-0.19565611952571826</v>
      </c>
      <c r="D719" s="29">
        <f>+('Detalle por mes'!D968/'Detalle por mes'!D761)-1</f>
        <v>-0.14327906517791233</v>
      </c>
      <c r="E719" s="29">
        <f>+('Detalle por mes'!E968/'Detalle por mes'!E761)-1</f>
        <v>-0.23794712286158637</v>
      </c>
      <c r="F719" s="29">
        <f>+('Detalle por mes'!F968/'Detalle por mes'!F761)-1</f>
        <v>-0.3015901798003624</v>
      </c>
      <c r="G719" s="29">
        <f>+('Detalle por mes'!G968/'Detalle por mes'!G761)-1</f>
        <v>-5.8001386612882899E-2</v>
      </c>
      <c r="H719" s="29">
        <f>+('Detalle por mes'!H968/'Detalle por mes'!H761)-1</f>
        <v>6.4846210296976015E-3</v>
      </c>
      <c r="I719" s="29">
        <f>+('Detalle por mes'!I968/'Detalle por mes'!I761)-1</f>
        <v>-0.27086203503247397</v>
      </c>
      <c r="J719" s="29">
        <f>+('Detalle por mes'!J968/'Detalle por mes'!J761)-1</f>
        <v>-0.25796992239720307</v>
      </c>
      <c r="K719" s="29">
        <f>+('Detalle por mes'!K968/'Detalle por mes'!K761)-1</f>
        <v>-3.4527207439462027E-3</v>
      </c>
      <c r="L719" s="29">
        <f>+('Detalle por mes'!L968/'Detalle por mes'!L761)-1</f>
        <v>7.5036688524489303E-2</v>
      </c>
      <c r="M719" s="29">
        <f>+('Detalle por mes'!M968/'Detalle por mes'!M761)-1</f>
        <v>-0.1289355322338831</v>
      </c>
      <c r="N719" s="29">
        <f>+('Detalle por mes'!N968/'Detalle por mes'!N761)-1</f>
        <v>-4.9469647414931983E-2</v>
      </c>
      <c r="O719" s="29">
        <f>+('Detalle por mes'!O968/'Detalle por mes'!O761)-1</f>
        <v>0.10733069326090416</v>
      </c>
      <c r="P719" s="29">
        <f>+('Detalle por mes'!P968/'Detalle por mes'!P761)-1</f>
        <v>0.17149052751206062</v>
      </c>
      <c r="Q719" s="29">
        <f>+('Detalle por mes'!Q968/'Detalle por mes'!Q761)-1</f>
        <v>-0.18006062466769091</v>
      </c>
      <c r="R719" s="29">
        <f>+('Detalle por mes'!R968/'Detalle por mes'!R761)-1</f>
        <v>-0.1041194056826984</v>
      </c>
      <c r="S719" s="29">
        <f>+('Detalle por mes'!S968/'Detalle por mes'!S761)-1</f>
        <v>-0.10411940568269873</v>
      </c>
    </row>
    <row r="720" spans="2:19" x14ac:dyDescent="0.25">
      <c r="B720" s="20" t="s">
        <v>37</v>
      </c>
      <c r="C720" s="28">
        <f>+('Detalle por mes'!C969/'Detalle por mes'!C762)-1</f>
        <v>0.24127835051546387</v>
      </c>
      <c r="D720" s="28">
        <f>+('Detalle por mes'!D969/'Detalle por mes'!D762)-1</f>
        <v>0.38825370367028444</v>
      </c>
      <c r="E720" s="28">
        <f>+('Detalle por mes'!E969/'Detalle por mes'!E762)-1</f>
        <v>0.23214285714285721</v>
      </c>
      <c r="F720" s="28">
        <f>+('Detalle por mes'!F969/'Detalle por mes'!F762)-1</f>
        <v>0.34785840492292652</v>
      </c>
      <c r="G720" s="28">
        <f>+('Detalle por mes'!G969/'Detalle por mes'!G762)-1</f>
        <v>0.27511244377811095</v>
      </c>
      <c r="H720" s="28">
        <f>+('Detalle por mes'!H969/'Detalle por mes'!H762)-1</f>
        <v>0.38476229733443246</v>
      </c>
      <c r="I720" s="28">
        <f>+('Detalle por mes'!I969/'Detalle por mes'!I762)-1</f>
        <v>-0.15049751243781095</v>
      </c>
      <c r="J720" s="28">
        <f>+('Detalle por mes'!J969/'Detalle por mes'!J762)-1</f>
        <v>-8.4511146075675891E-2</v>
      </c>
      <c r="K720" s="28">
        <f>+('Detalle por mes'!K969/'Detalle por mes'!K762)-1</f>
        <v>0.21416526138279934</v>
      </c>
      <c r="L720" s="28">
        <f>+('Detalle por mes'!L969/'Detalle por mes'!L762)-1</f>
        <v>0.34111920586230404</v>
      </c>
      <c r="M720" s="28">
        <f>+('Detalle por mes'!M969/'Detalle por mes'!M762)-1</f>
        <v>0.37433155080213898</v>
      </c>
      <c r="N720" s="28">
        <f>+('Detalle por mes'!N969/'Detalle por mes'!N762)-1</f>
        <v>0.50819672131147531</v>
      </c>
      <c r="O720" s="28">
        <f>+('Detalle por mes'!O969/'Detalle por mes'!O762)-1</f>
        <v>0.1358186586736605</v>
      </c>
      <c r="P720" s="28">
        <f>+('Detalle por mes'!P969/'Detalle por mes'!P762)-1</f>
        <v>0.21219897034459057</v>
      </c>
      <c r="Q720" s="28">
        <f>+('Detalle por mes'!Q969/'Detalle por mes'!Q762)-1</f>
        <v>0.1973426212590299</v>
      </c>
      <c r="R720" s="28">
        <f>+('Detalle por mes'!R969/'Detalle por mes'!R762)-1</f>
        <v>0.28414644812545786</v>
      </c>
      <c r="S720" s="28">
        <f>+('Detalle por mes'!S969/'Detalle por mes'!S762)-1</f>
        <v>0.28414644812545831</v>
      </c>
    </row>
    <row r="721" spans="2:19" x14ac:dyDescent="0.25">
      <c r="B721" s="20" t="s">
        <v>38</v>
      </c>
      <c r="C721" s="28">
        <f>+('Detalle por mes'!C970/'Detalle por mes'!C763)-1</f>
        <v>0.71666566428098877</v>
      </c>
      <c r="D721" s="28">
        <f>+('Detalle por mes'!D970/'Detalle por mes'!D763)-1</f>
        <v>0.83093206943970688</v>
      </c>
      <c r="E721" s="28">
        <f>+('Detalle por mes'!E970/'Detalle por mes'!E763)-1</f>
        <v>4.7630597014925371</v>
      </c>
      <c r="F721" s="28">
        <f>+('Detalle por mes'!F970/'Detalle por mes'!F763)-1</f>
        <v>2.021207633350059</v>
      </c>
      <c r="G721" s="28">
        <f>+('Detalle por mes'!G970/'Detalle por mes'!G763)-1</f>
        <v>0.52891869237217093</v>
      </c>
      <c r="H721" s="28">
        <f>+('Detalle por mes'!H970/'Detalle por mes'!H763)-1</f>
        <v>0.61506638068168762</v>
      </c>
      <c r="I721" s="28">
        <f>+('Detalle por mes'!I970/'Detalle por mes'!I763)-1</f>
        <v>1.7674772036474162</v>
      </c>
      <c r="J721" s="28">
        <f>+('Detalle por mes'!J970/'Detalle por mes'!J763)-1</f>
        <v>0.57498522837489818</v>
      </c>
      <c r="K721" s="28">
        <f>+('Detalle por mes'!K970/'Detalle por mes'!K763)-1</f>
        <v>0.50469483568075124</v>
      </c>
      <c r="L721" s="28">
        <f>+('Detalle por mes'!L970/'Detalle por mes'!L763)-1</f>
        <v>0.54309509345321283</v>
      </c>
      <c r="M721" s="28">
        <f>+('Detalle por mes'!M970/'Detalle por mes'!M763)-1</f>
        <v>0.16802168021680219</v>
      </c>
      <c r="N721" s="28">
        <f>+('Detalle por mes'!N970/'Detalle por mes'!N763)-1</f>
        <v>0.31309389950834499</v>
      </c>
      <c r="O721" s="28">
        <f>+('Detalle por mes'!O970/'Detalle por mes'!O763)-1</f>
        <v>1.1238924534066608</v>
      </c>
      <c r="P721" s="28">
        <f>+('Detalle por mes'!P970/'Detalle por mes'!P763)-1</f>
        <v>1.2234291081741726</v>
      </c>
      <c r="Q721" s="28">
        <f>+('Detalle por mes'!Q970/'Detalle por mes'!Q763)-1</f>
        <v>0.89117971128167772</v>
      </c>
      <c r="R721" s="28">
        <f>+('Detalle por mes'!R970/'Detalle por mes'!R763)-1</f>
        <v>0.98968166846664252</v>
      </c>
      <c r="S721" s="28">
        <f>+('Detalle por mes'!S970/'Detalle por mes'!S763)-1</f>
        <v>0.9896816684666383</v>
      </c>
    </row>
    <row r="722" spans="2:19" x14ac:dyDescent="0.25">
      <c r="B722" s="20" t="s">
        <v>39</v>
      </c>
      <c r="C722" s="28">
        <f>+('Detalle por mes'!C971/'Detalle por mes'!C764)-1</f>
        <v>0.24699421107317798</v>
      </c>
      <c r="D722" s="28">
        <f>+('Detalle por mes'!D971/'Detalle por mes'!D764)-1</f>
        <v>0.35267254510823309</v>
      </c>
      <c r="E722" s="28">
        <f>+('Detalle por mes'!E971/'Detalle por mes'!E764)-1</f>
        <v>-0.22770398481973431</v>
      </c>
      <c r="F722" s="28">
        <f>+('Detalle por mes'!F971/'Detalle por mes'!F764)-1</f>
        <v>-0.15581496654577076</v>
      </c>
      <c r="G722" s="28">
        <f>+('Detalle por mes'!G971/'Detalle por mes'!G764)-1</f>
        <v>0.14311111111111119</v>
      </c>
      <c r="H722" s="28">
        <f>+('Detalle por mes'!H971/'Detalle por mes'!H764)-1</f>
        <v>0.23879951615173978</v>
      </c>
      <c r="I722" s="28">
        <f>+('Detalle por mes'!I971/'Detalle por mes'!I764)-1</f>
        <v>-0.3452972972972973</v>
      </c>
      <c r="J722" s="28">
        <f>+('Detalle por mes'!J971/'Detalle por mes'!J764)-1</f>
        <v>-0.32725615739616221</v>
      </c>
      <c r="K722" s="28">
        <f>+('Detalle por mes'!K971/'Detalle por mes'!K764)-1</f>
        <v>0.39348785871964687</v>
      </c>
      <c r="L722" s="28">
        <f>+('Detalle por mes'!L971/'Detalle por mes'!L764)-1</f>
        <v>0.53938577885814598</v>
      </c>
      <c r="M722" s="28">
        <f>+('Detalle por mes'!M971/'Detalle por mes'!M764)-1</f>
        <v>0.17403314917127077</v>
      </c>
      <c r="N722" s="28">
        <f>+('Detalle por mes'!N971/'Detalle por mes'!N764)-1</f>
        <v>0.29676991569574684</v>
      </c>
      <c r="O722" s="28">
        <f>+('Detalle por mes'!O971/'Detalle por mes'!O764)-1</f>
        <v>-0.11358135365307043</v>
      </c>
      <c r="P722" s="28">
        <f>+('Detalle por mes'!P971/'Detalle por mes'!P764)-1</f>
        <v>-3.6885582480832846E-2</v>
      </c>
      <c r="Q722" s="28">
        <f>+('Detalle por mes'!Q971/'Detalle por mes'!Q764)-1</f>
        <v>0.17242089650626236</v>
      </c>
      <c r="R722" s="28">
        <f>+('Detalle por mes'!R971/'Detalle por mes'!R764)-1</f>
        <v>0.21928719603717073</v>
      </c>
      <c r="S722" s="28">
        <f>+('Detalle por mes'!S971/'Detalle por mes'!S764)-1</f>
        <v>0.21928719603716962</v>
      </c>
    </row>
    <row r="723" spans="2:19" x14ac:dyDescent="0.25">
      <c r="B723" s="20" t="s">
        <v>40</v>
      </c>
      <c r="C723" s="28">
        <f>+('Detalle por mes'!C972/'Detalle por mes'!C765)-1</f>
        <v>0.2847629992286258</v>
      </c>
      <c r="D723" s="28">
        <f>+('Detalle por mes'!D972/'Detalle por mes'!D765)-1</f>
        <v>0.40552989347327806</v>
      </c>
      <c r="E723" s="28">
        <f>+('Detalle por mes'!E972/'Detalle por mes'!E765)-1</f>
        <v>0.47199999999999998</v>
      </c>
      <c r="F723" s="28">
        <f>+('Detalle por mes'!F972/'Detalle por mes'!F765)-1</f>
        <v>0.57832816406323428</v>
      </c>
      <c r="G723" s="28">
        <f>+('Detalle por mes'!G972/'Detalle por mes'!G765)-1</f>
        <v>0.36470588235294121</v>
      </c>
      <c r="H723" s="28">
        <f>+('Detalle por mes'!H972/'Detalle por mes'!H765)-1</f>
        <v>0.48597752517892423</v>
      </c>
      <c r="I723" s="28">
        <f>+('Detalle por mes'!I972/'Detalle por mes'!I765)-1</f>
        <v>-0.24590163934426235</v>
      </c>
      <c r="J723" s="28">
        <f>+('Detalle por mes'!J972/'Detalle por mes'!J765)-1</f>
        <v>-0.19849439541397684</v>
      </c>
      <c r="K723" s="28">
        <f>+('Detalle por mes'!K972/'Detalle por mes'!K765)-1</f>
        <v>0.28600405679513186</v>
      </c>
      <c r="L723" s="28">
        <f>+('Detalle por mes'!L972/'Detalle por mes'!L765)-1</f>
        <v>0.41739757755249274</v>
      </c>
      <c r="M723" s="28">
        <f>+('Detalle por mes'!M972/'Detalle por mes'!M765)-1</f>
        <v>0.39735099337748347</v>
      </c>
      <c r="N723" s="28">
        <f>+('Detalle por mes'!N972/'Detalle por mes'!N765)-1</f>
        <v>0.55071784455670714</v>
      </c>
      <c r="O723" s="28">
        <f>+('Detalle por mes'!O972/'Detalle por mes'!O765)-1</f>
        <v>0.50688705234159781</v>
      </c>
      <c r="P723" s="28">
        <f>+('Detalle por mes'!P972/'Detalle por mes'!P765)-1</f>
        <v>0.61460812834257905</v>
      </c>
      <c r="Q723" s="28">
        <f>+('Detalle por mes'!Q972/'Detalle por mes'!Q765)-1</f>
        <v>0.28445312285140667</v>
      </c>
      <c r="R723" s="28">
        <f>+('Detalle por mes'!R972/'Detalle por mes'!R765)-1</f>
        <v>0.41909321164112345</v>
      </c>
      <c r="S723" s="28">
        <f>+('Detalle por mes'!S972/'Detalle por mes'!S765)-1</f>
        <v>0.41909321164112701</v>
      </c>
    </row>
    <row r="724" spans="2:19" x14ac:dyDescent="0.25">
      <c r="B724" s="20" t="s">
        <v>41</v>
      </c>
      <c r="C724" s="28">
        <f>+('Detalle por mes'!C973/'Detalle por mes'!C766)-1</f>
        <v>0.3391456917412925</v>
      </c>
      <c r="D724" s="28">
        <f>+('Detalle por mes'!D973/'Detalle por mes'!D766)-1</f>
        <v>0.46100155793084685</v>
      </c>
      <c r="E724" s="28">
        <f>+('Detalle por mes'!E973/'Detalle por mes'!E766)-1</f>
        <v>-1.3163867453472533E-2</v>
      </c>
      <c r="F724" s="28">
        <f>+('Detalle por mes'!F973/'Detalle por mes'!F766)-1</f>
        <v>7.9636163895258738E-2</v>
      </c>
      <c r="G724" s="28">
        <f>+('Detalle por mes'!G973/'Detalle por mes'!G766)-1</f>
        <v>0.21584376056814336</v>
      </c>
      <c r="H724" s="28">
        <f>+('Detalle por mes'!H973/'Detalle por mes'!H766)-1</f>
        <v>0.32638547589257905</v>
      </c>
      <c r="I724" s="28">
        <f>+('Detalle por mes'!I973/'Detalle por mes'!I766)-1</f>
        <v>-5.1192186153404151E-2</v>
      </c>
      <c r="J724" s="28">
        <f>+('Detalle por mes'!J973/'Detalle por mes'!J766)-1</f>
        <v>-0.16528546426135604</v>
      </c>
      <c r="K724" s="28">
        <f>+('Detalle por mes'!K973/'Detalle por mes'!K766)-1</f>
        <v>0.19008889729525258</v>
      </c>
      <c r="L724" s="28">
        <f>+('Detalle por mes'!L973/'Detalle por mes'!L766)-1</f>
        <v>0.27324392425442734</v>
      </c>
      <c r="M724" s="28">
        <f>+('Detalle por mes'!M973/'Detalle por mes'!M766)-1</f>
        <v>0.352112676056338</v>
      </c>
      <c r="N724" s="28">
        <f>+('Detalle por mes'!N973/'Detalle por mes'!N766)-1</f>
        <v>0.46738238287534073</v>
      </c>
      <c r="O724" s="28">
        <f>+('Detalle por mes'!O973/'Detalle por mes'!O766)-1</f>
        <v>0.25106410421772218</v>
      </c>
      <c r="P724" s="28">
        <f>+('Detalle por mes'!P973/'Detalle por mes'!P766)-1</f>
        <v>0.30915215728238898</v>
      </c>
      <c r="Q724" s="28">
        <f>+('Detalle por mes'!Q973/'Detalle por mes'!Q766)-1</f>
        <v>0.2929204681596167</v>
      </c>
      <c r="R724" s="28">
        <f>+('Detalle por mes'!R973/'Detalle por mes'!R766)-1</f>
        <v>0.37455638920021328</v>
      </c>
      <c r="S724" s="28">
        <f>+('Detalle por mes'!S973/'Detalle por mes'!S766)-1</f>
        <v>0.37455638920021461</v>
      </c>
    </row>
    <row r="725" spans="2:19" x14ac:dyDescent="0.25">
      <c r="B725" s="20" t="s">
        <v>42</v>
      </c>
      <c r="C725" s="28">
        <f>+('Detalle por mes'!C974/'Detalle por mes'!C767)-1</f>
        <v>-0.11050687158268069</v>
      </c>
      <c r="D725" s="28">
        <f>+('Detalle por mes'!D974/'Detalle por mes'!D767)-1</f>
        <v>1.8202545863457154E-3</v>
      </c>
      <c r="E725" s="28">
        <f>+('Detalle por mes'!E974/'Detalle por mes'!E767)-1</f>
        <v>0.1017369727047146</v>
      </c>
      <c r="F725" s="28">
        <f>+('Detalle por mes'!F974/'Detalle por mes'!F767)-1</f>
        <v>0.31099505057743326</v>
      </c>
      <c r="G725" s="28">
        <f>+('Detalle por mes'!G974/'Detalle por mes'!G767)-1</f>
        <v>0.24745497259201255</v>
      </c>
      <c r="H725" s="28">
        <f>+('Detalle por mes'!H974/'Detalle por mes'!H767)-1</f>
        <v>0.34008504077038038</v>
      </c>
      <c r="I725" s="28">
        <f>+('Detalle por mes'!I974/'Detalle por mes'!I767)-1</f>
        <v>-0.15214866434378627</v>
      </c>
      <c r="J725" s="28">
        <f>+('Detalle por mes'!J974/'Detalle por mes'!J767)-1</f>
        <v>-0.10556543390876849</v>
      </c>
      <c r="K725" s="28">
        <f>+('Detalle por mes'!K974/'Detalle por mes'!K767)-1</f>
        <v>3.4860557768924272E-2</v>
      </c>
      <c r="L725" s="28">
        <f>+('Detalle por mes'!L974/'Detalle por mes'!L767)-1</f>
        <v>0.13069976436378217</v>
      </c>
      <c r="M725" s="28">
        <f>+('Detalle por mes'!M974/'Detalle por mes'!M767)-1</f>
        <v>3.0864197530864113E-2</v>
      </c>
      <c r="N725" s="28">
        <f>+('Detalle por mes'!N974/'Detalle por mes'!N767)-1</f>
        <v>0.12043221847143415</v>
      </c>
      <c r="O725" s="28">
        <f>+('Detalle por mes'!O974/'Detalle por mes'!O767)-1</f>
        <v>0.51530959401224763</v>
      </c>
      <c r="P725" s="28">
        <f>+('Detalle por mes'!P974/'Detalle por mes'!P767)-1</f>
        <v>0.63251906375440292</v>
      </c>
      <c r="Q725" s="28">
        <f>+('Detalle por mes'!Q974/'Detalle por mes'!Q767)-1</f>
        <v>6.2113839975285856E-2</v>
      </c>
      <c r="R725" s="28">
        <f>+('Detalle por mes'!R974/'Detalle por mes'!R767)-1</f>
        <v>0.30809647307245047</v>
      </c>
      <c r="S725" s="28">
        <f>+('Detalle por mes'!S974/'Detalle por mes'!S767)-1</f>
        <v>0.30809647307245003</v>
      </c>
    </row>
    <row r="726" spans="2:19" x14ac:dyDescent="0.25">
      <c r="B726" s="20" t="s">
        <v>43</v>
      </c>
      <c r="C726" s="28">
        <f>+('Detalle por mes'!C975/'Detalle por mes'!C768)-1</f>
        <v>-0.13048435547174775</v>
      </c>
      <c r="D726" s="28">
        <f>+('Detalle por mes'!D975/'Detalle por mes'!D768)-1</f>
        <v>-4.8350622818626898E-2</v>
      </c>
      <c r="E726" s="28">
        <f>+('Detalle por mes'!E975/'Detalle por mes'!E768)-1</f>
        <v>0.10682004930156119</v>
      </c>
      <c r="F726" s="28">
        <f>+('Detalle por mes'!F975/'Detalle por mes'!F768)-1</f>
        <v>-5.6323608793796387E-2</v>
      </c>
      <c r="G726" s="28">
        <f>+('Detalle por mes'!G975/'Detalle por mes'!G768)-1</f>
        <v>9.582863585118373E-2</v>
      </c>
      <c r="H726" s="28">
        <f>+('Detalle por mes'!H975/'Detalle por mes'!H768)-1</f>
        <v>0.20692635283582717</v>
      </c>
      <c r="I726" s="28">
        <f>+('Detalle por mes'!I975/'Detalle por mes'!I768)-1</f>
        <v>4.0095465393794827E-2</v>
      </c>
      <c r="J726" s="28">
        <f>+('Detalle por mes'!J975/'Detalle por mes'!J768)-1</f>
        <v>8.1450032542871753E-2</v>
      </c>
      <c r="K726" s="28">
        <f>+('Detalle por mes'!K975/'Detalle por mes'!K768)-1</f>
        <v>0.38235294117647056</v>
      </c>
      <c r="L726" s="28">
        <f>+('Detalle por mes'!L975/'Detalle por mes'!L768)-1</f>
        <v>0.47898310398310406</v>
      </c>
      <c r="M726" s="28">
        <f>+('Detalle por mes'!M975/'Detalle por mes'!M768)-1</f>
        <v>0.25714285714285712</v>
      </c>
      <c r="N726" s="28">
        <f>+('Detalle por mes'!N975/'Detalle por mes'!N768)-1</f>
        <v>0.4813479853479854</v>
      </c>
      <c r="O726" s="28">
        <f>+('Detalle por mes'!O975/'Detalle por mes'!O768)-1</f>
        <v>0.45732895396091977</v>
      </c>
      <c r="P726" s="28">
        <f>+('Detalle por mes'!P975/'Detalle por mes'!P768)-1</f>
        <v>0.50687198710996806</v>
      </c>
      <c r="Q726" s="28">
        <f>+('Detalle por mes'!Q975/'Detalle por mes'!Q768)-1</f>
        <v>4.4402937555716004E-2</v>
      </c>
      <c r="R726" s="28">
        <f>+('Detalle por mes'!R975/'Detalle por mes'!R768)-1</f>
        <v>0.2315612589427849</v>
      </c>
      <c r="S726" s="28">
        <f>+('Detalle por mes'!S975/'Detalle por mes'!S768)-1</f>
        <v>0.23156125894278357</v>
      </c>
    </row>
    <row r="727" spans="2:19" x14ac:dyDescent="0.25">
      <c r="B727" s="20" t="s">
        <v>44</v>
      </c>
      <c r="C727" s="28">
        <f>+('Detalle por mes'!C976/'Detalle por mes'!C769)-1</f>
        <v>0.3879811980133594</v>
      </c>
      <c r="D727" s="28">
        <f>+('Detalle por mes'!D976/'Detalle por mes'!D769)-1</f>
        <v>0.51717133043133723</v>
      </c>
      <c r="E727" s="28">
        <f>+('Detalle por mes'!E976/'Detalle por mes'!E769)-1</f>
        <v>-9.2936802973977439E-3</v>
      </c>
      <c r="F727" s="28">
        <f>+('Detalle por mes'!F976/'Detalle por mes'!F769)-1</f>
        <v>4.691362678464972E-2</v>
      </c>
      <c r="G727" s="28">
        <f>+('Detalle por mes'!G976/'Detalle por mes'!G769)-1</f>
        <v>0.33896655459210767</v>
      </c>
      <c r="H727" s="28">
        <f>+('Detalle por mes'!H976/'Detalle por mes'!H769)-1</f>
        <v>0.46014302589466749</v>
      </c>
      <c r="I727" s="28">
        <f>+('Detalle por mes'!I976/'Detalle por mes'!I769)-1</f>
        <v>-6.1249793354273385E-2</v>
      </c>
      <c r="J727" s="28">
        <f>+('Detalle por mes'!J976/'Detalle por mes'!J769)-1</f>
        <v>9.2586976077519978E-3</v>
      </c>
      <c r="K727" s="28">
        <f>+('Detalle por mes'!K976/'Detalle por mes'!K769)-1</f>
        <v>4.4660846205507143E-2</v>
      </c>
      <c r="L727" s="28">
        <f>+('Detalle por mes'!L976/'Detalle por mes'!L769)-1</f>
        <v>0.11397506510050759</v>
      </c>
      <c r="M727" s="28">
        <f>+('Detalle por mes'!M976/'Detalle por mes'!M769)-1</f>
        <v>0.35151515151515156</v>
      </c>
      <c r="N727" s="28">
        <f>+('Detalle por mes'!N976/'Detalle por mes'!N769)-1</f>
        <v>0.34825083502850407</v>
      </c>
      <c r="O727" s="28">
        <f>+('Detalle por mes'!O976/'Detalle por mes'!O769)-1</f>
        <v>0.2401466544454629</v>
      </c>
      <c r="P727" s="28">
        <f>+('Detalle por mes'!P976/'Detalle por mes'!P769)-1</f>
        <v>0.36467657856652114</v>
      </c>
      <c r="Q727" s="28">
        <f>+('Detalle por mes'!Q976/'Detalle por mes'!Q769)-1</f>
        <v>0.36260344022475532</v>
      </c>
      <c r="R727" s="28">
        <f>+('Detalle por mes'!R976/'Detalle por mes'!R769)-1</f>
        <v>0.48383003741487762</v>
      </c>
      <c r="S727" s="28">
        <f>+('Detalle por mes'!S976/'Detalle por mes'!S769)-1</f>
        <v>0.48383003741487762</v>
      </c>
    </row>
    <row r="728" spans="2:19" x14ac:dyDescent="0.25">
      <c r="B728" s="20" t="s">
        <v>45</v>
      </c>
      <c r="C728" s="28">
        <f>+('Detalle por mes'!C977/'Detalle por mes'!C770)-1</f>
        <v>0.27080099348028552</v>
      </c>
      <c r="D728" s="28">
        <f>+('Detalle por mes'!D977/'Detalle por mes'!D770)-1</f>
        <v>0.39241231604793758</v>
      </c>
      <c r="E728" s="28">
        <f>+('Detalle por mes'!E977/'Detalle por mes'!E770)-1</f>
        <v>-5.2631578947368474E-2</v>
      </c>
      <c r="F728" s="28">
        <f>+('Detalle por mes'!F977/'Detalle por mes'!F770)-1</f>
        <v>4.5125752892858584E-2</v>
      </c>
      <c r="G728" s="28">
        <f>+('Detalle por mes'!G977/'Detalle por mes'!G770)-1</f>
        <v>0.23326286116983797</v>
      </c>
      <c r="H728" s="28">
        <f>+('Detalle por mes'!H977/'Detalle por mes'!H770)-1</f>
        <v>0.31804904261996292</v>
      </c>
      <c r="I728" s="28">
        <f>+('Detalle por mes'!I977/'Detalle por mes'!I770)-1</f>
        <v>-0.15174866627148786</v>
      </c>
      <c r="J728" s="28">
        <f>+('Detalle por mes'!J977/'Detalle por mes'!J770)-1</f>
        <v>-9.494584376436932E-2</v>
      </c>
      <c r="K728" s="28">
        <f>+('Detalle por mes'!K977/'Detalle por mes'!K770)-1</f>
        <v>0.10995542347696885</v>
      </c>
      <c r="L728" s="28">
        <f>+('Detalle por mes'!L977/'Detalle por mes'!L770)-1</f>
        <v>0.20311929602090428</v>
      </c>
      <c r="M728" s="28">
        <f>+('Detalle por mes'!M977/'Detalle por mes'!M770)-1</f>
        <v>0.76258992805755388</v>
      </c>
      <c r="N728" s="28">
        <f>+('Detalle por mes'!N977/'Detalle por mes'!N770)-1</f>
        <v>0.93342463668873155</v>
      </c>
      <c r="O728" s="28">
        <f>+('Detalle por mes'!O977/'Detalle por mes'!O770)-1</f>
        <v>0.14169964198228757</v>
      </c>
      <c r="P728" s="28">
        <f>+('Detalle por mes'!P977/'Detalle por mes'!P770)-1</f>
        <v>0.24874754788071618</v>
      </c>
      <c r="Q728" s="28">
        <f>+('Detalle por mes'!Q977/'Detalle por mes'!Q770)-1</f>
        <v>0.21490698533941122</v>
      </c>
      <c r="R728" s="28">
        <f>+('Detalle por mes'!R977/'Detalle por mes'!R770)-1</f>
        <v>0.30162773645803798</v>
      </c>
      <c r="S728" s="28">
        <f>+('Detalle por mes'!S977/'Detalle por mes'!S770)-1</f>
        <v>0.30162773645803753</v>
      </c>
    </row>
    <row r="729" spans="2:19" x14ac:dyDescent="0.25">
      <c r="B729" s="20" t="s">
        <v>46</v>
      </c>
      <c r="C729" s="28">
        <f>+('Detalle por mes'!C978/'Detalle por mes'!C771)-1</f>
        <v>0.21441537640149488</v>
      </c>
      <c r="D729" s="28">
        <f>+('Detalle por mes'!D978/'Detalle por mes'!D771)-1</f>
        <v>0.36257671905680144</v>
      </c>
      <c r="E729" s="28">
        <f>+('Detalle por mes'!E978/'Detalle por mes'!E771)-1</f>
        <v>-0.39393939393939392</v>
      </c>
      <c r="F729" s="28">
        <f>+('Detalle por mes'!F978/'Detalle por mes'!F771)-1</f>
        <v>-0.30452147482489733</v>
      </c>
      <c r="G729" s="28">
        <f>+('Detalle por mes'!G978/'Detalle por mes'!G771)-1</f>
        <v>0.19544779811974267</v>
      </c>
      <c r="H729" s="28">
        <f>+('Detalle por mes'!H978/'Detalle por mes'!H771)-1</f>
        <v>0.32824841142585659</v>
      </c>
      <c r="I729" s="28">
        <f>+('Detalle por mes'!I978/'Detalle por mes'!I771)-1</f>
        <v>-0.15336948102246317</v>
      </c>
      <c r="J729" s="28">
        <f>+('Detalle por mes'!J978/'Detalle por mes'!J771)-1</f>
        <v>-9.1204950687361563E-2</v>
      </c>
      <c r="K729" s="28">
        <f>+('Detalle por mes'!K978/'Detalle por mes'!K771)-1</f>
        <v>0.21052631578947367</v>
      </c>
      <c r="L729" s="28">
        <f>+('Detalle por mes'!L978/'Detalle por mes'!L771)-1</f>
        <v>0.32276173811606879</v>
      </c>
      <c r="M729" s="28">
        <f>+('Detalle por mes'!M978/'Detalle por mes'!M771)-1</f>
        <v>0.64049586776859502</v>
      </c>
      <c r="N729" s="28">
        <f>+('Detalle por mes'!N978/'Detalle por mes'!N771)-1</f>
        <v>0.8455903071287687</v>
      </c>
      <c r="O729" s="28">
        <f>+('Detalle por mes'!O978/'Detalle por mes'!O771)-1</f>
        <v>-0.11649431890718753</v>
      </c>
      <c r="P729" s="28">
        <f>+('Detalle por mes'!P978/'Detalle por mes'!P771)-1</f>
        <v>-2.6699692287443066E-2</v>
      </c>
      <c r="Q729" s="28">
        <f>+('Detalle por mes'!Q978/'Detalle por mes'!Q771)-1</f>
        <v>0.11386104389906682</v>
      </c>
      <c r="R729" s="28">
        <f>+('Detalle por mes'!R978/'Detalle por mes'!R771)-1</f>
        <v>0.1604311962203353</v>
      </c>
      <c r="S729" s="28">
        <f>+('Detalle por mes'!S978/'Detalle por mes'!S771)-1</f>
        <v>0.16043119622033508</v>
      </c>
    </row>
    <row r="730" spans="2:19" x14ac:dyDescent="0.25">
      <c r="B730" s="20" t="s">
        <v>13</v>
      </c>
      <c r="C730" s="28">
        <f>+('Detalle por mes'!C979/'Detalle por mes'!C772)-1</f>
        <v>0.44257514580529378</v>
      </c>
      <c r="D730" s="28">
        <f>+('Detalle por mes'!D979/'Detalle por mes'!D772)-1</f>
        <v>0.56285490339301902</v>
      </c>
      <c r="E730" s="28">
        <f>+('Detalle por mes'!E979/'Detalle por mes'!E772)-1</f>
        <v>-0.24113475177304966</v>
      </c>
      <c r="F730" s="28">
        <f>+('Detalle por mes'!F979/'Detalle por mes'!F772)-1</f>
        <v>-0.13031036789297679</v>
      </c>
      <c r="G730" s="28">
        <f>+('Detalle por mes'!G979/'Detalle por mes'!G772)-1</f>
        <v>0.45482625482625472</v>
      </c>
      <c r="H730" s="28">
        <f>+('Detalle por mes'!H979/'Detalle por mes'!H772)-1</f>
        <v>0.56848976012672559</v>
      </c>
      <c r="I730" s="28">
        <f>+('Detalle por mes'!I979/'Detalle por mes'!I772)-1</f>
        <v>-0.36314363143631434</v>
      </c>
      <c r="J730" s="28">
        <f>+('Detalle por mes'!J979/'Detalle por mes'!J772)-1</f>
        <v>-0.32271704903283849</v>
      </c>
      <c r="K730" s="28">
        <f>+('Detalle por mes'!K979/'Detalle por mes'!K772)-1</f>
        <v>0.29741379310344818</v>
      </c>
      <c r="L730" s="28">
        <f>+('Detalle por mes'!L979/'Detalle por mes'!L772)-1</f>
        <v>0.38516251869985041</v>
      </c>
      <c r="M730" s="28">
        <f>+('Detalle por mes'!M979/'Detalle por mes'!M772)-1</f>
        <v>0.2127659574468086</v>
      </c>
      <c r="N730" s="28">
        <f>+('Detalle por mes'!N979/'Detalle por mes'!N772)-1</f>
        <v>0.34667407819158802</v>
      </c>
      <c r="O730" s="28">
        <f>+('Detalle por mes'!O979/'Detalle por mes'!O772)-1</f>
        <v>4.1170589839134797E-2</v>
      </c>
      <c r="P730" s="28">
        <f>+('Detalle por mes'!P979/'Detalle por mes'!P772)-1</f>
        <v>0.13407588913762081</v>
      </c>
      <c r="Q730" s="28">
        <f>+('Detalle por mes'!Q979/'Detalle por mes'!Q772)-1</f>
        <v>0.32031864673485444</v>
      </c>
      <c r="R730" s="28">
        <f>+('Detalle por mes'!R979/'Detalle por mes'!R772)-1</f>
        <v>0.33651498674673808</v>
      </c>
      <c r="S730" s="28">
        <f>+('Detalle por mes'!S979/'Detalle por mes'!S772)-1</f>
        <v>0.33651498674673586</v>
      </c>
    </row>
    <row r="731" spans="2:19" x14ac:dyDescent="0.25">
      <c r="B731" s="20" t="s">
        <v>47</v>
      </c>
      <c r="C731" s="28">
        <f>+('Detalle por mes'!C980/'Detalle por mes'!C773)-1</f>
        <v>0.29918000932690814</v>
      </c>
      <c r="D731" s="28">
        <f>+('Detalle por mes'!D980/'Detalle por mes'!D773)-1</f>
        <v>0.44741239054299919</v>
      </c>
      <c r="E731" s="28">
        <f>+('Detalle por mes'!E980/'Detalle por mes'!E773)-1</f>
        <v>-5.6603773584905648E-2</v>
      </c>
      <c r="F731" s="28">
        <f>+('Detalle por mes'!F980/'Detalle por mes'!F773)-1</f>
        <v>0.13428206830996059</v>
      </c>
      <c r="G731" s="28">
        <f>+('Detalle por mes'!G980/'Detalle por mes'!G773)-1</f>
        <v>0.38864071474154427</v>
      </c>
      <c r="H731" s="28">
        <f>+('Detalle por mes'!H980/'Detalle por mes'!H773)-1</f>
        <v>0.52360138989314686</v>
      </c>
      <c r="I731" s="28">
        <f>+('Detalle por mes'!I980/'Detalle por mes'!I773)-1</f>
        <v>-3.6997319034852594E-2</v>
      </c>
      <c r="J731" s="28">
        <f>+('Detalle por mes'!J980/'Detalle por mes'!J773)-1</f>
        <v>-0.15204695976747173</v>
      </c>
      <c r="K731" s="28">
        <f>+('Detalle por mes'!K980/'Detalle por mes'!K773)-1</f>
        <v>0.39769230769230779</v>
      </c>
      <c r="L731" s="28">
        <f>+('Detalle por mes'!L980/'Detalle por mes'!L773)-1</f>
        <v>0.54153063184175143</v>
      </c>
      <c r="M731" s="28">
        <f>+('Detalle por mes'!M980/'Detalle por mes'!M773)-1</f>
        <v>0.59743589743589753</v>
      </c>
      <c r="N731" s="28">
        <f>+('Detalle por mes'!N980/'Detalle por mes'!N773)-1</f>
        <v>0.73427909244528156</v>
      </c>
      <c r="O731" s="28">
        <f>+('Detalle por mes'!O980/'Detalle por mes'!O773)-1</f>
        <v>7.2421360643745381E-2</v>
      </c>
      <c r="P731" s="28">
        <f>+('Detalle por mes'!P980/'Detalle por mes'!P773)-1</f>
        <v>0.16338176167706719</v>
      </c>
      <c r="Q731" s="28">
        <f>+('Detalle por mes'!Q980/'Detalle por mes'!Q773)-1</f>
        <v>0.2449169311677446</v>
      </c>
      <c r="R731" s="28">
        <f>+('Detalle por mes'!R980/'Detalle por mes'!R773)-1</f>
        <v>0.32340430710499501</v>
      </c>
      <c r="S731" s="28">
        <f>+('Detalle por mes'!S980/'Detalle por mes'!S773)-1</f>
        <v>0.32340430710499479</v>
      </c>
    </row>
    <row r="732" spans="2:19" x14ac:dyDescent="0.25">
      <c r="B732" s="20" t="s">
        <v>48</v>
      </c>
      <c r="C732" s="28">
        <f>+('Detalle por mes'!C981/'Detalle por mes'!C774)-1</f>
        <v>0.49565039273964651</v>
      </c>
      <c r="D732" s="28">
        <f>+('Detalle por mes'!D981/'Detalle por mes'!D774)-1</f>
        <v>0.58214188150206958</v>
      </c>
      <c r="E732" s="28">
        <f>+('Detalle por mes'!E981/'Detalle por mes'!E774)-1</f>
        <v>-0.23299999999999998</v>
      </c>
      <c r="F732" s="28">
        <f>+('Detalle por mes'!F981/'Detalle por mes'!F774)-1</f>
        <v>-0.14536317583652303</v>
      </c>
      <c r="G732" s="28">
        <f>+('Detalle por mes'!G981/'Detalle por mes'!G774)-1</f>
        <v>0.36246036778693713</v>
      </c>
      <c r="H732" s="28">
        <f>+('Detalle por mes'!H981/'Detalle por mes'!H774)-1</f>
        <v>0.4748178280835611</v>
      </c>
      <c r="I732" s="28">
        <f>+('Detalle por mes'!I981/'Detalle por mes'!I774)-1</f>
        <v>-0.1204385814630804</v>
      </c>
      <c r="J732" s="28">
        <f>+('Detalle por mes'!J981/'Detalle por mes'!J774)-1</f>
        <v>-5.7129580684445957E-2</v>
      </c>
      <c r="K732" s="28">
        <f>+('Detalle por mes'!K981/'Detalle por mes'!K774)-1</f>
        <v>8.9137645107794317E-2</v>
      </c>
      <c r="L732" s="28">
        <f>+('Detalle por mes'!L981/'Detalle por mes'!L774)-1</f>
        <v>0.1506572281551557</v>
      </c>
      <c r="M732" s="28">
        <f>+('Detalle por mes'!M981/'Detalle por mes'!M774)-1</f>
        <v>0.38810198300283294</v>
      </c>
      <c r="N732" s="28">
        <f>+('Detalle por mes'!N981/'Detalle por mes'!N774)-1</f>
        <v>0.50299819740278862</v>
      </c>
      <c r="O732" s="28">
        <f>+('Detalle por mes'!O981/'Detalle por mes'!O774)-1</f>
        <v>0.70398773006134974</v>
      </c>
      <c r="P732" s="28">
        <f>+('Detalle por mes'!P981/'Detalle por mes'!P774)-1</f>
        <v>0.82585081081081069</v>
      </c>
      <c r="Q732" s="28">
        <f>+('Detalle por mes'!Q981/'Detalle por mes'!Q774)-1</f>
        <v>0.47133542641321746</v>
      </c>
      <c r="R732" s="28">
        <f>+('Detalle por mes'!R981/'Detalle por mes'!R774)-1</f>
        <v>0.55337110765668429</v>
      </c>
      <c r="S732" s="28">
        <f>+('Detalle por mes'!S981/'Detalle por mes'!S774)-1</f>
        <v>0.55337110765668407</v>
      </c>
    </row>
    <row r="733" spans="2:19" x14ac:dyDescent="0.25">
      <c r="B733" s="8" t="s">
        <v>141</v>
      </c>
      <c r="C733" s="29">
        <f>+('Detalle por mes'!C985/'Detalle por mes'!C778)-1</f>
        <v>0.35293810164231409</v>
      </c>
      <c r="D733" s="29">
        <f>+('Detalle por mes'!D985/'Detalle por mes'!D778)-1</f>
        <v>0.46850790653918795</v>
      </c>
      <c r="E733" s="29">
        <f>+('Detalle por mes'!E985/'Detalle por mes'!E778)-1</f>
        <v>0.23500215796288293</v>
      </c>
      <c r="F733" s="29">
        <f>+('Detalle por mes'!F985/'Detalle por mes'!F778)-1</f>
        <v>0.1563815272845106</v>
      </c>
      <c r="G733" s="29">
        <f>+('Detalle por mes'!G985/'Detalle por mes'!G778)-1</f>
        <v>0.2891782582400968</v>
      </c>
      <c r="H733" s="29">
        <f>+('Detalle por mes'!H985/'Detalle por mes'!H778)-1</f>
        <v>0.40214813257805271</v>
      </c>
      <c r="I733" s="29">
        <f>+('Detalle por mes'!I985/'Detalle por mes'!I778)-1</f>
        <v>-2.3855443135625931E-2</v>
      </c>
      <c r="J733" s="29">
        <f>+('Detalle por mes'!J985/'Detalle por mes'!J778)-1</f>
        <v>-6.5910741715013654E-2</v>
      </c>
      <c r="K733" s="29">
        <f>+('Detalle por mes'!K985/'Detalle por mes'!K778)-1</f>
        <v>0.21657295339750315</v>
      </c>
      <c r="L733" s="29">
        <f>+('Detalle por mes'!L985/'Detalle por mes'!L778)-1</f>
        <v>0.30656813457248266</v>
      </c>
      <c r="M733" s="29">
        <f>+('Detalle por mes'!M985/'Detalle por mes'!M778)-1</f>
        <v>0.34268795056642642</v>
      </c>
      <c r="N733" s="29">
        <f>+('Detalle por mes'!N985/'Detalle por mes'!N778)-1</f>
        <v>0.4689458993953195</v>
      </c>
      <c r="O733" s="29">
        <f>+('Detalle por mes'!O985/'Detalle por mes'!O778)-1</f>
        <v>0.26687661292383158</v>
      </c>
      <c r="P733" s="29">
        <f>+('Detalle por mes'!P985/'Detalle por mes'!P778)-1</f>
        <v>0.34839700256117268</v>
      </c>
      <c r="Q733" s="29">
        <f>+('Detalle por mes'!Q985/'Detalle por mes'!Q778)-1</f>
        <v>0.32491693184441917</v>
      </c>
      <c r="R733" s="29">
        <f>+('Detalle por mes'!R985/'Detalle por mes'!R778)-1</f>
        <v>0.4149085679520883</v>
      </c>
      <c r="S733" s="29">
        <f>+('Detalle por mes'!S985/'Detalle por mes'!S778)-1</f>
        <v>0.41490856795208853</v>
      </c>
    </row>
    <row r="734" spans="2:19" x14ac:dyDescent="0.25">
      <c r="B734" s="20" t="s">
        <v>37</v>
      </c>
      <c r="C734" s="28">
        <f>+('Detalle por mes'!C986/'Detalle por mes'!C779)-1</f>
        <v>1.2337347310058044</v>
      </c>
      <c r="D734" s="28">
        <f>+('Detalle por mes'!D986/'Detalle por mes'!D779)-1</f>
        <v>1.5101123648421724</v>
      </c>
      <c r="E734" s="28">
        <f>+('Detalle por mes'!E986/'Detalle por mes'!E779)-1</f>
        <v>0.875</v>
      </c>
      <c r="F734" s="28">
        <f>+('Detalle por mes'!F986/'Detalle por mes'!F779)-1</f>
        <v>1.1217478785758019</v>
      </c>
      <c r="G734" s="28">
        <f>+('Detalle por mes'!G986/'Detalle por mes'!G779)-1</f>
        <v>0.50558375634517772</v>
      </c>
      <c r="H734" s="28">
        <f>+('Detalle por mes'!H986/'Detalle por mes'!H779)-1</f>
        <v>0.64482548221201141</v>
      </c>
      <c r="I734" s="28">
        <f>+('Detalle por mes'!I986/'Detalle por mes'!I779)-1</f>
        <v>2.8459214501510575</v>
      </c>
      <c r="J734" s="28">
        <f>+('Detalle por mes'!J986/'Detalle por mes'!J779)-1</f>
        <v>3.0890408068531885</v>
      </c>
      <c r="K734" s="28">
        <f>+('Detalle por mes'!K986/'Detalle por mes'!K779)-1</f>
        <v>0.36192468619246854</v>
      </c>
      <c r="L734" s="28">
        <f>+('Detalle por mes'!L986/'Detalle por mes'!L779)-1</f>
        <v>0.46897706410156959</v>
      </c>
      <c r="M734" s="28">
        <f>+('Detalle por mes'!M986/'Detalle por mes'!M779)-1</f>
        <v>0.8984375</v>
      </c>
      <c r="N734" s="28">
        <f>+('Detalle por mes'!N986/'Detalle por mes'!N779)-1</f>
        <v>1.0391630574025497</v>
      </c>
      <c r="O734" s="28">
        <f>+('Detalle por mes'!O986/'Detalle por mes'!O779)-1</f>
        <v>0.20024313997915932</v>
      </c>
      <c r="P734" s="28">
        <f>+('Detalle por mes'!P986/'Detalle por mes'!P779)-1</f>
        <v>0.29641624654703547</v>
      </c>
      <c r="Q734" s="28">
        <f>+('Detalle por mes'!Q986/'Detalle por mes'!Q779)-1</f>
        <v>0.73187682230299167</v>
      </c>
      <c r="R734" s="28">
        <f>+('Detalle por mes'!R986/'Detalle por mes'!R779)-1</f>
        <v>0.64605439657623531</v>
      </c>
      <c r="S734" s="28">
        <f>+('Detalle por mes'!S986/'Detalle por mes'!S779)-1</f>
        <v>0.64605439657623176</v>
      </c>
    </row>
    <row r="735" spans="2:19" x14ac:dyDescent="0.25">
      <c r="B735" s="20" t="s">
        <v>38</v>
      </c>
      <c r="C735" s="28">
        <f>+('Detalle por mes'!C987/'Detalle por mes'!C780)-1</f>
        <v>1.8954350567465323</v>
      </c>
      <c r="D735" s="28">
        <f>+('Detalle por mes'!D987/'Detalle por mes'!D780)-1</f>
        <v>2.1717066736421478</v>
      </c>
      <c r="E735" s="28">
        <f>+('Detalle por mes'!E987/'Detalle por mes'!E780)-1</f>
        <v>12.522522522522523</v>
      </c>
      <c r="F735" s="28">
        <f>+('Detalle por mes'!F987/'Detalle por mes'!F780)-1</f>
        <v>6.8508396752379532</v>
      </c>
      <c r="G735" s="28">
        <f>+('Detalle por mes'!G987/'Detalle por mes'!G780)-1</f>
        <v>0.64917859035506087</v>
      </c>
      <c r="H735" s="28">
        <f>+('Detalle por mes'!H987/'Detalle por mes'!H780)-1</f>
        <v>0.85683980641517787</v>
      </c>
      <c r="I735" s="28">
        <f>+('Detalle por mes'!I987/'Detalle por mes'!I780)-1</f>
        <v>4.1036627505183141</v>
      </c>
      <c r="J735" s="28">
        <f>+('Detalle por mes'!J987/'Detalle por mes'!J780)-1</f>
        <v>1.8262361363074131</v>
      </c>
      <c r="K735" s="28">
        <f>+('Detalle por mes'!K987/'Detalle por mes'!K780)-1</f>
        <v>0.49351851851851847</v>
      </c>
      <c r="L735" s="28">
        <f>+('Detalle por mes'!L987/'Detalle por mes'!L780)-1</f>
        <v>0.62571844285058797</v>
      </c>
      <c r="M735" s="28">
        <f>+('Detalle por mes'!M987/'Detalle por mes'!M780)-1</f>
        <v>1.2281879194630871</v>
      </c>
      <c r="N735" s="28">
        <f>+('Detalle por mes'!N987/'Detalle por mes'!N780)-1</f>
        <v>1.6430125839719936</v>
      </c>
      <c r="O735" s="28">
        <f>+('Detalle por mes'!O987/'Detalle por mes'!O780)-1</f>
        <v>0.81442178610241012</v>
      </c>
      <c r="P735" s="28">
        <f>+('Detalle por mes'!P987/'Detalle por mes'!P780)-1</f>
        <v>0.95297716320972259</v>
      </c>
      <c r="Q735" s="28">
        <f>+('Detalle por mes'!Q987/'Detalle por mes'!Q780)-1</f>
        <v>1.5148187712717065</v>
      </c>
      <c r="R735" s="28">
        <f>+('Detalle por mes'!R987/'Detalle por mes'!R780)-1</f>
        <v>1.3243313286055129</v>
      </c>
      <c r="S735" s="28">
        <f>+('Detalle por mes'!S987/'Detalle por mes'!S780)-1</f>
        <v>1.3243313286055125</v>
      </c>
    </row>
    <row r="736" spans="2:19" x14ac:dyDescent="0.25">
      <c r="B736" s="20" t="s">
        <v>39</v>
      </c>
      <c r="C736" s="28">
        <f>+('Detalle por mes'!C988/'Detalle por mes'!C781)-1</f>
        <v>1.59958932238193</v>
      </c>
      <c r="D736" s="28">
        <f>+('Detalle por mes'!D988/'Detalle por mes'!D781)-1</f>
        <v>1.8653137479370607</v>
      </c>
      <c r="E736" s="28">
        <f>+('Detalle por mes'!E988/'Detalle por mes'!E781)-1</f>
        <v>0.65789473684210531</v>
      </c>
      <c r="F736" s="28">
        <f>+('Detalle por mes'!F988/'Detalle por mes'!F781)-1</f>
        <v>0.96663721739130537</v>
      </c>
      <c r="G736" s="28">
        <f>+('Detalle por mes'!G988/'Detalle por mes'!G781)-1</f>
        <v>0.28563626433642808</v>
      </c>
      <c r="H736" s="28">
        <f>+('Detalle por mes'!H988/'Detalle por mes'!H781)-1</f>
        <v>0.39062394182958782</v>
      </c>
      <c r="I736" s="28">
        <f>+('Detalle por mes'!I988/'Detalle por mes'!I781)-1</f>
        <v>2.1990291262135924</v>
      </c>
      <c r="J736" s="28">
        <f>+('Detalle por mes'!J988/'Detalle por mes'!J781)-1</f>
        <v>2.417091257515485</v>
      </c>
      <c r="K736" s="28">
        <f>+('Detalle por mes'!K988/'Detalle por mes'!K781)-1</f>
        <v>0.52588555858310637</v>
      </c>
      <c r="L736" s="28">
        <f>+('Detalle por mes'!L988/'Detalle por mes'!L781)-1</f>
        <v>0.66236038973718125</v>
      </c>
      <c r="M736" s="28">
        <f>+('Detalle por mes'!M988/'Detalle por mes'!M781)-1</f>
        <v>0.57196969696969702</v>
      </c>
      <c r="N736" s="28">
        <f>+('Detalle por mes'!N988/'Detalle por mes'!N781)-1</f>
        <v>0.74813682010501092</v>
      </c>
      <c r="O736" s="28">
        <f>+('Detalle por mes'!O988/'Detalle por mes'!O781)-1</f>
        <v>-2.4784688995215354E-2</v>
      </c>
      <c r="P736" s="28">
        <f>+('Detalle por mes'!P988/'Detalle por mes'!P781)-1</f>
        <v>3.877891249687182E-2</v>
      </c>
      <c r="Q736" s="28">
        <f>+('Detalle por mes'!Q988/'Detalle por mes'!Q781)-1</f>
        <v>1.109429275173154</v>
      </c>
      <c r="R736" s="28">
        <f>+('Detalle por mes'!R988/'Detalle por mes'!R781)-1</f>
        <v>0.95421764303736278</v>
      </c>
      <c r="S736" s="28">
        <f>+('Detalle por mes'!S988/'Detalle por mes'!S781)-1</f>
        <v>0.95421764303736234</v>
      </c>
    </row>
    <row r="737" spans="2:19" x14ac:dyDescent="0.25">
      <c r="B737" s="20" t="s">
        <v>40</v>
      </c>
      <c r="C737" s="28">
        <f>+('Detalle por mes'!C989/'Detalle por mes'!C782)-1</f>
        <v>2.5023034475775829</v>
      </c>
      <c r="D737" s="28">
        <f>+('Detalle por mes'!D989/'Detalle por mes'!D782)-1</f>
        <v>2.8559286544980571</v>
      </c>
      <c r="E737" s="28">
        <f>+('Detalle por mes'!E989/'Detalle por mes'!E782)-1</f>
        <v>0.73913043478260865</v>
      </c>
      <c r="F737" s="28">
        <f>+('Detalle por mes'!F989/'Detalle por mes'!F782)-1</f>
        <v>0.80599714227393293</v>
      </c>
      <c r="G737" s="28">
        <f>+('Detalle por mes'!G989/'Detalle por mes'!G782)-1</f>
        <v>0.65961665565102456</v>
      </c>
      <c r="H737" s="28">
        <f>+('Detalle por mes'!H989/'Detalle por mes'!H782)-1</f>
        <v>0.83499635446107456</v>
      </c>
      <c r="I737" s="28">
        <f>+('Detalle por mes'!I989/'Detalle por mes'!I782)-1</f>
        <v>1.7047970479704797</v>
      </c>
      <c r="J737" s="28">
        <f>+('Detalle por mes'!J989/'Detalle por mes'!J782)-1</f>
        <v>1.8848010385468252</v>
      </c>
      <c r="K737" s="28">
        <f>+('Detalle por mes'!K989/'Detalle por mes'!K782)-1</f>
        <v>0.59863945578231292</v>
      </c>
      <c r="L737" s="28">
        <f>+('Detalle por mes'!L989/'Detalle por mes'!L782)-1</f>
        <v>0.77350095711107669</v>
      </c>
      <c r="M737" s="28">
        <f>+('Detalle por mes'!M989/'Detalle por mes'!M782)-1</f>
        <v>0.59183673469387754</v>
      </c>
      <c r="N737" s="28">
        <f>+('Detalle por mes'!N989/'Detalle por mes'!N782)-1</f>
        <v>0.72713079833822869</v>
      </c>
      <c r="O737" s="28">
        <f>+('Detalle por mes'!O989/'Detalle por mes'!O782)-1</f>
        <v>0.57934180514825684</v>
      </c>
      <c r="P737" s="28">
        <f>+('Detalle por mes'!P989/'Detalle por mes'!P782)-1</f>
        <v>0.72529030016134644</v>
      </c>
      <c r="Q737" s="28">
        <f>+('Detalle por mes'!Q989/'Detalle por mes'!Q782)-1</f>
        <v>2.0821986888552697</v>
      </c>
      <c r="R737" s="28">
        <f>+('Detalle por mes'!R989/'Detalle por mes'!R782)-1</f>
        <v>2.0519236035848962</v>
      </c>
      <c r="S737" s="28">
        <f>+('Detalle por mes'!S989/'Detalle por mes'!S782)-1</f>
        <v>2.0519236035848967</v>
      </c>
    </row>
    <row r="738" spans="2:19" x14ac:dyDescent="0.25">
      <c r="B738" s="20" t="s">
        <v>41</v>
      </c>
      <c r="C738" s="28">
        <f>+('Detalle por mes'!C990/'Detalle por mes'!C783)-1</f>
        <v>1.0864178154455169</v>
      </c>
      <c r="D738" s="28">
        <f>+('Detalle por mes'!D990/'Detalle por mes'!D783)-1</f>
        <v>1.314187268263336</v>
      </c>
      <c r="E738" s="28">
        <f>+('Detalle por mes'!E990/'Detalle por mes'!E783)-1</f>
        <v>0.47214854111405846</v>
      </c>
      <c r="F738" s="28">
        <f>+('Detalle por mes'!F990/'Detalle por mes'!F783)-1</f>
        <v>0.76613327451683144</v>
      </c>
      <c r="G738" s="28">
        <f>+('Detalle por mes'!G990/'Detalle por mes'!G783)-1</f>
        <v>0.36894132653061229</v>
      </c>
      <c r="H738" s="28">
        <f>+('Detalle por mes'!H990/'Detalle por mes'!H783)-1</f>
        <v>0.49067194389362734</v>
      </c>
      <c r="I738" s="28">
        <f>+('Detalle por mes'!I990/'Detalle por mes'!I783)-1</f>
        <v>0.78100490196078431</v>
      </c>
      <c r="J738" s="28">
        <f>+('Detalle por mes'!J990/'Detalle por mes'!J783)-1</f>
        <v>0.51386073090817974</v>
      </c>
      <c r="K738" s="28">
        <f>+('Detalle por mes'!K990/'Detalle por mes'!K783)-1</f>
        <v>0.37317014638828905</v>
      </c>
      <c r="L738" s="28">
        <f>+('Detalle por mes'!L990/'Detalle por mes'!L783)-1</f>
        <v>0.49403184694473112</v>
      </c>
      <c r="M738" s="28">
        <f>+('Detalle por mes'!M990/'Detalle por mes'!M783)-1</f>
        <v>0.61030927835051552</v>
      </c>
      <c r="N738" s="28">
        <f>+('Detalle por mes'!N990/'Detalle por mes'!N783)-1</f>
        <v>0.73264957264957276</v>
      </c>
      <c r="O738" s="28">
        <f>+('Detalle por mes'!O990/'Detalle por mes'!O783)-1</f>
        <v>0.32583783783783793</v>
      </c>
      <c r="P738" s="28">
        <f>+('Detalle por mes'!P990/'Detalle por mes'!P783)-1</f>
        <v>0.39609755016486226</v>
      </c>
      <c r="Q738" s="28">
        <f>+('Detalle por mes'!Q990/'Detalle por mes'!Q783)-1</f>
        <v>0.87985258281660927</v>
      </c>
      <c r="R738" s="28">
        <f>+('Detalle por mes'!R990/'Detalle por mes'!R783)-1</f>
        <v>0.88537094063492394</v>
      </c>
      <c r="S738" s="28">
        <f>+('Detalle por mes'!S990/'Detalle por mes'!S783)-1</f>
        <v>0.88537094063492949</v>
      </c>
    </row>
    <row r="739" spans="2:19" x14ac:dyDescent="0.25">
      <c r="B739" s="20" t="s">
        <v>42</v>
      </c>
      <c r="C739" s="28">
        <f>+('Detalle por mes'!C991/'Detalle por mes'!C784)-1</f>
        <v>0.98014816945982886</v>
      </c>
      <c r="D739" s="28">
        <f>+('Detalle por mes'!D991/'Detalle por mes'!D784)-1</f>
        <v>1.2519463397814241</v>
      </c>
      <c r="E739" s="28">
        <f>+('Detalle por mes'!E991/'Detalle por mes'!E784)-1</f>
        <v>0.85440613026819934</v>
      </c>
      <c r="F739" s="28">
        <f>+('Detalle por mes'!F991/'Detalle por mes'!F784)-1</f>
        <v>1.0832822258146857</v>
      </c>
      <c r="G739" s="28">
        <f>+('Detalle por mes'!G991/'Detalle por mes'!G784)-1</f>
        <v>0.35357492654260536</v>
      </c>
      <c r="H739" s="28">
        <f>+('Detalle por mes'!H991/'Detalle por mes'!H784)-1</f>
        <v>0.4680330112338158</v>
      </c>
      <c r="I739" s="28">
        <f>+('Detalle por mes'!I991/'Detalle por mes'!I784)-1</f>
        <v>1.8448979591836734</v>
      </c>
      <c r="J739" s="28">
        <f>+('Detalle por mes'!J991/'Detalle por mes'!J784)-1</f>
        <v>2.0454683929931456</v>
      </c>
      <c r="K739" s="28">
        <f>+('Detalle por mes'!K991/'Detalle por mes'!K784)-1</f>
        <v>8.4856396866840766E-2</v>
      </c>
      <c r="L739" s="28">
        <f>+('Detalle por mes'!L991/'Detalle por mes'!L784)-1</f>
        <v>0.1896591622863566</v>
      </c>
      <c r="M739" s="28">
        <f>+('Detalle por mes'!M991/'Detalle por mes'!M784)-1</f>
        <v>1.3821138211382116</v>
      </c>
      <c r="N739" s="28">
        <f>+('Detalle por mes'!N991/'Detalle por mes'!N784)-1</f>
        <v>1.7136933064113418</v>
      </c>
      <c r="O739" s="28">
        <f>+('Detalle por mes'!O991/'Detalle por mes'!O784)-1</f>
        <v>0.48073854570321406</v>
      </c>
      <c r="P739" s="28">
        <f>+('Detalle por mes'!P991/'Detalle por mes'!P784)-1</f>
        <v>0.60460038669065086</v>
      </c>
      <c r="Q739" s="28">
        <f>+('Detalle por mes'!Q991/'Detalle por mes'!Q784)-1</f>
        <v>0.72925147182506311</v>
      </c>
      <c r="R739" s="28">
        <f>+('Detalle por mes'!R991/'Detalle por mes'!R784)-1</f>
        <v>0.78464278499176965</v>
      </c>
      <c r="S739" s="28">
        <f>+('Detalle por mes'!S991/'Detalle por mes'!S784)-1</f>
        <v>0.78464278499176832</v>
      </c>
    </row>
    <row r="740" spans="2:19" x14ac:dyDescent="0.25">
      <c r="B740" s="20" t="s">
        <v>43</v>
      </c>
      <c r="C740" s="28">
        <f>+('Detalle por mes'!C992/'Detalle por mes'!C785)-1</f>
        <v>0.87929566975210127</v>
      </c>
      <c r="D740" s="28">
        <f>+('Detalle por mes'!D992/'Detalle por mes'!D785)-1</f>
        <v>1.208377485591269</v>
      </c>
      <c r="E740" s="28">
        <f>+('Detalle por mes'!E992/'Detalle por mes'!E785)-1</f>
        <v>0.74361948955916479</v>
      </c>
      <c r="F740" s="28">
        <f>+('Detalle por mes'!F992/'Detalle por mes'!F785)-1</f>
        <v>0.81078950983247222</v>
      </c>
      <c r="G740" s="28">
        <f>+('Detalle por mes'!G992/'Detalle por mes'!G785)-1</f>
        <v>0.28987517337031909</v>
      </c>
      <c r="H740" s="28">
        <f>+('Detalle por mes'!H992/'Detalle por mes'!H785)-1</f>
        <v>0.44410959330366873</v>
      </c>
      <c r="I740" s="28">
        <f>+('Detalle por mes'!I992/'Detalle por mes'!I785)-1</f>
        <v>0.74114021571648681</v>
      </c>
      <c r="J740" s="28">
        <f>+('Detalle por mes'!J992/'Detalle por mes'!J785)-1</f>
        <v>0.96409986713906104</v>
      </c>
      <c r="K740" s="28">
        <f>+('Detalle por mes'!K992/'Detalle por mes'!K785)-1</f>
        <v>0.45139813581890809</v>
      </c>
      <c r="L740" s="28">
        <f>+('Detalle por mes'!L992/'Detalle por mes'!L785)-1</f>
        <v>0.64165115918430637</v>
      </c>
      <c r="M740" s="28">
        <f>+('Detalle por mes'!M992/'Detalle por mes'!M785)-1</f>
        <v>1.1709401709401708</v>
      </c>
      <c r="N740" s="28">
        <f>+('Detalle por mes'!N992/'Detalle por mes'!N785)-1</f>
        <v>1.6887400220733553</v>
      </c>
      <c r="O740" s="28">
        <f>+('Detalle por mes'!O992/'Detalle por mes'!O785)-1</f>
        <v>-0.14145862144260868</v>
      </c>
      <c r="P740" s="28">
        <f>+('Detalle por mes'!P992/'Detalle por mes'!P785)-1</f>
        <v>-7.7836319443452373E-2</v>
      </c>
      <c r="Q740" s="28">
        <f>+('Detalle por mes'!Q992/'Detalle por mes'!Q785)-1</f>
        <v>0.29821050381798053</v>
      </c>
      <c r="R740" s="28">
        <f>+('Detalle por mes'!R992/'Detalle por mes'!R785)-1</f>
        <v>0.20340789458764608</v>
      </c>
      <c r="S740" s="28">
        <f>+('Detalle por mes'!S992/'Detalle por mes'!S785)-1</f>
        <v>0.20340789458764519</v>
      </c>
    </row>
    <row r="741" spans="2:19" x14ac:dyDescent="0.25">
      <c r="B741" s="20" t="s">
        <v>44</v>
      </c>
      <c r="C741" s="28">
        <f>+('Detalle por mes'!C993/'Detalle por mes'!C786)-1</f>
        <v>1.248425246043821</v>
      </c>
      <c r="D741" s="28">
        <f>+('Detalle por mes'!D993/'Detalle por mes'!D786)-1</f>
        <v>1.5571829922520877</v>
      </c>
      <c r="E741" s="28">
        <f>+('Detalle por mes'!E993/'Detalle por mes'!E786)-1</f>
        <v>1.2587301587301587</v>
      </c>
      <c r="F741" s="28">
        <f>+('Detalle por mes'!F993/'Detalle por mes'!F786)-1</f>
        <v>1.955931926797998</v>
      </c>
      <c r="G741" s="28">
        <f>+('Detalle por mes'!G993/'Detalle por mes'!G786)-1</f>
        <v>0.60998172681589757</v>
      </c>
      <c r="H741" s="28">
        <f>+('Detalle por mes'!H993/'Detalle por mes'!H786)-1</f>
        <v>0.75804999952728136</v>
      </c>
      <c r="I741" s="28">
        <f>+('Detalle por mes'!I993/'Detalle por mes'!I786)-1</f>
        <v>0.81055216802168029</v>
      </c>
      <c r="J741" s="28">
        <f>+('Detalle por mes'!J993/'Detalle por mes'!J786)-1</f>
        <v>1.0827718796978494</v>
      </c>
      <c r="K741" s="28">
        <f>+('Detalle por mes'!K993/'Detalle por mes'!K786)-1</f>
        <v>0.34541176470588231</v>
      </c>
      <c r="L741" s="28">
        <f>+('Detalle por mes'!L993/'Detalle por mes'!L786)-1</f>
        <v>0.45472691696542311</v>
      </c>
      <c r="M741" s="28">
        <f>+('Detalle por mes'!M993/'Detalle por mes'!M786)-1</f>
        <v>0.96860986547085193</v>
      </c>
      <c r="N741" s="28">
        <f>+('Detalle por mes'!N993/'Detalle por mes'!N786)-1</f>
        <v>0.9891745946840893</v>
      </c>
      <c r="O741" s="28">
        <f>+('Detalle por mes'!O993/'Detalle por mes'!O786)-1</f>
        <v>0.47706422018348627</v>
      </c>
      <c r="P741" s="28">
        <f>+('Detalle por mes'!P993/'Detalle por mes'!P786)-1</f>
        <v>0.56168299936315624</v>
      </c>
      <c r="Q741" s="28">
        <f>+('Detalle por mes'!Q993/'Detalle por mes'!Q786)-1</f>
        <v>1.2034742300386965</v>
      </c>
      <c r="R741" s="28">
        <f>+('Detalle por mes'!R993/'Detalle por mes'!R786)-1</f>
        <v>1.4803499475655939</v>
      </c>
      <c r="S741" s="28">
        <f>+('Detalle por mes'!S993/'Detalle por mes'!S786)-1</f>
        <v>1.4803499475655966</v>
      </c>
    </row>
    <row r="742" spans="2:19" x14ac:dyDescent="0.25">
      <c r="B742" s="20" t="s">
        <v>45</v>
      </c>
      <c r="C742" s="28">
        <f>+('Detalle por mes'!C994/'Detalle por mes'!C787)-1</f>
        <v>1.4604968248038848</v>
      </c>
      <c r="D742" s="28">
        <f>+('Detalle por mes'!D994/'Detalle por mes'!D787)-1</f>
        <v>1.7080129314000003</v>
      </c>
      <c r="E742" s="28">
        <f>+('Detalle por mes'!E994/'Detalle por mes'!E787)-1</f>
        <v>0.82954545454545459</v>
      </c>
      <c r="F742" s="28">
        <f>+('Detalle por mes'!F994/'Detalle por mes'!F787)-1</f>
        <v>1.0705320148058117</v>
      </c>
      <c r="G742" s="28">
        <f>+('Detalle por mes'!G994/'Detalle por mes'!G787)-1</f>
        <v>0.29416666666666669</v>
      </c>
      <c r="H742" s="28">
        <f>+('Detalle por mes'!H994/'Detalle por mes'!H787)-1</f>
        <v>0.39136987571879067</v>
      </c>
      <c r="I742" s="28">
        <f>+('Detalle por mes'!I994/'Detalle por mes'!I787)-1</f>
        <v>2.3815789473684212</v>
      </c>
      <c r="J742" s="28">
        <f>+('Detalle por mes'!J994/'Detalle por mes'!J787)-1</f>
        <v>2.6599294471431878</v>
      </c>
      <c r="K742" s="28">
        <f>+('Detalle por mes'!K994/'Detalle por mes'!K787)-1</f>
        <v>0.31494661921708178</v>
      </c>
      <c r="L742" s="28">
        <f>+('Detalle por mes'!L994/'Detalle por mes'!L787)-1</f>
        <v>0.45080837560512355</v>
      </c>
      <c r="M742" s="28">
        <f>+('Detalle por mes'!M994/'Detalle por mes'!M787)-1</f>
        <v>0.83720930232558133</v>
      </c>
      <c r="N742" s="28">
        <f>+('Detalle por mes'!N994/'Detalle por mes'!N787)-1</f>
        <v>1.1118765148615894</v>
      </c>
      <c r="O742" s="28">
        <f>+('Detalle por mes'!O994/'Detalle por mes'!O787)-1</f>
        <v>0.29354622599374713</v>
      </c>
      <c r="P742" s="28">
        <f>+('Detalle por mes'!P994/'Detalle por mes'!P787)-1</f>
        <v>0.41000651936677146</v>
      </c>
      <c r="Q742" s="28">
        <f>+('Detalle por mes'!Q994/'Detalle por mes'!Q787)-1</f>
        <v>0.90287426781092495</v>
      </c>
      <c r="R742" s="28">
        <f>+('Detalle por mes'!R994/'Detalle por mes'!R787)-1</f>
        <v>0.80242414337172896</v>
      </c>
      <c r="S742" s="28">
        <f>+('Detalle por mes'!S994/'Detalle por mes'!S787)-1</f>
        <v>0.80242414337173007</v>
      </c>
    </row>
    <row r="743" spans="2:19" x14ac:dyDescent="0.25">
      <c r="B743" s="20" t="s">
        <v>46</v>
      </c>
      <c r="C743" s="28">
        <f>+('Detalle por mes'!C995/'Detalle por mes'!C788)-1</f>
        <v>1.2458265533658772</v>
      </c>
      <c r="D743" s="28">
        <f>+('Detalle por mes'!D995/'Detalle por mes'!D788)-1</f>
        <v>1.5321057337241459</v>
      </c>
      <c r="E743" s="28">
        <f>+('Detalle por mes'!E995/'Detalle por mes'!E788)-1</f>
        <v>-0.20942408376963351</v>
      </c>
      <c r="F743" s="28">
        <f>+('Detalle por mes'!F995/'Detalle por mes'!F788)-1</f>
        <v>-9.0869328583444764E-2</v>
      </c>
      <c r="G743" s="28">
        <f>+('Detalle por mes'!G995/'Detalle por mes'!G788)-1</f>
        <v>0.38438256658595638</v>
      </c>
      <c r="H743" s="28">
        <f>+('Detalle por mes'!H995/'Detalle por mes'!H788)-1</f>
        <v>0.54816121673561602</v>
      </c>
      <c r="I743" s="28">
        <f>+('Detalle por mes'!I995/'Detalle por mes'!I788)-1</f>
        <v>2.0997067448680351</v>
      </c>
      <c r="J743" s="28">
        <f>+('Detalle por mes'!J995/'Detalle por mes'!J788)-1</f>
        <v>2.2614569822741029</v>
      </c>
      <c r="K743" s="28">
        <f>+('Detalle por mes'!K995/'Detalle por mes'!K788)-1</f>
        <v>0.53006329113924044</v>
      </c>
      <c r="L743" s="28">
        <f>+('Detalle por mes'!L995/'Detalle por mes'!L788)-1</f>
        <v>0.69160317238348279</v>
      </c>
      <c r="M743" s="28">
        <f>+('Detalle por mes'!M995/'Detalle por mes'!M788)-1</f>
        <v>1.0231213872832372</v>
      </c>
      <c r="N743" s="28">
        <f>+('Detalle por mes'!N995/'Detalle por mes'!N788)-1</f>
        <v>1.2697123985138297</v>
      </c>
      <c r="O743" s="28">
        <f>+('Detalle por mes'!O995/'Detalle por mes'!O788)-1</f>
        <v>-1.6903409090909038E-2</v>
      </c>
      <c r="P743" s="28">
        <f>+('Detalle por mes'!P995/'Detalle por mes'!P788)-1</f>
        <v>7.9656158886941775E-2</v>
      </c>
      <c r="Q743" s="28">
        <f>+('Detalle por mes'!Q995/'Detalle por mes'!Q788)-1</f>
        <v>0.66119066009149785</v>
      </c>
      <c r="R743" s="28">
        <f>+('Detalle por mes'!R995/'Detalle por mes'!R788)-1</f>
        <v>0.53649465930032347</v>
      </c>
      <c r="S743" s="28">
        <f>+('Detalle por mes'!S995/'Detalle por mes'!S788)-1</f>
        <v>0.5364946593003237</v>
      </c>
    </row>
    <row r="744" spans="2:19" x14ac:dyDescent="0.25">
      <c r="B744" s="20" t="s">
        <v>13</v>
      </c>
      <c r="C744" s="28">
        <f>+('Detalle por mes'!C996/'Detalle por mes'!C789)-1</f>
        <v>2.2171922685656154</v>
      </c>
      <c r="D744" s="28">
        <f>+('Detalle por mes'!D996/'Detalle por mes'!D789)-1</f>
        <v>2.5803697272470134</v>
      </c>
      <c r="E744" s="28">
        <f>+('Detalle por mes'!E996/'Detalle por mes'!E789)-1</f>
        <v>-6.3291139240506333E-2</v>
      </c>
      <c r="F744" s="28">
        <f>+('Detalle por mes'!F996/'Detalle por mes'!F789)-1</f>
        <v>5.0567287784679005E-2</v>
      </c>
      <c r="G744" s="28">
        <f>+('Detalle por mes'!G996/'Detalle por mes'!G789)-1</f>
        <v>0.84146341463414642</v>
      </c>
      <c r="H744" s="28">
        <f>+('Detalle por mes'!H996/'Detalle por mes'!H789)-1</f>
        <v>0.96674400618716172</v>
      </c>
      <c r="I744" s="28">
        <f>+('Detalle por mes'!I996/'Detalle por mes'!I789)-1</f>
        <v>0.74528301886792447</v>
      </c>
      <c r="J744" s="28">
        <f>+('Detalle por mes'!J996/'Detalle por mes'!J789)-1</f>
        <v>0.976593087619819</v>
      </c>
      <c r="K744" s="28">
        <f>+('Detalle por mes'!K996/'Detalle por mes'!K789)-1</f>
        <v>1.2546875000000002</v>
      </c>
      <c r="L744" s="28">
        <f>+('Detalle por mes'!L996/'Detalle por mes'!L789)-1</f>
        <v>1.4117246520874751</v>
      </c>
      <c r="M744" s="28">
        <f>+('Detalle por mes'!M996/'Detalle por mes'!M789)-1</f>
        <v>1.5232558139534884</v>
      </c>
      <c r="N744" s="28">
        <f>+('Detalle por mes'!N996/'Detalle por mes'!N789)-1</f>
        <v>1.7533562769354787</v>
      </c>
      <c r="O744" s="28">
        <f>+('Detalle por mes'!O996/'Detalle por mes'!O789)-1</f>
        <v>0.41366960155200716</v>
      </c>
      <c r="P744" s="28">
        <f>+('Detalle por mes'!P996/'Detalle por mes'!P789)-1</f>
        <v>0.53770231645837541</v>
      </c>
      <c r="Q744" s="28">
        <f>+('Detalle por mes'!Q996/'Detalle por mes'!Q789)-1</f>
        <v>1.4355647623201047</v>
      </c>
      <c r="R744" s="28">
        <f>+('Detalle por mes'!R996/'Detalle por mes'!R789)-1</f>
        <v>1.2221854263428855</v>
      </c>
      <c r="S744" s="28">
        <f>+('Detalle por mes'!S996/'Detalle por mes'!S789)-1</f>
        <v>1.2221854263428837</v>
      </c>
    </row>
    <row r="745" spans="2:19" x14ac:dyDescent="0.25">
      <c r="B745" s="20" t="s">
        <v>47</v>
      </c>
      <c r="C745" s="28">
        <f>+('Detalle por mes'!C997/'Detalle por mes'!C790)-1</f>
        <v>1.3682683518143159</v>
      </c>
      <c r="D745" s="28">
        <f>+('Detalle por mes'!D997/'Detalle por mes'!D790)-1</f>
        <v>1.6856775592804474</v>
      </c>
      <c r="E745" s="28">
        <f>+('Detalle por mes'!E997/'Detalle por mes'!E790)-1</f>
        <v>0.32352941176470584</v>
      </c>
      <c r="F745" s="28">
        <f>+('Detalle por mes'!F997/'Detalle por mes'!F790)-1</f>
        <v>0.70209124974108938</v>
      </c>
      <c r="G745" s="28">
        <f>+('Detalle por mes'!G997/'Detalle por mes'!G790)-1</f>
        <v>0.62469337694194604</v>
      </c>
      <c r="H745" s="28">
        <f>+('Detalle por mes'!H997/'Detalle por mes'!H790)-1</f>
        <v>0.75956302853318736</v>
      </c>
      <c r="I745" s="28">
        <f>+('Detalle por mes'!I997/'Detalle por mes'!I790)-1</f>
        <v>1.0229226361031518</v>
      </c>
      <c r="J745" s="28">
        <f>+('Detalle por mes'!J997/'Detalle por mes'!J790)-1</f>
        <v>0.91782788430125906</v>
      </c>
      <c r="K745" s="28">
        <f>+('Detalle por mes'!K997/'Detalle por mes'!K790)-1</f>
        <v>0.75422885572139298</v>
      </c>
      <c r="L745" s="28">
        <f>+('Detalle por mes'!L997/'Detalle por mes'!L790)-1</f>
        <v>0.95695704902842493</v>
      </c>
      <c r="M745" s="28">
        <f>+('Detalle por mes'!M997/'Detalle por mes'!M790)-1</f>
        <v>1.075268817204301</v>
      </c>
      <c r="N745" s="28">
        <f>+('Detalle por mes'!N997/'Detalle por mes'!N790)-1</f>
        <v>1.2541046094345587</v>
      </c>
      <c r="O745" s="28">
        <f>+('Detalle por mes'!O997/'Detalle por mes'!O790)-1</f>
        <v>0.30506935270805813</v>
      </c>
      <c r="P745" s="28">
        <f>+('Detalle por mes'!P997/'Detalle por mes'!P790)-1</f>
        <v>0.41745633200112264</v>
      </c>
      <c r="Q745" s="28">
        <f>+('Detalle por mes'!Q997/'Detalle por mes'!Q790)-1</f>
        <v>0.9836220546876846</v>
      </c>
      <c r="R745" s="28">
        <f>+('Detalle por mes'!R997/'Detalle por mes'!R790)-1</f>
        <v>0.95907148206912152</v>
      </c>
      <c r="S745" s="28">
        <f>+('Detalle por mes'!S997/'Detalle por mes'!S790)-1</f>
        <v>0.95907148206911796</v>
      </c>
    </row>
    <row r="746" spans="2:19" x14ac:dyDescent="0.25">
      <c r="B746" s="20" t="s">
        <v>48</v>
      </c>
      <c r="C746" s="28">
        <f>+('Detalle por mes'!C998/'Detalle por mes'!C791)-1</f>
        <v>2.0871351966971954</v>
      </c>
      <c r="D746" s="28">
        <f>+('Detalle por mes'!D998/'Detalle por mes'!D791)-1</f>
        <v>2.3057410835065593</v>
      </c>
      <c r="E746" s="28">
        <f>+('Detalle por mes'!E998/'Detalle por mes'!E791)-1</f>
        <v>1.8888888888888888</v>
      </c>
      <c r="F746" s="28">
        <f>+('Detalle por mes'!F998/'Detalle por mes'!F791)-1</f>
        <v>2.1161180733162852</v>
      </c>
      <c r="G746" s="28">
        <f>+('Detalle por mes'!G998/'Detalle por mes'!G791)-1</f>
        <v>0.66317236638597699</v>
      </c>
      <c r="H746" s="28">
        <f>+('Detalle por mes'!H998/'Detalle por mes'!H791)-1</f>
        <v>0.795876635166747</v>
      </c>
      <c r="I746" s="28">
        <f>+('Detalle por mes'!I998/'Detalle por mes'!I791)-1</f>
        <v>2.6359262229350442</v>
      </c>
      <c r="J746" s="28">
        <f>+('Detalle por mes'!J998/'Detalle por mes'!J791)-1</f>
        <v>2.925233423490242</v>
      </c>
      <c r="K746" s="28">
        <f>+('Detalle por mes'!K998/'Detalle por mes'!K791)-1</f>
        <v>0.42285714285714282</v>
      </c>
      <c r="L746" s="28">
        <f>+('Detalle por mes'!L998/'Detalle por mes'!L791)-1</f>
        <v>0.4452082380859077</v>
      </c>
      <c r="M746" s="28">
        <f>+('Detalle por mes'!M998/'Detalle por mes'!M791)-1</f>
        <v>0.75965665236051505</v>
      </c>
      <c r="N746" s="28">
        <f>+('Detalle por mes'!N998/'Detalle por mes'!N791)-1</f>
        <v>0.89491529204447873</v>
      </c>
      <c r="O746" s="28">
        <f>+('Detalle por mes'!O998/'Detalle por mes'!O791)-1</f>
        <v>0.7569169960474309</v>
      </c>
      <c r="P746" s="28">
        <f>+('Detalle por mes'!P998/'Detalle por mes'!P791)-1</f>
        <v>0.82812639605897975</v>
      </c>
      <c r="Q746" s="28">
        <f>+('Detalle por mes'!Q998/'Detalle por mes'!Q791)-1</f>
        <v>1.9869111311839913</v>
      </c>
      <c r="R746" s="28">
        <f>+('Detalle por mes'!R998/'Detalle por mes'!R791)-1</f>
        <v>2.1445764970663639</v>
      </c>
      <c r="S746" s="28">
        <f>+('Detalle por mes'!S998/'Detalle por mes'!S791)-1</f>
        <v>2.1445764970663634</v>
      </c>
    </row>
    <row r="747" spans="2:19" x14ac:dyDescent="0.25">
      <c r="B747" s="8" t="s">
        <v>140</v>
      </c>
      <c r="C747" s="29">
        <f>+('Detalle por mes'!C1002/'Detalle por mes'!C795)-1</f>
        <v>1.4309301251358466</v>
      </c>
      <c r="D747" s="29">
        <f>+('Detalle por mes'!D1002/'Detalle por mes'!D795)-1</f>
        <v>1.7225488604397974</v>
      </c>
      <c r="E747" s="29">
        <f>+('Detalle por mes'!E1002/'Detalle por mes'!E795)-1</f>
        <v>1.2705187130663167</v>
      </c>
      <c r="F747" s="29">
        <f>+('Detalle por mes'!F1002/'Detalle por mes'!F795)-1</f>
        <v>1.4078766192338636</v>
      </c>
      <c r="G747" s="29">
        <f>+('Detalle por mes'!G1002/'Detalle por mes'!G795)-1</f>
        <v>0.49985512145651234</v>
      </c>
      <c r="H747" s="29">
        <f>+('Detalle por mes'!H1002/'Detalle por mes'!H795)-1</f>
        <v>0.63717860408494253</v>
      </c>
      <c r="I747" s="29">
        <f>+('Detalle por mes'!I1002/'Detalle por mes'!I795)-1</f>
        <v>1.1971306736050882</v>
      </c>
      <c r="J747" s="29">
        <f>+('Detalle por mes'!J1002/'Detalle por mes'!J795)-1</f>
        <v>1.2082549433353886</v>
      </c>
      <c r="K747" s="29">
        <f>+('Detalle por mes'!K1002/'Detalle por mes'!K795)-1</f>
        <v>0.4594343709387958</v>
      </c>
      <c r="L747" s="29">
        <f>+('Detalle por mes'!L1002/'Detalle por mes'!L795)-1</f>
        <v>0.58373585447757481</v>
      </c>
      <c r="M747" s="29">
        <f>+('Detalle por mes'!M1002/'Detalle por mes'!M795)-1</f>
        <v>0.89223964616003215</v>
      </c>
      <c r="N747" s="29">
        <f>+('Detalle por mes'!N1002/'Detalle por mes'!N795)-1</f>
        <v>1.0814874944347244</v>
      </c>
      <c r="O747" s="29">
        <f>+('Detalle por mes'!O1002/'Detalle por mes'!O795)-1</f>
        <v>0.24740940302920778</v>
      </c>
      <c r="P747" s="29">
        <f>+('Detalle por mes'!P1002/'Detalle por mes'!P795)-1</f>
        <v>0.3479400944823714</v>
      </c>
      <c r="Q747" s="29">
        <f>+('Detalle por mes'!Q1002/'Detalle por mes'!Q795)-1</f>
        <v>1.1649962394861615</v>
      </c>
      <c r="R747" s="29">
        <f>+('Detalle por mes'!R1002/'Detalle por mes'!R795)-1</f>
        <v>1.1481958611780163</v>
      </c>
      <c r="S747" s="29">
        <f>+('Detalle por mes'!S1002/'Detalle por mes'!S795)-1</f>
        <v>1.1481958611780172</v>
      </c>
    </row>
    <row r="748" spans="2:19" x14ac:dyDescent="0.25">
      <c r="B748" s="20" t="s">
        <v>37</v>
      </c>
      <c r="C748" s="28">
        <f>+('Detalle por mes'!C1003/'Detalle por mes'!C796)-1</f>
        <v>0.15555913502194652</v>
      </c>
      <c r="D748" s="28">
        <f>+('Detalle por mes'!D1003/'Detalle por mes'!D796)-1</f>
        <v>0.27802462868739797</v>
      </c>
      <c r="E748" s="28">
        <f>+('Detalle por mes'!E1003/'Detalle por mes'!E796)-1</f>
        <v>0.6144578313253013</v>
      </c>
      <c r="F748" s="28">
        <f>+('Detalle por mes'!F1003/'Detalle por mes'!F796)-1</f>
        <v>0.74602164009111571</v>
      </c>
      <c r="G748" s="28">
        <f>+('Detalle por mes'!G1003/'Detalle por mes'!G796)-1</f>
        <v>9.6446700507614169E-2</v>
      </c>
      <c r="H748" s="28">
        <f>+('Detalle por mes'!H1003/'Detalle por mes'!H796)-1</f>
        <v>0.17589752801899761</v>
      </c>
      <c r="I748" s="28">
        <f>+('Detalle por mes'!I1003/'Detalle por mes'!I796)-1</f>
        <v>1.9127659574468083</v>
      </c>
      <c r="J748" s="28">
        <f>+('Detalle por mes'!J1003/'Detalle por mes'!J796)-1</f>
        <v>2.0405707580588026</v>
      </c>
      <c r="K748" s="28">
        <f>+('Detalle por mes'!K1003/'Detalle por mes'!K796)-1</f>
        <v>-9.9547511312217174E-2</v>
      </c>
      <c r="L748" s="28">
        <f>+('Detalle por mes'!L1003/'Detalle por mes'!L796)-1</f>
        <v>-4.6564814814814781E-2</v>
      </c>
      <c r="M748" s="28">
        <f>+('Detalle por mes'!M1003/'Detalle por mes'!M796)-1</f>
        <v>-3.8610038610038644E-2</v>
      </c>
      <c r="N748" s="28">
        <f>+('Detalle por mes'!N1003/'Detalle por mes'!N796)-1</f>
        <v>3.6367471150079878E-2</v>
      </c>
      <c r="O748" s="28">
        <f>+('Detalle por mes'!O1003/'Detalle por mes'!O796)-1</f>
        <v>0.14217615012106544</v>
      </c>
      <c r="P748" s="28">
        <f>+('Detalle por mes'!P1003/'Detalle por mes'!P796)-1</f>
        <v>0.20486981571641194</v>
      </c>
      <c r="Q748" s="28">
        <f>+('Detalle por mes'!Q1003/'Detalle por mes'!Q796)-1</f>
        <v>0.16500012224042249</v>
      </c>
      <c r="R748" s="28">
        <f>+('Detalle por mes'!R1003/'Detalle por mes'!R796)-1</f>
        <v>0.24450639678197406</v>
      </c>
      <c r="S748" s="28">
        <f>+('Detalle por mes'!S1003/'Detalle por mes'!S796)-1</f>
        <v>0.24450639678197561</v>
      </c>
    </row>
    <row r="749" spans="2:19" x14ac:dyDescent="0.25">
      <c r="B749" s="20" t="s">
        <v>38</v>
      </c>
      <c r="C749" s="28">
        <f>+('Detalle por mes'!C1004/'Detalle por mes'!C797)-1</f>
        <v>0.56423837670479271</v>
      </c>
      <c r="D749" s="28">
        <f>+('Detalle por mes'!D1004/'Detalle por mes'!D797)-1</f>
        <v>0.6258460976178617</v>
      </c>
      <c r="E749" s="28">
        <f>+('Detalle por mes'!E1004/'Detalle por mes'!E797)-1</f>
        <v>4.0684210526315789</v>
      </c>
      <c r="F749" s="28">
        <f>+('Detalle por mes'!F1004/'Detalle por mes'!F797)-1</f>
        <v>1.907018092527212</v>
      </c>
      <c r="G749" s="28">
        <f>+('Detalle por mes'!G1004/'Detalle por mes'!G797)-1</f>
        <v>0.15157048940832718</v>
      </c>
      <c r="H749" s="28">
        <f>+('Detalle por mes'!H1004/'Detalle por mes'!H797)-1</f>
        <v>0.11545541860092845</v>
      </c>
      <c r="I749" s="28">
        <f>+('Detalle por mes'!I1004/'Detalle por mes'!I797)-1</f>
        <v>3.3909224011713031</v>
      </c>
      <c r="J749" s="28">
        <f>+('Detalle por mes'!J1004/'Detalle por mes'!J797)-1</f>
        <v>1.2578569179288603</v>
      </c>
      <c r="K749" s="28">
        <f>+('Detalle por mes'!K1004/'Detalle por mes'!K797)-1</f>
        <v>0.23546725533480495</v>
      </c>
      <c r="L749" s="28">
        <f>+('Detalle por mes'!L1004/'Detalle por mes'!L797)-1</f>
        <v>0.278280606778323</v>
      </c>
      <c r="M749" s="28">
        <f>+('Detalle por mes'!M1004/'Detalle por mes'!M797)-1</f>
        <v>0.32209737827715346</v>
      </c>
      <c r="N749" s="28">
        <f>+('Detalle por mes'!N1004/'Detalle por mes'!N797)-1</f>
        <v>0.3865926625728231</v>
      </c>
      <c r="O749" s="28">
        <f>+('Detalle por mes'!O1004/'Detalle por mes'!O797)-1</f>
        <v>0.22492689155237033</v>
      </c>
      <c r="P749" s="28">
        <f>+('Detalle por mes'!P1004/'Detalle por mes'!P797)-1</f>
        <v>0.30647695799122476</v>
      </c>
      <c r="Q749" s="28">
        <f>+('Detalle por mes'!Q1004/'Detalle por mes'!Q797)-1</f>
        <v>0.54404321381481013</v>
      </c>
      <c r="R749" s="28">
        <f>+('Detalle por mes'!R1004/'Detalle por mes'!R797)-1</f>
        <v>0.43800846875695232</v>
      </c>
      <c r="S749" s="28">
        <f>+('Detalle por mes'!S1004/'Detalle por mes'!S797)-1</f>
        <v>0.43800846875695343</v>
      </c>
    </row>
    <row r="750" spans="2:19" x14ac:dyDescent="0.25">
      <c r="B750" s="20" t="s">
        <v>39</v>
      </c>
      <c r="C750" s="28">
        <f>+('Detalle por mes'!C1005/'Detalle por mes'!C798)-1</f>
        <v>0.32011749665164979</v>
      </c>
      <c r="D750" s="28">
        <f>+('Detalle por mes'!D1005/'Detalle por mes'!D798)-1</f>
        <v>0.42570109806849876</v>
      </c>
      <c r="E750" s="28">
        <f>+('Detalle por mes'!E1005/'Detalle por mes'!E798)-1</f>
        <v>1.0161290322580645</v>
      </c>
      <c r="F750" s="28">
        <f>+('Detalle por mes'!F1005/'Detalle por mes'!F798)-1</f>
        <v>1.0848705346923948</v>
      </c>
      <c r="G750" s="28">
        <f>+('Detalle por mes'!G1005/'Detalle por mes'!G798)-1</f>
        <v>6.4038335874537111E-2</v>
      </c>
      <c r="H750" s="28">
        <f>+('Detalle por mes'!H1005/'Detalle por mes'!H798)-1</f>
        <v>0.13357133429028689</v>
      </c>
      <c r="I750" s="28">
        <f>+('Detalle por mes'!I1005/'Detalle por mes'!I798)-1</f>
        <v>1.2052091554853988</v>
      </c>
      <c r="J750" s="28">
        <f>+('Detalle por mes'!J1005/'Detalle por mes'!J798)-1</f>
        <v>1.3832329923515903</v>
      </c>
      <c r="K750" s="28">
        <f>+('Detalle por mes'!K1005/'Detalle por mes'!K798)-1</f>
        <v>0.18821689259645469</v>
      </c>
      <c r="L750" s="28">
        <f>+('Detalle por mes'!L1005/'Detalle por mes'!L798)-1</f>
        <v>0.29275886695379061</v>
      </c>
      <c r="M750" s="28">
        <f>+('Detalle por mes'!M1005/'Detalle por mes'!M798)-1</f>
        <v>7.6738609112709799E-2</v>
      </c>
      <c r="N750" s="28">
        <f>+('Detalle por mes'!N1005/'Detalle por mes'!N798)-1</f>
        <v>0.15582143461820652</v>
      </c>
      <c r="O750" s="28">
        <f>+('Detalle por mes'!O1005/'Detalle por mes'!O798)-1</f>
        <v>0.16919868930592785</v>
      </c>
      <c r="P750" s="28">
        <f>+('Detalle por mes'!P1005/'Detalle por mes'!P798)-1</f>
        <v>0.2583029512553765</v>
      </c>
      <c r="Q750" s="28">
        <f>+('Detalle por mes'!Q1005/'Detalle por mes'!Q798)-1</f>
        <v>0.29873802790122861</v>
      </c>
      <c r="R750" s="28">
        <f>+('Detalle por mes'!R1005/'Detalle por mes'!R798)-1</f>
        <v>0.37475254012392312</v>
      </c>
      <c r="S750" s="28">
        <f>+('Detalle por mes'!S1005/'Detalle por mes'!S798)-1</f>
        <v>0.37475254012392201</v>
      </c>
    </row>
    <row r="751" spans="2:19" x14ac:dyDescent="0.25">
      <c r="B751" s="20" t="s">
        <v>40</v>
      </c>
      <c r="C751" s="28">
        <f>+('Detalle por mes'!C1006/'Detalle por mes'!C799)-1</f>
        <v>0.32592462056964111</v>
      </c>
      <c r="D751" s="28">
        <f>+('Detalle por mes'!D1006/'Detalle por mes'!D799)-1</f>
        <v>0.4464369005347808</v>
      </c>
      <c r="E751" s="28">
        <f>+('Detalle por mes'!E1006/'Detalle por mes'!E799)-1</f>
        <v>0.22641509433962259</v>
      </c>
      <c r="F751" s="28">
        <f>+('Detalle por mes'!F1006/'Detalle por mes'!F799)-1</f>
        <v>0.24878286775182379</v>
      </c>
      <c r="G751" s="28">
        <f>+('Detalle por mes'!G1006/'Detalle por mes'!G799)-1</f>
        <v>0.12457254518808014</v>
      </c>
      <c r="H751" s="28">
        <f>+('Detalle por mes'!H1006/'Detalle por mes'!H799)-1</f>
        <v>0.1958787632460961</v>
      </c>
      <c r="I751" s="28">
        <f>+('Detalle por mes'!I1006/'Detalle por mes'!I799)-1</f>
        <v>1.1152073732718892</v>
      </c>
      <c r="J751" s="28">
        <f>+('Detalle por mes'!J1006/'Detalle por mes'!J799)-1</f>
        <v>1.2450974762018054</v>
      </c>
      <c r="K751" s="28">
        <f>+('Detalle por mes'!K1006/'Detalle por mes'!K799)-1</f>
        <v>0.17477656405163855</v>
      </c>
      <c r="L751" s="28">
        <f>+('Detalle por mes'!L1006/'Detalle por mes'!L799)-1</f>
        <v>0.24080960540547114</v>
      </c>
      <c r="M751" s="28">
        <f>+('Detalle por mes'!M1006/'Detalle por mes'!M799)-1</f>
        <v>-0.11340206185567014</v>
      </c>
      <c r="N751" s="28">
        <f>+('Detalle por mes'!N1006/'Detalle por mes'!N799)-1</f>
        <v>-3.0322598003605372E-2</v>
      </c>
      <c r="O751" s="28">
        <f>+('Detalle por mes'!O1006/'Detalle por mes'!O799)-1</f>
        <v>0.3047043590850238</v>
      </c>
      <c r="P751" s="28">
        <f>+('Detalle por mes'!P1006/'Detalle por mes'!P799)-1</f>
        <v>0.38205330703541063</v>
      </c>
      <c r="Q751" s="28">
        <f>+('Detalle por mes'!Q1006/'Detalle por mes'!Q799)-1</f>
        <v>0.32139684654674672</v>
      </c>
      <c r="R751" s="28">
        <f>+('Detalle por mes'!R1006/'Detalle por mes'!R799)-1</f>
        <v>0.42420230548229876</v>
      </c>
      <c r="S751" s="28">
        <f>+('Detalle por mes'!S1006/'Detalle por mes'!S799)-1</f>
        <v>0.4242023054822972</v>
      </c>
    </row>
    <row r="752" spans="2:19" x14ac:dyDescent="0.25">
      <c r="B752" s="20" t="s">
        <v>41</v>
      </c>
      <c r="C752" s="28">
        <f>+('Detalle por mes'!C1007/'Detalle por mes'!C800)-1</f>
        <v>0.16532031159167548</v>
      </c>
      <c r="D752" s="28">
        <f>+('Detalle por mes'!D1007/'Detalle por mes'!D800)-1</f>
        <v>0.24478466371898033</v>
      </c>
      <c r="E752" s="28">
        <f>+('Detalle por mes'!E1007/'Detalle por mes'!E800)-1</f>
        <v>0.22644265887509141</v>
      </c>
      <c r="F752" s="28">
        <f>+('Detalle por mes'!F1007/'Detalle por mes'!F800)-1</f>
        <v>0.34854962796603095</v>
      </c>
      <c r="G752" s="28">
        <f>+('Detalle por mes'!G1007/'Detalle por mes'!G800)-1</f>
        <v>3.7755594912252555E-2</v>
      </c>
      <c r="H752" s="28">
        <f>+('Detalle por mes'!H1007/'Detalle por mes'!H800)-1</f>
        <v>9.2493218007645872E-2</v>
      </c>
      <c r="I752" s="28">
        <f>+('Detalle por mes'!I1007/'Detalle por mes'!I800)-1</f>
        <v>0.53323572474377756</v>
      </c>
      <c r="J752" s="28">
        <f>+('Detalle por mes'!J1007/'Detalle por mes'!J800)-1</f>
        <v>0.57670403546483651</v>
      </c>
      <c r="K752" s="28">
        <f>+('Detalle por mes'!K1007/'Detalle por mes'!K800)-1</f>
        <v>5.6503602578687806E-2</v>
      </c>
      <c r="L752" s="28">
        <f>+('Detalle por mes'!L1007/'Detalle por mes'!L800)-1</f>
        <v>0.12854478232076971</v>
      </c>
      <c r="M752" s="28">
        <f>+('Detalle por mes'!M1007/'Detalle por mes'!M800)-1</f>
        <v>3.8461538461538547E-2</v>
      </c>
      <c r="N752" s="28">
        <f>+('Detalle por mes'!N1007/'Detalle por mes'!N800)-1</f>
        <v>0.101379669399974</v>
      </c>
      <c r="O752" s="28">
        <f>+('Detalle por mes'!O1007/'Detalle por mes'!O800)-1</f>
        <v>9.1389137237371409E-2</v>
      </c>
      <c r="P752" s="28">
        <f>+('Detalle por mes'!P1007/'Detalle por mes'!P800)-1</f>
        <v>0.15954521119900811</v>
      </c>
      <c r="Q752" s="28">
        <f>+('Detalle por mes'!Q1007/'Detalle por mes'!Q800)-1</f>
        <v>0.16156877262550151</v>
      </c>
      <c r="R752" s="28">
        <f>+('Detalle por mes'!R1007/'Detalle por mes'!R800)-1</f>
        <v>0.21931507941039508</v>
      </c>
      <c r="S752" s="28">
        <f>+('Detalle por mes'!S1007/'Detalle por mes'!S800)-1</f>
        <v>0.2193150794103953</v>
      </c>
    </row>
    <row r="753" spans="2:19" x14ac:dyDescent="0.25">
      <c r="B753" s="20" t="s">
        <v>42</v>
      </c>
      <c r="C753" s="28">
        <f>+('Detalle por mes'!C1008/'Detalle por mes'!C801)-1</f>
        <v>0.18472886762360452</v>
      </c>
      <c r="D753" s="28">
        <f>+('Detalle por mes'!D1008/'Detalle por mes'!D801)-1</f>
        <v>0.32054597853475175</v>
      </c>
      <c r="E753" s="28">
        <f>+('Detalle por mes'!E1008/'Detalle por mes'!E801)-1</f>
        <v>6.2222222222222179E-2</v>
      </c>
      <c r="F753" s="28">
        <f>+('Detalle por mes'!F1008/'Detalle por mes'!F801)-1</f>
        <v>0.21732311484861144</v>
      </c>
      <c r="G753" s="28">
        <f>+('Detalle por mes'!G1008/'Detalle por mes'!G801)-1</f>
        <v>-5.0437121721587097E-2</v>
      </c>
      <c r="H753" s="28">
        <f>+('Detalle por mes'!H1008/'Detalle por mes'!H801)-1</f>
        <v>2.3627454167207684E-3</v>
      </c>
      <c r="I753" s="28">
        <f>+('Detalle por mes'!I1008/'Detalle por mes'!I801)-1</f>
        <v>1.0698287220026352</v>
      </c>
      <c r="J753" s="28">
        <f>+('Detalle por mes'!J1008/'Detalle por mes'!J801)-1</f>
        <v>1.1750084556818732</v>
      </c>
      <c r="K753" s="28">
        <f>+('Detalle por mes'!K1008/'Detalle por mes'!K801)-1</f>
        <v>-0.13372664700098325</v>
      </c>
      <c r="L753" s="28">
        <f>+('Detalle por mes'!L1008/'Detalle por mes'!L801)-1</f>
        <v>-7.5724451303154972E-2</v>
      </c>
      <c r="M753" s="28">
        <f>+('Detalle por mes'!M1008/'Detalle por mes'!M801)-1</f>
        <v>0.44444444444444442</v>
      </c>
      <c r="N753" s="28">
        <f>+('Detalle por mes'!N1008/'Detalle por mes'!N801)-1</f>
        <v>0.54921458423403946</v>
      </c>
      <c r="O753" s="28">
        <f>+('Detalle por mes'!O1008/'Detalle por mes'!O801)-1</f>
        <v>9.698894521468282E-2</v>
      </c>
      <c r="P753" s="28">
        <f>+('Detalle por mes'!P1008/'Detalle por mes'!P801)-1</f>
        <v>0.18018573186272779</v>
      </c>
      <c r="Q753" s="28">
        <f>+('Detalle por mes'!Q1008/'Detalle por mes'!Q801)-1</f>
        <v>0.15317180616740078</v>
      </c>
      <c r="R753" s="28">
        <f>+('Detalle por mes'!R1008/'Detalle por mes'!R801)-1</f>
        <v>0.23206877236314338</v>
      </c>
      <c r="S753" s="28">
        <f>+('Detalle por mes'!S1008/'Detalle por mes'!S801)-1</f>
        <v>0.23206877236314494</v>
      </c>
    </row>
    <row r="754" spans="2:19" x14ac:dyDescent="0.25">
      <c r="B754" s="20" t="s">
        <v>43</v>
      </c>
      <c r="C754" s="28">
        <f>+('Detalle por mes'!C1009/'Detalle por mes'!C802)-1</f>
        <v>0.10265851042240448</v>
      </c>
      <c r="D754" s="28">
        <f>+('Detalle por mes'!D1009/'Detalle por mes'!D802)-1</f>
        <v>0.21698314570455901</v>
      </c>
      <c r="E754" s="28">
        <f>+('Detalle por mes'!E1009/'Detalle por mes'!E802)-1</f>
        <v>0.41518737672583828</v>
      </c>
      <c r="F754" s="28">
        <f>+('Detalle por mes'!F1009/'Detalle por mes'!F802)-1</f>
        <v>0.29979523999468149</v>
      </c>
      <c r="G754" s="28">
        <f>+('Detalle por mes'!G1009/'Detalle por mes'!G802)-1</f>
        <v>2.7406646111682864E-3</v>
      </c>
      <c r="H754" s="28">
        <f>+('Detalle por mes'!H1009/'Detalle por mes'!H802)-1</f>
        <v>2.4078605760797123E-2</v>
      </c>
      <c r="I754" s="28">
        <f>+('Detalle por mes'!I1009/'Detalle por mes'!I802)-1</f>
        <v>0.49395973154362416</v>
      </c>
      <c r="J754" s="28">
        <f>+('Detalle por mes'!J1009/'Detalle por mes'!J802)-1</f>
        <v>0.72315324397728076</v>
      </c>
      <c r="K754" s="28">
        <f>+('Detalle por mes'!K1009/'Detalle por mes'!K802)-1</f>
        <v>0.56862745098039214</v>
      </c>
      <c r="L754" s="28">
        <f>+('Detalle por mes'!L1009/'Detalle por mes'!L802)-1</f>
        <v>0.74761826026706979</v>
      </c>
      <c r="M754" s="28">
        <f>+('Detalle por mes'!M1009/'Detalle por mes'!M802)-1</f>
        <v>0.2149532710280373</v>
      </c>
      <c r="N754" s="28">
        <f>+('Detalle por mes'!N1009/'Detalle por mes'!N802)-1</f>
        <v>0.37087819867276051</v>
      </c>
      <c r="O754" s="28">
        <f>+('Detalle por mes'!O1009/'Detalle por mes'!O802)-1</f>
        <v>0.33406050627701167</v>
      </c>
      <c r="P754" s="28">
        <f>+('Detalle por mes'!P1009/'Detalle por mes'!P802)-1</f>
        <v>0.36927557074056594</v>
      </c>
      <c r="Q754" s="28">
        <f>+('Detalle por mes'!Q1009/'Detalle por mes'!Q802)-1</f>
        <v>0.20491865999418457</v>
      </c>
      <c r="R754" s="28">
        <f>+('Detalle por mes'!R1009/'Detalle por mes'!R802)-1</f>
        <v>0.31761647984430907</v>
      </c>
      <c r="S754" s="28">
        <f>+('Detalle por mes'!S1009/'Detalle por mes'!S802)-1</f>
        <v>0.31761647984430974</v>
      </c>
    </row>
    <row r="755" spans="2:19" x14ac:dyDescent="0.25">
      <c r="B755" s="20" t="s">
        <v>44</v>
      </c>
      <c r="C755" s="28">
        <f>+('Detalle por mes'!C1010/'Detalle por mes'!C803)-1</f>
        <v>0.18139767494888681</v>
      </c>
      <c r="D755" s="28">
        <f>+('Detalle por mes'!D1010/'Detalle por mes'!D803)-1</f>
        <v>0.25109898512788575</v>
      </c>
      <c r="E755" s="28">
        <f>+('Detalle por mes'!E1010/'Detalle por mes'!E803)-1</f>
        <v>0.60702151755379385</v>
      </c>
      <c r="F755" s="28">
        <f>+('Detalle por mes'!F1010/'Detalle por mes'!F803)-1</f>
        <v>0.85805512542582862</v>
      </c>
      <c r="G755" s="28">
        <f>+('Detalle por mes'!G1010/'Detalle por mes'!G803)-1</f>
        <v>0.19236842105263152</v>
      </c>
      <c r="H755" s="28">
        <f>+('Detalle por mes'!H1010/'Detalle por mes'!H803)-1</f>
        <v>0.27249074964344988</v>
      </c>
      <c r="I755" s="28">
        <f>+('Detalle por mes'!I1010/'Detalle por mes'!I803)-1</f>
        <v>0.44213988454826159</v>
      </c>
      <c r="J755" s="28">
        <f>+('Detalle por mes'!J1010/'Detalle por mes'!J803)-1</f>
        <v>0.64871487227984126</v>
      </c>
      <c r="K755" s="28">
        <f>+('Detalle por mes'!K1010/'Detalle por mes'!K803)-1</f>
        <v>7.3572474377745278E-2</v>
      </c>
      <c r="L755" s="28">
        <f>+('Detalle por mes'!L1010/'Detalle por mes'!L803)-1</f>
        <v>0.13974921719058919</v>
      </c>
      <c r="M755" s="28">
        <f>+('Detalle por mes'!M1010/'Detalle por mes'!M803)-1</f>
        <v>2.2831050228311334E-3</v>
      </c>
      <c r="N755" s="28">
        <f>+('Detalle por mes'!N1010/'Detalle por mes'!N803)-1</f>
        <v>9.3589433690954849E-4</v>
      </c>
      <c r="O755" s="28">
        <f>+('Detalle por mes'!O1010/'Detalle por mes'!O803)-1</f>
        <v>0.21866897147796016</v>
      </c>
      <c r="P755" s="28">
        <f>+('Detalle por mes'!P1010/'Detalle por mes'!P803)-1</f>
        <v>0.31658194648655313</v>
      </c>
      <c r="Q755" s="28">
        <f>+('Detalle por mes'!Q1010/'Detalle por mes'!Q803)-1</f>
        <v>0.18872619441297167</v>
      </c>
      <c r="R755" s="28">
        <f>+('Detalle por mes'!R1010/'Detalle por mes'!R803)-1</f>
        <v>0.26261661827682103</v>
      </c>
      <c r="S755" s="28">
        <f>+('Detalle por mes'!S1010/'Detalle por mes'!S803)-1</f>
        <v>0.26261661827681992</v>
      </c>
    </row>
    <row r="756" spans="2:19" x14ac:dyDescent="0.25">
      <c r="B756" s="20" t="s">
        <v>45</v>
      </c>
      <c r="C756" s="28">
        <f>+('Detalle por mes'!C1011/'Detalle por mes'!C804)-1</f>
        <v>0.18870584089507525</v>
      </c>
      <c r="D756" s="28">
        <f>+('Detalle por mes'!D1011/'Detalle por mes'!D804)-1</f>
        <v>0.26871385871273112</v>
      </c>
      <c r="E756" s="28">
        <f>+('Detalle por mes'!E1011/'Detalle por mes'!E804)-1</f>
        <v>7.638888888888884E-2</v>
      </c>
      <c r="F756" s="28">
        <f>+('Detalle por mes'!F1011/'Detalle por mes'!F804)-1</f>
        <v>0.16876871934963611</v>
      </c>
      <c r="G756" s="28">
        <f>+('Detalle por mes'!G1011/'Detalle por mes'!G804)-1</f>
        <v>6.5671641791045232E-3</v>
      </c>
      <c r="H756" s="28">
        <f>+('Detalle por mes'!H1011/'Detalle por mes'!H804)-1</f>
        <v>4.2227031109303814E-2</v>
      </c>
      <c r="I756" s="28">
        <f>+('Detalle por mes'!I1011/'Detalle por mes'!I804)-1</f>
        <v>1.0490341753343237</v>
      </c>
      <c r="J756" s="28">
        <f>+('Detalle por mes'!J1011/'Detalle por mes'!J804)-1</f>
        <v>1.2207858151406539</v>
      </c>
      <c r="K756" s="28">
        <f>+('Detalle por mes'!K1011/'Detalle por mes'!K804)-1</f>
        <v>-2.3668639053254448E-2</v>
      </c>
      <c r="L756" s="28">
        <f>+('Detalle por mes'!L1011/'Detalle por mes'!L804)-1</f>
        <v>2.734441241309149E-2</v>
      </c>
      <c r="M756" s="28">
        <f>+('Detalle por mes'!M1011/'Detalle por mes'!M804)-1</f>
        <v>0.171875</v>
      </c>
      <c r="N756" s="28">
        <f>+('Detalle por mes'!N1011/'Detalle por mes'!N804)-1</f>
        <v>0.26603939694068446</v>
      </c>
      <c r="O756" s="28">
        <f>+('Detalle por mes'!O1011/'Detalle por mes'!O804)-1</f>
        <v>2.9986746189529567E-2</v>
      </c>
      <c r="P756" s="28">
        <f>+('Detalle por mes'!P1011/'Detalle por mes'!P804)-1</f>
        <v>0.10179044625897449</v>
      </c>
      <c r="Q756" s="28">
        <f>+('Detalle por mes'!Q1011/'Detalle por mes'!Q804)-1</f>
        <v>0.14136990612052247</v>
      </c>
      <c r="R756" s="28">
        <f>+('Detalle por mes'!R1011/'Detalle por mes'!R804)-1</f>
        <v>0.17684837030844336</v>
      </c>
      <c r="S756" s="28">
        <f>+('Detalle por mes'!S1011/'Detalle por mes'!S804)-1</f>
        <v>0.17684837030844447</v>
      </c>
    </row>
    <row r="757" spans="2:19" x14ac:dyDescent="0.25">
      <c r="B757" s="20" t="s">
        <v>46</v>
      </c>
      <c r="C757" s="28">
        <f>+('Detalle por mes'!C1012/'Detalle por mes'!C805)-1</f>
        <v>0.13677476941386502</v>
      </c>
      <c r="D757" s="28">
        <f>+('Detalle por mes'!D1012/'Detalle por mes'!D805)-1</f>
        <v>0.25074647365517655</v>
      </c>
      <c r="E757" s="28">
        <f>+('Detalle por mes'!E1012/'Detalle por mes'!E805)-1</f>
        <v>-0.31521739130434778</v>
      </c>
      <c r="F757" s="28">
        <f>+('Detalle por mes'!F1012/'Detalle por mes'!F805)-1</f>
        <v>-0.23189823609226601</v>
      </c>
      <c r="G757" s="28">
        <f>+('Detalle por mes'!G1012/'Detalle por mes'!G805)-1</f>
        <v>-9.2337164750957879E-2</v>
      </c>
      <c r="H757" s="28">
        <f>+('Detalle por mes'!H1012/'Detalle por mes'!H805)-1</f>
        <v>-2.7130753408796782E-2</v>
      </c>
      <c r="I757" s="28">
        <f>+('Detalle por mes'!I1012/'Detalle por mes'!I805)-1</f>
        <v>0.8918032786885246</v>
      </c>
      <c r="J757" s="28">
        <f>+('Detalle por mes'!J1012/'Detalle por mes'!J805)-1</f>
        <v>0.98055969531379361</v>
      </c>
      <c r="K757" s="28">
        <f>+('Detalle por mes'!K1012/'Detalle por mes'!K805)-1</f>
        <v>6.4551422319474749E-2</v>
      </c>
      <c r="L757" s="28">
        <f>+('Detalle por mes'!L1012/'Detalle por mes'!L805)-1</f>
        <v>0.11942986204370643</v>
      </c>
      <c r="M757" s="28">
        <f>+('Detalle por mes'!M1012/'Detalle por mes'!M805)-1</f>
        <v>0.28888888888888897</v>
      </c>
      <c r="N757" s="28">
        <f>+('Detalle por mes'!N1012/'Detalle por mes'!N805)-1</f>
        <v>0.44407951598962825</v>
      </c>
      <c r="O757" s="28">
        <f>+('Detalle por mes'!O1012/'Detalle por mes'!O805)-1</f>
        <v>-0.1490284082215535</v>
      </c>
      <c r="P757" s="28">
        <f>+('Detalle por mes'!P1012/'Detalle por mes'!P805)-1</f>
        <v>-8.2404976284419118E-2</v>
      </c>
      <c r="Q757" s="28">
        <f>+('Detalle por mes'!Q1012/'Detalle por mes'!Q805)-1</f>
        <v>3.5027721643608567E-2</v>
      </c>
      <c r="R757" s="28">
        <f>+('Detalle por mes'!R1012/'Detalle por mes'!R805)-1</f>
        <v>5.3331442538277818E-2</v>
      </c>
      <c r="S757" s="28">
        <f>+('Detalle por mes'!S1012/'Detalle por mes'!S805)-1</f>
        <v>5.333144253827693E-2</v>
      </c>
    </row>
    <row r="758" spans="2:19" x14ac:dyDescent="0.25">
      <c r="B758" s="20" t="s">
        <v>13</v>
      </c>
      <c r="C758" s="28">
        <f>+('Detalle por mes'!C1013/'Detalle por mes'!C806)-1</f>
        <v>0.38467823328687456</v>
      </c>
      <c r="D758" s="28">
        <f>+('Detalle por mes'!D1013/'Detalle por mes'!D806)-1</f>
        <v>0.50410991334912403</v>
      </c>
      <c r="E758" s="28">
        <f>+('Detalle por mes'!E1013/'Detalle por mes'!E806)-1</f>
        <v>-0.19999999999999996</v>
      </c>
      <c r="F758" s="28">
        <f>+('Detalle por mes'!F1013/'Detalle por mes'!F806)-1</f>
        <v>-0.17447628458498043</v>
      </c>
      <c r="G758" s="28">
        <f>+('Detalle por mes'!G1013/'Detalle por mes'!G806)-1</f>
        <v>0.30100076982294066</v>
      </c>
      <c r="H758" s="28">
        <f>+('Detalle por mes'!H1013/'Detalle por mes'!H806)-1</f>
        <v>0.36612689896703654</v>
      </c>
      <c r="I758" s="28">
        <f>+('Detalle por mes'!I1013/'Detalle por mes'!I806)-1</f>
        <v>0.89090909090909087</v>
      </c>
      <c r="J758" s="28">
        <f>+('Detalle por mes'!J1013/'Detalle por mes'!J806)-1</f>
        <v>1.2223844755970923</v>
      </c>
      <c r="K758" s="28">
        <f>+('Detalle por mes'!K1013/'Detalle por mes'!K806)-1</f>
        <v>0.90106007067137805</v>
      </c>
      <c r="L758" s="28">
        <f>+('Detalle por mes'!L1013/'Detalle por mes'!L806)-1</f>
        <v>0.9910069814223168</v>
      </c>
      <c r="M758" s="28">
        <f>+('Detalle por mes'!M1013/'Detalle por mes'!M806)-1</f>
        <v>-0.23645320197044339</v>
      </c>
      <c r="N758" s="28">
        <f>+('Detalle por mes'!N1013/'Detalle por mes'!N806)-1</f>
        <v>-0.16704898812254676</v>
      </c>
      <c r="O758" s="28">
        <f>+('Detalle por mes'!O1013/'Detalle por mes'!O806)-1</f>
        <v>0.51913192461450608</v>
      </c>
      <c r="P758" s="28">
        <f>+('Detalle por mes'!P1013/'Detalle por mes'!P806)-1</f>
        <v>0.60283172628982773</v>
      </c>
      <c r="Q758" s="28">
        <f>+('Detalle por mes'!Q1013/'Detalle por mes'!Q806)-1</f>
        <v>0.42737995207419166</v>
      </c>
      <c r="R758" s="28">
        <f>+('Detalle por mes'!R1013/'Detalle por mes'!R806)-1</f>
        <v>0.55608879903417385</v>
      </c>
      <c r="S758" s="28">
        <f>+('Detalle por mes'!S1013/'Detalle por mes'!S806)-1</f>
        <v>0.55608879903417385</v>
      </c>
    </row>
    <row r="759" spans="2:19" x14ac:dyDescent="0.25">
      <c r="B759" s="20" t="s">
        <v>47</v>
      </c>
      <c r="C759" s="28">
        <f>+('Detalle por mes'!C1014/'Detalle por mes'!C807)-1</f>
        <v>0.28603099823828648</v>
      </c>
      <c r="D759" s="28">
        <f>+('Detalle por mes'!D1014/'Detalle por mes'!D807)-1</f>
        <v>0.42356101303308136</v>
      </c>
      <c r="E759" s="28">
        <f>+('Detalle por mes'!E1014/'Detalle por mes'!E807)-1</f>
        <v>0.33166666666666678</v>
      </c>
      <c r="F759" s="28">
        <f>+('Detalle por mes'!F1014/'Detalle por mes'!F807)-1</f>
        <v>0.93780716707566225</v>
      </c>
      <c r="G759" s="28">
        <f>+('Detalle por mes'!G1014/'Detalle por mes'!G807)-1</f>
        <v>0.19632730218741568</v>
      </c>
      <c r="H759" s="28">
        <f>+('Detalle por mes'!H1014/'Detalle por mes'!H807)-1</f>
        <v>0.28532588850012286</v>
      </c>
      <c r="I759" s="28">
        <f>+('Detalle por mes'!I1014/'Detalle por mes'!I807)-1</f>
        <v>0.44010647737355812</v>
      </c>
      <c r="J759" s="28">
        <f>+('Detalle por mes'!J1014/'Detalle por mes'!J807)-1</f>
        <v>0.65752002978330615</v>
      </c>
      <c r="K759" s="28">
        <f>+('Detalle por mes'!K1014/'Detalle por mes'!K807)-1</f>
        <v>0.27874564459930307</v>
      </c>
      <c r="L759" s="28">
        <f>+('Detalle por mes'!L1014/'Detalle por mes'!L807)-1</f>
        <v>0.38226958135622668</v>
      </c>
      <c r="M759" s="28">
        <f>+('Detalle por mes'!M1014/'Detalle por mes'!M807)-1</f>
        <v>-0.10737179487179482</v>
      </c>
      <c r="N759" s="28">
        <f>+('Detalle por mes'!N1014/'Detalle por mes'!N807)-1</f>
        <v>-1.9441366746756006E-2</v>
      </c>
      <c r="O759" s="28">
        <f>+('Detalle por mes'!O1014/'Detalle por mes'!O807)-1</f>
        <v>0.2535269997915075</v>
      </c>
      <c r="P759" s="28">
        <f>+('Detalle por mes'!P1014/'Detalle por mes'!P807)-1</f>
        <v>0.3558469120131782</v>
      </c>
      <c r="Q759" s="28">
        <f>+('Detalle por mes'!Q1014/'Detalle por mes'!Q807)-1</f>
        <v>0.27422407005815153</v>
      </c>
      <c r="R759" s="28">
        <f>+('Detalle por mes'!R1014/'Detalle por mes'!R807)-1</f>
        <v>0.38721312610479064</v>
      </c>
      <c r="S759" s="28">
        <f>+('Detalle por mes'!S1014/'Detalle por mes'!S807)-1</f>
        <v>0.38721312610479108</v>
      </c>
    </row>
    <row r="760" spans="2:19" x14ac:dyDescent="0.25">
      <c r="B760" s="20" t="s">
        <v>48</v>
      </c>
      <c r="C760" s="28">
        <f>+('Detalle por mes'!C1015/'Detalle por mes'!C808)-1</f>
        <v>0.2947629426872127</v>
      </c>
      <c r="D760" s="28">
        <f>+('Detalle por mes'!D1015/'Detalle por mes'!D808)-1</f>
        <v>0.36146911946908999</v>
      </c>
      <c r="E760" s="28">
        <f>+('Detalle por mes'!E1015/'Detalle por mes'!E808)-1</f>
        <v>0.63131313131313127</v>
      </c>
      <c r="F760" s="28">
        <f>+('Detalle por mes'!F1015/'Detalle por mes'!F808)-1</f>
        <v>0.7438642989663411</v>
      </c>
      <c r="G760" s="28">
        <f>+('Detalle por mes'!G1015/'Detalle por mes'!G808)-1</f>
        <v>0.22142677719166048</v>
      </c>
      <c r="H760" s="28">
        <f>+('Detalle por mes'!H1015/'Detalle por mes'!H808)-1</f>
        <v>0.2984578310316568</v>
      </c>
      <c r="I760" s="28">
        <f>+('Detalle por mes'!I1015/'Detalle por mes'!I808)-1</f>
        <v>1.9407216494845363</v>
      </c>
      <c r="J760" s="28">
        <f>+('Detalle por mes'!J1015/'Detalle por mes'!J808)-1</f>
        <v>2.187324348530526</v>
      </c>
      <c r="K760" s="28">
        <f>+('Detalle por mes'!K1015/'Detalle por mes'!K808)-1</f>
        <v>0.28730017761989335</v>
      </c>
      <c r="L760" s="28">
        <f>+('Detalle por mes'!L1015/'Detalle por mes'!L808)-1</f>
        <v>0.28131671175953521</v>
      </c>
      <c r="M760" s="28">
        <f>+('Detalle por mes'!M1015/'Detalle por mes'!M808)-1</f>
        <v>-1.0917030567685559E-2</v>
      </c>
      <c r="N760" s="28">
        <f>+('Detalle por mes'!N1015/'Detalle por mes'!N808)-1</f>
        <v>5.0892610214644085E-2</v>
      </c>
      <c r="O760" s="28">
        <f>+('Detalle por mes'!O1015/'Detalle por mes'!O808)-1</f>
        <v>0.34426229508196715</v>
      </c>
      <c r="P760" s="28">
        <f>+('Detalle por mes'!P1015/'Detalle por mes'!P808)-1</f>
        <v>0.37156355897181625</v>
      </c>
      <c r="Q760" s="28">
        <f>+('Detalle por mes'!Q1015/'Detalle por mes'!Q808)-1</f>
        <v>0.30268331020249817</v>
      </c>
      <c r="R760" s="28">
        <f>+('Detalle por mes'!R1015/'Detalle por mes'!R808)-1</f>
        <v>0.37072590937961447</v>
      </c>
      <c r="S760" s="28">
        <f>+('Detalle por mes'!S1015/'Detalle por mes'!S808)-1</f>
        <v>0.37072590937961203</v>
      </c>
    </row>
    <row r="761" spans="2:19" x14ac:dyDescent="0.25">
      <c r="B761" s="8" t="s">
        <v>139</v>
      </c>
      <c r="C761" s="29">
        <f>+('Detalle por mes'!C1019/'Detalle por mes'!C812)-1</f>
        <v>0.22550805917949979</v>
      </c>
      <c r="D761" s="29">
        <f>+('Detalle por mes'!D1019/'Detalle por mes'!D812)-1</f>
        <v>0.31007947146868875</v>
      </c>
      <c r="E761" s="29">
        <f>+('Detalle por mes'!E1019/'Detalle por mes'!E812)-1</f>
        <v>0.78438137055041546</v>
      </c>
      <c r="F761" s="29">
        <f>+('Detalle por mes'!F1019/'Detalle por mes'!F812)-1</f>
        <v>0.67277112563970709</v>
      </c>
      <c r="G761" s="29">
        <f>+('Detalle por mes'!G1019/'Detalle por mes'!G812)-1</f>
        <v>0.11280054061744194</v>
      </c>
      <c r="H761" s="29">
        <f>+('Detalle por mes'!H1019/'Detalle por mes'!H812)-1</f>
        <v>0.17405337968561452</v>
      </c>
      <c r="I761" s="29">
        <f>+('Detalle por mes'!I1019/'Detalle por mes'!I812)-1</f>
        <v>0.79535388986379219</v>
      </c>
      <c r="J761" s="29">
        <f>+('Detalle por mes'!J1019/'Detalle por mes'!J812)-1</f>
        <v>0.86594400368061941</v>
      </c>
      <c r="K761" s="29">
        <f>+('Detalle por mes'!K1019/'Detalle por mes'!K812)-1</f>
        <v>0.16803083658513374</v>
      </c>
      <c r="L761" s="29">
        <f>+('Detalle por mes'!L1019/'Detalle por mes'!L812)-1</f>
        <v>0.23438301405743478</v>
      </c>
      <c r="M761" s="29">
        <f>+('Detalle por mes'!M1019/'Detalle por mes'!M812)-1</f>
        <v>5.6599650349650421E-2</v>
      </c>
      <c r="N761" s="29">
        <f>+('Detalle por mes'!N1019/'Detalle por mes'!N812)-1</f>
        <v>0.13290164171200236</v>
      </c>
      <c r="O761" s="29">
        <f>+('Detalle por mes'!O1019/'Detalle por mes'!O812)-1</f>
        <v>0.15945086907954731</v>
      </c>
      <c r="P761" s="29">
        <f>+('Detalle por mes'!P1019/'Detalle por mes'!P812)-1</f>
        <v>0.22992596060030168</v>
      </c>
      <c r="Q761" s="29">
        <f>+('Detalle por mes'!Q1019/'Detalle por mes'!Q812)-1</f>
        <v>0.22761245964970067</v>
      </c>
      <c r="R761" s="29">
        <f>+('Detalle por mes'!R1019/'Detalle por mes'!R812)-1</f>
        <v>0.29831241672466913</v>
      </c>
      <c r="S761" s="29">
        <f>+('Detalle por mes'!S1019/'Detalle por mes'!S812)-1</f>
        <v>0.29831241672466846</v>
      </c>
    </row>
    <row r="762" spans="2:19" x14ac:dyDescent="0.25">
      <c r="B762" s="20" t="s">
        <v>37</v>
      </c>
      <c r="C762" s="28">
        <f>+('Detalle por mes'!C1020/'Detalle por mes'!C813)-1</f>
        <v>-0.20200534241802481</v>
      </c>
      <c r="D762" s="28">
        <f>+('Detalle por mes'!D1020/'Detalle por mes'!D813)-1</f>
        <v>-0.17533115899452134</v>
      </c>
      <c r="E762" s="28">
        <f>+('Detalle por mes'!E1020/'Detalle por mes'!E813)-1</f>
        <v>0.47058823529411775</v>
      </c>
      <c r="F762" s="28">
        <f>+('Detalle por mes'!F1020/'Detalle por mes'!F813)-1</f>
        <v>0.60466530519627804</v>
      </c>
      <c r="G762" s="28">
        <f>+('Detalle por mes'!G1020/'Detalle por mes'!G813)-1</f>
        <v>-8.6182336182336172E-2</v>
      </c>
      <c r="H762" s="28">
        <f>+('Detalle por mes'!H1020/'Detalle por mes'!H813)-1</f>
        <v>-9.0435674199251248E-2</v>
      </c>
      <c r="I762" s="28">
        <f>+('Detalle por mes'!I1020/'Detalle por mes'!I813)-1</f>
        <v>1.1378763866877972</v>
      </c>
      <c r="J762" s="28">
        <f>+('Detalle por mes'!J1020/'Detalle por mes'!J813)-1</f>
        <v>1.2099590111719802</v>
      </c>
      <c r="K762" s="28">
        <f>+('Detalle por mes'!K1020/'Detalle por mes'!K813)-1</f>
        <v>-0.16615384615384621</v>
      </c>
      <c r="L762" s="28">
        <f>+('Detalle por mes'!L1020/'Detalle por mes'!L813)-1</f>
        <v>-0.17030530100499697</v>
      </c>
      <c r="M762" s="28">
        <f>+('Detalle por mes'!M1020/'Detalle por mes'!M813)-1</f>
        <v>-8.9552238805970186E-2</v>
      </c>
      <c r="N762" s="28">
        <f>+('Detalle por mes'!N1020/'Detalle por mes'!N813)-1</f>
        <v>-0.12814155062980359</v>
      </c>
      <c r="O762" s="28">
        <f>+('Detalle por mes'!O1020/'Detalle por mes'!O813)-1</f>
        <v>-5.0813883386443881E-2</v>
      </c>
      <c r="P762" s="28">
        <f>+('Detalle por mes'!P1020/'Detalle por mes'!P813)-1</f>
        <v>-1.6951399419204427E-2</v>
      </c>
      <c r="Q762" s="28">
        <f>+('Detalle por mes'!Q1020/'Detalle por mes'!Q813)-1</f>
        <v>-0.13107168485388365</v>
      </c>
      <c r="R762" s="28">
        <f>+('Detalle por mes'!R1020/'Detalle por mes'!R813)-1</f>
        <v>-7.2065789211130049E-2</v>
      </c>
      <c r="S762" s="28">
        <f>+('Detalle por mes'!S1020/'Detalle por mes'!S813)-1</f>
        <v>-7.2065789211127718E-2</v>
      </c>
    </row>
    <row r="763" spans="2:19" x14ac:dyDescent="0.25">
      <c r="B763" s="20" t="s">
        <v>38</v>
      </c>
      <c r="C763" s="28">
        <f>+('Detalle por mes'!C1021/'Detalle por mes'!C814)-1</f>
        <v>0.54415119713743665</v>
      </c>
      <c r="D763" s="28">
        <f>+('Detalle por mes'!D1021/'Detalle por mes'!D814)-1</f>
        <v>0.6006408395983831</v>
      </c>
      <c r="E763" s="28">
        <f>+('Detalle por mes'!E1021/'Detalle por mes'!E814)-1</f>
        <v>2.2338634237605239</v>
      </c>
      <c r="F763" s="28">
        <f>+('Detalle por mes'!F1021/'Detalle por mes'!F814)-1</f>
        <v>1.0411764190264141</v>
      </c>
      <c r="G763" s="28">
        <f>+('Detalle por mes'!G1021/'Detalle por mes'!G814)-1</f>
        <v>0.15185471406491491</v>
      </c>
      <c r="H763" s="28">
        <f>+('Detalle por mes'!H1021/'Detalle por mes'!H814)-1</f>
        <v>0.15774534173772059</v>
      </c>
      <c r="I763" s="28">
        <f>+('Detalle por mes'!I1021/'Detalle por mes'!I814)-1</f>
        <v>2.4862083161794977</v>
      </c>
      <c r="J763" s="28">
        <f>+('Detalle por mes'!J1021/'Detalle por mes'!J814)-1</f>
        <v>0.98941575481786104</v>
      </c>
      <c r="K763" s="28">
        <f>+('Detalle por mes'!K1021/'Detalle por mes'!K814)-1</f>
        <v>0.26580557443915698</v>
      </c>
      <c r="L763" s="28">
        <f>+('Detalle por mes'!L1021/'Detalle por mes'!L814)-1</f>
        <v>0.21646939699252954</v>
      </c>
      <c r="M763" s="28">
        <f>+('Detalle por mes'!M1021/'Detalle por mes'!M814)-1</f>
        <v>0.25409836065573765</v>
      </c>
      <c r="N763" s="28">
        <f>+('Detalle por mes'!N1021/'Detalle por mes'!N814)-1</f>
        <v>0.39987303322385981</v>
      </c>
      <c r="O763" s="28">
        <f>+('Detalle por mes'!O1021/'Detalle por mes'!O814)-1</f>
        <v>0.32874133259861327</v>
      </c>
      <c r="P763" s="28">
        <f>+('Detalle por mes'!P1021/'Detalle por mes'!P814)-1</f>
        <v>0.40164756216890996</v>
      </c>
      <c r="Q763" s="28">
        <f>+('Detalle por mes'!Q1021/'Detalle por mes'!Q814)-1</f>
        <v>0.54888442690854977</v>
      </c>
      <c r="R763" s="28">
        <f>+('Detalle por mes'!R1021/'Detalle por mes'!R814)-1</f>
        <v>0.48487924973584429</v>
      </c>
      <c r="S763" s="28">
        <f>+('Detalle por mes'!S1021/'Detalle por mes'!S814)-1</f>
        <v>0.48487924973584406</v>
      </c>
    </row>
    <row r="764" spans="2:19" x14ac:dyDescent="0.25">
      <c r="B764" s="20" t="s">
        <v>39</v>
      </c>
      <c r="C764" s="28">
        <f>+('Detalle por mes'!C1022/'Detalle por mes'!C815)-1</f>
        <v>9.8039998934781991E-2</v>
      </c>
      <c r="D764" s="28">
        <f>+('Detalle por mes'!D1022/'Detalle por mes'!D815)-1</f>
        <v>0.17472295513563885</v>
      </c>
      <c r="E764" s="28">
        <f>+('Detalle por mes'!E1022/'Detalle por mes'!E815)-1</f>
        <v>0.8502024291497976</v>
      </c>
      <c r="F764" s="28">
        <f>+('Detalle por mes'!F1022/'Detalle por mes'!F815)-1</f>
        <v>1.0313661178787816</v>
      </c>
      <c r="G764" s="28">
        <f>+('Detalle por mes'!G1022/'Detalle por mes'!G815)-1</f>
        <v>3.0921329406815357E-2</v>
      </c>
      <c r="H764" s="28">
        <f>+('Detalle por mes'!H1022/'Detalle por mes'!H815)-1</f>
        <v>5.5192050570721074E-2</v>
      </c>
      <c r="I764" s="28">
        <f>+('Detalle por mes'!I1022/'Detalle por mes'!I815)-1</f>
        <v>0.55441256090958313</v>
      </c>
      <c r="J764" s="28">
        <f>+('Detalle por mes'!J1022/'Detalle por mes'!J815)-1</f>
        <v>0.63535022277455533</v>
      </c>
      <c r="K764" s="28">
        <f>+('Detalle por mes'!K1022/'Detalle por mes'!K815)-1</f>
        <v>0.16505840528186888</v>
      </c>
      <c r="L764" s="28">
        <f>+('Detalle por mes'!L1022/'Detalle por mes'!L815)-1</f>
        <v>0.23109716791007973</v>
      </c>
      <c r="M764" s="28">
        <f>+('Detalle por mes'!M1022/'Detalle por mes'!M815)-1</f>
        <v>2.4875621890547261E-2</v>
      </c>
      <c r="N764" s="28">
        <f>+('Detalle por mes'!N1022/'Detalle por mes'!N815)-1</f>
        <v>6.8600731354618638E-2</v>
      </c>
      <c r="O764" s="28">
        <f>+('Detalle por mes'!O1022/'Detalle por mes'!O815)-1</f>
        <v>0.2581590380923513</v>
      </c>
      <c r="P764" s="28">
        <f>+('Detalle por mes'!P1022/'Detalle por mes'!P815)-1</f>
        <v>0.3527380146839747</v>
      </c>
      <c r="Q764" s="28">
        <f>+('Detalle por mes'!Q1022/'Detalle por mes'!Q815)-1</f>
        <v>0.12347958988728269</v>
      </c>
      <c r="R764" s="28">
        <f>+('Detalle por mes'!R1022/'Detalle por mes'!R815)-1</f>
        <v>0.21985299652848656</v>
      </c>
      <c r="S764" s="28">
        <f>+('Detalle por mes'!S1022/'Detalle por mes'!S815)-1</f>
        <v>0.21985299652848722</v>
      </c>
    </row>
    <row r="765" spans="2:19" x14ac:dyDescent="0.25">
      <c r="B765" s="20" t="s">
        <v>40</v>
      </c>
      <c r="C765" s="28">
        <f>+('Detalle por mes'!C1023/'Detalle por mes'!C816)-1</f>
        <v>0.13548127984292035</v>
      </c>
      <c r="D765" s="28">
        <f>+('Detalle por mes'!D1023/'Detalle por mes'!D816)-1</f>
        <v>0.216904645347896</v>
      </c>
      <c r="E765" s="28">
        <f>+('Detalle por mes'!E1023/'Detalle por mes'!E816)-1</f>
        <v>0.11827956989247301</v>
      </c>
      <c r="F765" s="28">
        <f>+('Detalle por mes'!F1023/'Detalle por mes'!F816)-1</f>
        <v>0.13226895764016455</v>
      </c>
      <c r="G765" s="28">
        <f>+('Detalle por mes'!G1023/'Detalle por mes'!G816)-1</f>
        <v>-3.5267857142857184E-2</v>
      </c>
      <c r="H765" s="28">
        <f>+('Detalle por mes'!H1023/'Detalle por mes'!H816)-1</f>
        <v>-1.7085220803940149E-2</v>
      </c>
      <c r="I765" s="28">
        <f>+('Detalle por mes'!I1023/'Detalle por mes'!I816)-1</f>
        <v>0.58009708737864085</v>
      </c>
      <c r="J765" s="28">
        <f>+('Detalle por mes'!J1023/'Detalle por mes'!J816)-1</f>
        <v>0.66634138580983993</v>
      </c>
      <c r="K765" s="28">
        <f>+('Detalle por mes'!K1023/'Detalle por mes'!K816)-1</f>
        <v>3.8498556304138676E-2</v>
      </c>
      <c r="L765" s="28">
        <f>+('Detalle por mes'!L1023/'Detalle por mes'!L816)-1</f>
        <v>8.5187708810080975E-2</v>
      </c>
      <c r="M765" s="28">
        <f>+('Detalle por mes'!M1023/'Detalle por mes'!M816)-1</f>
        <v>-0.15094339622641506</v>
      </c>
      <c r="N765" s="28">
        <f>+('Detalle por mes'!N1023/'Detalle por mes'!N816)-1</f>
        <v>-9.1780486018450902E-2</v>
      </c>
      <c r="O765" s="28">
        <f>+('Detalle por mes'!O1023/'Detalle por mes'!O816)-1</f>
        <v>0.32856771510267735</v>
      </c>
      <c r="P765" s="28">
        <f>+('Detalle por mes'!P1023/'Detalle por mes'!P816)-1</f>
        <v>0.37161995305854378</v>
      </c>
      <c r="Q765" s="28">
        <f>+('Detalle por mes'!Q1023/'Detalle por mes'!Q816)-1</f>
        <v>0.14639758581667306</v>
      </c>
      <c r="R765" s="28">
        <f>+('Detalle por mes'!R1023/'Detalle por mes'!R816)-1</f>
        <v>0.23481129346303953</v>
      </c>
      <c r="S765" s="28">
        <f>+('Detalle por mes'!S1023/'Detalle por mes'!S816)-1</f>
        <v>0.23481129346304175</v>
      </c>
    </row>
    <row r="766" spans="2:19" x14ac:dyDescent="0.25">
      <c r="B766" s="20" t="s">
        <v>41</v>
      </c>
      <c r="C766" s="28">
        <f>+('Detalle por mes'!C1024/'Detalle por mes'!C817)-1</f>
        <v>7.6375372637915717E-4</v>
      </c>
      <c r="D766" s="28">
        <f>+('Detalle por mes'!D1024/'Detalle por mes'!D817)-1</f>
        <v>5.8766998961956585E-2</v>
      </c>
      <c r="E766" s="28">
        <f>+('Detalle por mes'!E1024/'Detalle por mes'!E817)-1</f>
        <v>0.34562545191612437</v>
      </c>
      <c r="F766" s="28">
        <f>+('Detalle por mes'!F1024/'Detalle por mes'!F817)-1</f>
        <v>0.43107167402655922</v>
      </c>
      <c r="G766" s="28">
        <f>+('Detalle por mes'!G1024/'Detalle por mes'!G817)-1</f>
        <v>-9.8091807801363728E-3</v>
      </c>
      <c r="H766" s="28">
        <f>+('Detalle por mes'!H1024/'Detalle por mes'!H817)-1</f>
        <v>2.0653824919599995E-2</v>
      </c>
      <c r="I766" s="28">
        <f>+('Detalle por mes'!I1024/'Detalle por mes'!I817)-1</f>
        <v>0.29805459931150424</v>
      </c>
      <c r="J766" s="28">
        <f>+('Detalle por mes'!J1024/'Detalle por mes'!J817)-1</f>
        <v>0.4478546604874416</v>
      </c>
      <c r="K766" s="28">
        <f>+('Detalle por mes'!K1024/'Detalle por mes'!K817)-1</f>
        <v>4.0854224698235742E-2</v>
      </c>
      <c r="L766" s="28">
        <f>+('Detalle por mes'!L1024/'Detalle por mes'!L817)-1</f>
        <v>9.8838058410777974E-2</v>
      </c>
      <c r="M766" s="28">
        <f>+('Detalle por mes'!M1024/'Detalle por mes'!M817)-1</f>
        <v>-9.3632958801498134E-2</v>
      </c>
      <c r="N766" s="28">
        <f>+('Detalle por mes'!N1024/'Detalle por mes'!N817)-1</f>
        <v>-5.400903998511053E-2</v>
      </c>
      <c r="O766" s="28">
        <f>+('Detalle por mes'!O1024/'Detalle por mes'!O817)-1</f>
        <v>5.0007051191651497E-2</v>
      </c>
      <c r="P766" s="28">
        <f>+('Detalle por mes'!P1024/'Detalle por mes'!P817)-1</f>
        <v>0.17062645460360604</v>
      </c>
      <c r="Q766" s="28">
        <f>+('Detalle por mes'!Q1024/'Detalle por mes'!Q817)-1</f>
        <v>1.9791860249024351E-2</v>
      </c>
      <c r="R766" s="28">
        <f>+('Detalle por mes'!R1024/'Detalle por mes'!R817)-1</f>
        <v>9.6344296824926401E-2</v>
      </c>
      <c r="S766" s="28">
        <f>+('Detalle por mes'!S1024/'Detalle por mes'!S817)-1</f>
        <v>9.6344296824925069E-2</v>
      </c>
    </row>
    <row r="767" spans="2:19" x14ac:dyDescent="0.25">
      <c r="B767" s="20" t="s">
        <v>42</v>
      </c>
      <c r="C767" s="28">
        <f>+('Detalle por mes'!C1025/'Detalle por mes'!C818)-1</f>
        <v>0.23114024239426167</v>
      </c>
      <c r="D767" s="28">
        <f>+('Detalle por mes'!D1025/'Detalle por mes'!D818)-1</f>
        <v>0.32778760001177143</v>
      </c>
      <c r="E767" s="28">
        <f>+('Detalle por mes'!E1025/'Detalle por mes'!E818)-1</f>
        <v>-8.0188679245283057E-2</v>
      </c>
      <c r="F767" s="28">
        <f>+('Detalle por mes'!F1025/'Detalle por mes'!F818)-1</f>
        <v>-1.3640247659255755E-2</v>
      </c>
      <c r="G767" s="28">
        <f>+('Detalle por mes'!G1025/'Detalle por mes'!G818)-1</f>
        <v>-3.3401499659168388E-2</v>
      </c>
      <c r="H767" s="28">
        <f>+('Detalle por mes'!H1025/'Detalle por mes'!H818)-1</f>
        <v>1.4672709444391918E-2</v>
      </c>
      <c r="I767" s="28">
        <f>+('Detalle por mes'!I1025/'Detalle por mes'!I818)-1</f>
        <v>1.0025157232704403</v>
      </c>
      <c r="J767" s="28">
        <f>+('Detalle por mes'!J1025/'Detalle por mes'!J818)-1</f>
        <v>1.0780851982720998</v>
      </c>
      <c r="K767" s="28">
        <f>+('Detalle por mes'!K1025/'Detalle por mes'!K818)-1</f>
        <v>-0.20168067226890751</v>
      </c>
      <c r="L767" s="28">
        <f>+('Detalle por mes'!L1025/'Detalle por mes'!L818)-1</f>
        <v>-0.17088384386343425</v>
      </c>
      <c r="M767" s="28">
        <f>+('Detalle por mes'!M1025/'Detalle por mes'!M818)-1</f>
        <v>-8.4033613445377853E-3</v>
      </c>
      <c r="N767" s="28">
        <f>+('Detalle por mes'!N1025/'Detalle por mes'!N818)-1</f>
        <v>6.5077845099420939E-2</v>
      </c>
      <c r="O767" s="28">
        <f>+('Detalle por mes'!O1025/'Detalle por mes'!O818)-1</f>
        <v>1.4650027129679888E-2</v>
      </c>
      <c r="P767" s="28">
        <f>+('Detalle por mes'!P1025/'Detalle por mes'!P818)-1</f>
        <v>7.483849386144481E-2</v>
      </c>
      <c r="Q767" s="28">
        <f>+('Detalle por mes'!Q1025/'Detalle por mes'!Q818)-1</f>
        <v>0.13651650493755763</v>
      </c>
      <c r="R767" s="28">
        <f>+('Detalle por mes'!R1025/'Detalle por mes'!R818)-1</f>
        <v>0.15825458520518509</v>
      </c>
      <c r="S767" s="28">
        <f>+('Detalle por mes'!S1025/'Detalle por mes'!S818)-1</f>
        <v>0.15825458520518554</v>
      </c>
    </row>
    <row r="768" spans="2:19" x14ac:dyDescent="0.25">
      <c r="B768" s="20" t="s">
        <v>43</v>
      </c>
      <c r="C768" s="28">
        <f>+('Detalle por mes'!C1026/'Detalle por mes'!C819)-1</f>
        <v>7.4108383510884668E-3</v>
      </c>
      <c r="D768" s="28">
        <f>+('Detalle por mes'!D1026/'Detalle por mes'!D819)-1</f>
        <v>7.6689751389944272E-2</v>
      </c>
      <c r="E768" s="28">
        <f>+('Detalle por mes'!E1026/'Detalle por mes'!E819)-1</f>
        <v>0.59413754227733939</v>
      </c>
      <c r="F768" s="28">
        <f>+('Detalle por mes'!F1026/'Detalle por mes'!F819)-1</f>
        <v>0.76973741124837791</v>
      </c>
      <c r="G768" s="28">
        <f>+('Detalle por mes'!G1026/'Detalle por mes'!G819)-1</f>
        <v>6.3003150157507903E-2</v>
      </c>
      <c r="H768" s="28">
        <f>+('Detalle por mes'!H1026/'Detalle por mes'!H819)-1</f>
        <v>7.6396572531693074E-2</v>
      </c>
      <c r="I768" s="28">
        <f>+('Detalle por mes'!I1026/'Detalle por mes'!I819)-1</f>
        <v>0.17839054586381531</v>
      </c>
      <c r="J768" s="28">
        <f>+('Detalle por mes'!J1026/'Detalle por mes'!J819)-1</f>
        <v>0.36314197502125345</v>
      </c>
      <c r="K768" s="28">
        <f>+('Detalle por mes'!K1026/'Detalle por mes'!K819)-1</f>
        <v>0.21443736730360929</v>
      </c>
      <c r="L768" s="28">
        <f>+('Detalle por mes'!L1026/'Detalle por mes'!L819)-1</f>
        <v>0.2395376029271572</v>
      </c>
      <c r="M768" s="28">
        <f>+('Detalle por mes'!M1026/'Detalle por mes'!M819)-1</f>
        <v>0.49112426035502965</v>
      </c>
      <c r="N768" s="28">
        <f>+('Detalle por mes'!N1026/'Detalle por mes'!N819)-1</f>
        <v>0.54427802820997528</v>
      </c>
      <c r="O768" s="28">
        <f>+('Detalle por mes'!O1026/'Detalle por mes'!O819)-1</f>
        <v>0.12795703333196662</v>
      </c>
      <c r="P768" s="28">
        <f>+('Detalle por mes'!P1026/'Detalle por mes'!P819)-1</f>
        <v>0.24461314419607194</v>
      </c>
      <c r="Q768" s="28">
        <f>+('Detalle por mes'!Q1026/'Detalle por mes'!Q819)-1</f>
        <v>6.9426808020553343E-2</v>
      </c>
      <c r="R768" s="28">
        <f>+('Detalle por mes'!R1026/'Detalle por mes'!R819)-1</f>
        <v>0.18608736993447206</v>
      </c>
      <c r="S768" s="28">
        <f>+('Detalle por mes'!S1026/'Detalle por mes'!S819)-1</f>
        <v>0.18608736993447206</v>
      </c>
    </row>
    <row r="769" spans="2:19" x14ac:dyDescent="0.25">
      <c r="B769" s="20" t="s">
        <v>44</v>
      </c>
      <c r="C769" s="28">
        <f>+('Detalle por mes'!C1027/'Detalle por mes'!C820)-1</f>
        <v>9.3915050549260748E-2</v>
      </c>
      <c r="D769" s="28">
        <f>+('Detalle por mes'!D1027/'Detalle por mes'!D820)-1</f>
        <v>0.17442996225889984</v>
      </c>
      <c r="E769" s="28">
        <f>+('Detalle por mes'!E1027/'Detalle por mes'!E820)-1</f>
        <v>0.5852842809364549</v>
      </c>
      <c r="F769" s="28">
        <f>+('Detalle por mes'!F1027/'Detalle por mes'!F820)-1</f>
        <v>0.87166731296210131</v>
      </c>
      <c r="G769" s="28">
        <f>+('Detalle por mes'!G1027/'Detalle por mes'!G820)-1</f>
        <v>8.8396454472199792E-2</v>
      </c>
      <c r="H769" s="28">
        <f>+('Detalle por mes'!H1027/'Detalle por mes'!H820)-1</f>
        <v>0.14401061020020633</v>
      </c>
      <c r="I769" s="28">
        <f>+('Detalle por mes'!I1027/'Detalle por mes'!I820)-1</f>
        <v>0.31199218034088827</v>
      </c>
      <c r="J769" s="28">
        <f>+('Detalle por mes'!J1027/'Detalle por mes'!J820)-1</f>
        <v>0.46787661220145327</v>
      </c>
      <c r="K769" s="28">
        <f>+('Detalle por mes'!K1027/'Detalle por mes'!K820)-1</f>
        <v>8.6778271267509366E-2</v>
      </c>
      <c r="L769" s="28">
        <f>+('Detalle por mes'!L1027/'Detalle por mes'!L820)-1</f>
        <v>0.12309473107543334</v>
      </c>
      <c r="M769" s="28">
        <f>+('Detalle por mes'!M1027/'Detalle por mes'!M820)-1</f>
        <v>6.7796610169491567E-2</v>
      </c>
      <c r="N769" s="28">
        <f>+('Detalle por mes'!N1027/'Detalle por mes'!N820)-1</f>
        <v>4.9131584469588541E-2</v>
      </c>
      <c r="O769" s="28">
        <f>+('Detalle por mes'!O1027/'Detalle por mes'!O820)-1</f>
        <v>0.11941580756013748</v>
      </c>
      <c r="P769" s="28">
        <f>+('Detalle por mes'!P1027/'Detalle por mes'!P820)-1</f>
        <v>0.19907952662595663</v>
      </c>
      <c r="Q769" s="28">
        <f>+('Detalle por mes'!Q1027/'Detalle por mes'!Q820)-1</f>
        <v>0.10116551145644781</v>
      </c>
      <c r="R769" s="28">
        <f>+('Detalle por mes'!R1027/'Detalle por mes'!R820)-1</f>
        <v>0.18338460675104651</v>
      </c>
      <c r="S769" s="28">
        <f>+('Detalle por mes'!S1027/'Detalle por mes'!S820)-1</f>
        <v>0.18338460675104495</v>
      </c>
    </row>
    <row r="770" spans="2:19" x14ac:dyDescent="0.25">
      <c r="B770" s="20" t="s">
        <v>45</v>
      </c>
      <c r="C770" s="28">
        <f>+('Detalle por mes'!C1028/'Detalle por mes'!C821)-1</f>
        <v>-7.8398954167948287E-2</v>
      </c>
      <c r="D770" s="28">
        <f>+('Detalle por mes'!D1028/'Detalle por mes'!D821)-1</f>
        <v>-3.8745495403556318E-2</v>
      </c>
      <c r="E770" s="28">
        <f>+('Detalle por mes'!E1028/'Detalle por mes'!E821)-1</f>
        <v>0.29251700680272119</v>
      </c>
      <c r="F770" s="28">
        <f>+('Detalle por mes'!F1028/'Detalle por mes'!F821)-1</f>
        <v>0.35079197332830092</v>
      </c>
      <c r="G770" s="28">
        <f>+('Detalle por mes'!G1028/'Detalle por mes'!G821)-1</f>
        <v>6.780735107731295E-2</v>
      </c>
      <c r="H770" s="28">
        <f>+('Detalle por mes'!H1028/'Detalle por mes'!H821)-1</f>
        <v>7.4067031595120847E-2</v>
      </c>
      <c r="I770" s="28">
        <f>+('Detalle por mes'!I1028/'Detalle por mes'!I821)-1</f>
        <v>0.40578265204386832</v>
      </c>
      <c r="J770" s="28">
        <f>+('Detalle por mes'!J1028/'Detalle por mes'!J821)-1</f>
        <v>0.48870077237977805</v>
      </c>
      <c r="K770" s="28">
        <f>+('Detalle por mes'!K1028/'Detalle por mes'!K821)-1</f>
        <v>1.7069701280227667E-2</v>
      </c>
      <c r="L770" s="28">
        <f>+('Detalle por mes'!L1028/'Detalle por mes'!L821)-1</f>
        <v>3.6731430596902204E-2</v>
      </c>
      <c r="M770" s="28">
        <f>+('Detalle por mes'!M1028/'Detalle por mes'!M821)-1</f>
        <v>5.2910052910053018E-2</v>
      </c>
      <c r="N770" s="28">
        <f>+('Detalle por mes'!N1028/'Detalle por mes'!N821)-1</f>
        <v>5.9886684562138637E-2</v>
      </c>
      <c r="O770" s="28">
        <f>+('Detalle por mes'!O1028/'Detalle por mes'!O821)-1</f>
        <v>-3.875495880378399E-2</v>
      </c>
      <c r="P770" s="28">
        <f>+('Detalle por mes'!P1028/'Detalle por mes'!P821)-1</f>
        <v>1.2975146724841347E-2</v>
      </c>
      <c r="Q770" s="28">
        <f>+('Detalle por mes'!Q1028/'Detalle por mes'!Q821)-1</f>
        <v>-4.6050168476226117E-2</v>
      </c>
      <c r="R770" s="28">
        <f>+('Detalle por mes'!R1028/'Detalle por mes'!R821)-1</f>
        <v>5.1327518297634711E-3</v>
      </c>
      <c r="S770" s="28">
        <f>+('Detalle por mes'!S1028/'Detalle por mes'!S821)-1</f>
        <v>5.1327518297632491E-3</v>
      </c>
    </row>
    <row r="771" spans="2:19" x14ac:dyDescent="0.25">
      <c r="B771" s="20" t="s">
        <v>46</v>
      </c>
      <c r="C771" s="28">
        <f>+('Detalle por mes'!C1029/'Detalle por mes'!C822)-1</f>
        <v>-1.2442735139415184E-3</v>
      </c>
      <c r="D771" s="28">
        <f>+('Detalle por mes'!D1029/'Detalle por mes'!D822)-1</f>
        <v>6.4864681566365823E-2</v>
      </c>
      <c r="E771" s="28">
        <f>+('Detalle por mes'!E1029/'Detalle por mes'!E822)-1</f>
        <v>3.1872509960159334E-2</v>
      </c>
      <c r="F771" s="28">
        <f>+('Detalle por mes'!F1029/'Detalle por mes'!F822)-1</f>
        <v>0.11538873485510259</v>
      </c>
      <c r="G771" s="28">
        <f>+('Detalle por mes'!G1029/'Detalle por mes'!G822)-1</f>
        <v>-9.6465696465696471E-2</v>
      </c>
      <c r="H771" s="28">
        <f>+('Detalle por mes'!H1029/'Detalle por mes'!H822)-1</f>
        <v>-5.7139903672906445E-2</v>
      </c>
      <c r="I771" s="28">
        <f>+('Detalle por mes'!I1029/'Detalle por mes'!I822)-1</f>
        <v>0.36904761904761907</v>
      </c>
      <c r="J771" s="28">
        <f>+('Detalle por mes'!J1029/'Detalle por mes'!J822)-1</f>
        <v>0.44464133651808568</v>
      </c>
      <c r="K771" s="28">
        <f>+('Detalle por mes'!K1029/'Detalle por mes'!K822)-1</f>
        <v>0.123404255319149</v>
      </c>
      <c r="L771" s="28">
        <f>+('Detalle por mes'!L1029/'Detalle por mes'!L822)-1</f>
        <v>0.1535149000306586</v>
      </c>
      <c r="M771" s="28">
        <f>+('Detalle por mes'!M1029/'Detalle por mes'!M822)-1</f>
        <v>0.22222222222222232</v>
      </c>
      <c r="N771" s="28">
        <f>+('Detalle por mes'!N1029/'Detalle por mes'!N822)-1</f>
        <v>0.31188338850571284</v>
      </c>
      <c r="O771" s="28">
        <f>+('Detalle por mes'!O1029/'Detalle por mes'!O822)-1</f>
        <v>-4.5461890654457271E-2</v>
      </c>
      <c r="P771" s="28">
        <f>+('Detalle por mes'!P1029/'Detalle por mes'!P822)-1</f>
        <v>1.5680574935542646E-2</v>
      </c>
      <c r="Q771" s="28">
        <f>+('Detalle por mes'!Q1029/'Detalle por mes'!Q822)-1</f>
        <v>-1.1293160889101483E-2</v>
      </c>
      <c r="R771" s="28">
        <f>+('Detalle por mes'!R1029/'Detalle por mes'!R822)-1</f>
        <v>3.9832945267419539E-2</v>
      </c>
      <c r="S771" s="28">
        <f>+('Detalle por mes'!S1029/'Detalle por mes'!S822)-1</f>
        <v>3.983294526742065E-2</v>
      </c>
    </row>
    <row r="772" spans="2:19" x14ac:dyDescent="0.25">
      <c r="B772" s="20" t="s">
        <v>13</v>
      </c>
      <c r="C772" s="28">
        <f>+('Detalle por mes'!C1030/'Detalle por mes'!C823)-1</f>
        <v>0.19220779220779227</v>
      </c>
      <c r="D772" s="28">
        <f>+('Detalle por mes'!D1030/'Detalle por mes'!D823)-1</f>
        <v>0.2853862722137348</v>
      </c>
      <c r="E772" s="28">
        <f>+('Detalle por mes'!E1030/'Detalle por mes'!E823)-1</f>
        <v>-0.30769230769230771</v>
      </c>
      <c r="F772" s="28">
        <f>+('Detalle por mes'!F1030/'Detalle por mes'!F823)-1</f>
        <v>-0.29227107252870355</v>
      </c>
      <c r="G772" s="28">
        <f>+('Detalle por mes'!G1030/'Detalle por mes'!G823)-1</f>
        <v>0.19573796369376484</v>
      </c>
      <c r="H772" s="28">
        <f>+('Detalle por mes'!H1030/'Detalle por mes'!H823)-1</f>
        <v>0.22527372609092411</v>
      </c>
      <c r="I772" s="28">
        <f>+('Detalle por mes'!I1030/'Detalle por mes'!I823)-1</f>
        <v>0.66949152542372881</v>
      </c>
      <c r="J772" s="28">
        <f>+('Detalle por mes'!J1030/'Detalle por mes'!J823)-1</f>
        <v>0.88803790582966724</v>
      </c>
      <c r="K772" s="28">
        <f>+('Detalle por mes'!K1030/'Detalle por mes'!K823)-1</f>
        <v>0.85856353591160217</v>
      </c>
      <c r="L772" s="28">
        <f>+('Detalle por mes'!L1030/'Detalle por mes'!L823)-1</f>
        <v>0.88112140521781823</v>
      </c>
      <c r="M772" s="28">
        <f>+('Detalle por mes'!M1030/'Detalle por mes'!M823)-1</f>
        <v>0.35714285714285721</v>
      </c>
      <c r="N772" s="28">
        <f>+('Detalle por mes'!N1030/'Detalle por mes'!N823)-1</f>
        <v>0.46767805423570508</v>
      </c>
      <c r="O772" s="28">
        <f>+('Detalle por mes'!O1030/'Detalle por mes'!O823)-1</f>
        <v>0.18409670622158147</v>
      </c>
      <c r="P772" s="28">
        <f>+('Detalle por mes'!P1030/'Detalle por mes'!P823)-1</f>
        <v>0.24277835448498242</v>
      </c>
      <c r="Q772" s="28">
        <f>+('Detalle por mes'!Q1030/'Detalle por mes'!Q823)-1</f>
        <v>0.21029195020226421</v>
      </c>
      <c r="R772" s="28">
        <f>+('Detalle por mes'!R1030/'Detalle por mes'!R823)-1</f>
        <v>0.27863992331759113</v>
      </c>
      <c r="S772" s="28">
        <f>+('Detalle por mes'!S1030/'Detalle por mes'!S823)-1</f>
        <v>0.27863992331759135</v>
      </c>
    </row>
    <row r="773" spans="2:19" x14ac:dyDescent="0.25">
      <c r="B773" s="20" t="s">
        <v>47</v>
      </c>
      <c r="C773" s="28">
        <f>+('Detalle por mes'!C1031/'Detalle por mes'!C824)-1</f>
        <v>0.11229529997340326</v>
      </c>
      <c r="D773" s="28">
        <f>+('Detalle por mes'!D1031/'Detalle por mes'!D824)-1</f>
        <v>0.19282238917293393</v>
      </c>
      <c r="E773" s="28">
        <f>+('Detalle por mes'!E1031/'Detalle por mes'!E824)-1</f>
        <v>0.16216216216216206</v>
      </c>
      <c r="F773" s="28">
        <f>+('Detalle por mes'!F1031/'Detalle por mes'!F824)-1</f>
        <v>0.47951327610834538</v>
      </c>
      <c r="G773" s="28">
        <f>+('Detalle por mes'!G1031/'Detalle por mes'!G824)-1</f>
        <v>0.10392103098437078</v>
      </c>
      <c r="H773" s="28">
        <f>+('Detalle por mes'!H1031/'Detalle por mes'!H824)-1</f>
        <v>0.15109218705075422</v>
      </c>
      <c r="I773" s="28">
        <f>+('Detalle por mes'!I1031/'Detalle por mes'!I824)-1</f>
        <v>0.28624813153961126</v>
      </c>
      <c r="J773" s="28">
        <f>+('Detalle por mes'!J1031/'Detalle por mes'!J824)-1</f>
        <v>0.35359331867460564</v>
      </c>
      <c r="K773" s="28">
        <f>+('Detalle por mes'!K1031/'Detalle por mes'!K824)-1</f>
        <v>0.27794117647058814</v>
      </c>
      <c r="L773" s="28">
        <f>+('Detalle por mes'!L1031/'Detalle por mes'!L824)-1</f>
        <v>0.31951769993467871</v>
      </c>
      <c r="M773" s="28">
        <f>+('Detalle por mes'!M1031/'Detalle por mes'!M824)-1</f>
        <v>7.6785714285714235E-2</v>
      </c>
      <c r="N773" s="28">
        <f>+('Detalle por mes'!N1031/'Detalle por mes'!N824)-1</f>
        <v>0.15628018415825862</v>
      </c>
      <c r="O773" s="28">
        <f>+('Detalle por mes'!O1031/'Detalle por mes'!O824)-1</f>
        <v>0.10176606832657797</v>
      </c>
      <c r="P773" s="28">
        <f>+('Detalle por mes'!P1031/'Detalle por mes'!P824)-1</f>
        <v>0.18138022574456403</v>
      </c>
      <c r="Q773" s="28">
        <f>+('Detalle por mes'!Q1031/'Detalle por mes'!Q824)-1</f>
        <v>0.1163079581971862</v>
      </c>
      <c r="R773" s="28">
        <f>+('Detalle por mes'!R1031/'Detalle por mes'!R824)-1</f>
        <v>0.19111044228705754</v>
      </c>
      <c r="S773" s="28">
        <f>+('Detalle por mes'!S1031/'Detalle por mes'!S824)-1</f>
        <v>0.19111044228705731</v>
      </c>
    </row>
    <row r="774" spans="2:19" x14ac:dyDescent="0.25">
      <c r="B774" s="20" t="s">
        <v>48</v>
      </c>
      <c r="C774" s="28">
        <f>+('Detalle por mes'!C1032/'Detalle por mes'!C825)-1</f>
        <v>0.18062632648857768</v>
      </c>
      <c r="D774" s="28">
        <f>+('Detalle por mes'!D1032/'Detalle por mes'!D825)-1</f>
        <v>0.26456788954660415</v>
      </c>
      <c r="E774" s="28">
        <f>+('Detalle por mes'!E1032/'Detalle por mes'!E825)-1</f>
        <v>0.25204918032786883</v>
      </c>
      <c r="F774" s="28">
        <f>+('Detalle por mes'!F1032/'Detalle por mes'!F825)-1</f>
        <v>0.31688801350590912</v>
      </c>
      <c r="G774" s="28">
        <f>+('Detalle por mes'!G1032/'Detalle por mes'!G825)-1</f>
        <v>0.11439981207423067</v>
      </c>
      <c r="H774" s="28">
        <f>+('Detalle por mes'!H1032/'Detalle por mes'!H825)-1</f>
        <v>0.15997893954516029</v>
      </c>
      <c r="I774" s="28">
        <f>+('Detalle por mes'!I1032/'Detalle por mes'!I825)-1</f>
        <v>0.92483801295896328</v>
      </c>
      <c r="J774" s="28">
        <f>+('Detalle por mes'!J1032/'Detalle por mes'!J825)-1</f>
        <v>1.0497965800382922</v>
      </c>
      <c r="K774" s="28">
        <f>+('Detalle por mes'!K1032/'Detalle por mes'!K825)-1</f>
        <v>0.10993657505285404</v>
      </c>
      <c r="L774" s="28">
        <f>+('Detalle por mes'!L1032/'Detalle por mes'!L825)-1</f>
        <v>0.10796734006362296</v>
      </c>
      <c r="M774" s="28">
        <f>+('Detalle por mes'!M1032/'Detalle por mes'!M825)-1</f>
        <v>0.17441860465116288</v>
      </c>
      <c r="N774" s="28">
        <f>+('Detalle por mes'!N1032/'Detalle por mes'!N825)-1</f>
        <v>0.25433086663051174</v>
      </c>
      <c r="O774" s="28">
        <f>+('Detalle por mes'!O1032/'Detalle por mes'!O825)-1</f>
        <v>0.17719568567026189</v>
      </c>
      <c r="P774" s="28">
        <f>+('Detalle por mes'!P1032/'Detalle por mes'!P825)-1</f>
        <v>0.21723559560476136</v>
      </c>
      <c r="Q774" s="28">
        <f>+('Detalle por mes'!Q1032/'Detalle por mes'!Q825)-1</f>
        <v>0.18492157859576741</v>
      </c>
      <c r="R774" s="28">
        <f>+('Detalle por mes'!R1032/'Detalle por mes'!R825)-1</f>
        <v>0.2660654150465529</v>
      </c>
      <c r="S774" s="28">
        <f>+('Detalle por mes'!S1032/'Detalle por mes'!S825)-1</f>
        <v>0.2660654150465529</v>
      </c>
    </row>
    <row r="775" spans="2:19" x14ac:dyDescent="0.25">
      <c r="B775" s="8" t="s">
        <v>138</v>
      </c>
      <c r="C775" s="29">
        <f>+('Detalle por mes'!C1036/'Detalle por mes'!C829)-1</f>
        <v>9.7768657611410736E-2</v>
      </c>
      <c r="D775" s="29">
        <f>+('Detalle por mes'!D1036/'Detalle por mes'!D829)-1</f>
        <v>0.17142368068793057</v>
      </c>
      <c r="E775" s="29">
        <f>+('Detalle por mes'!E1036/'Detalle por mes'!E829)-1</f>
        <v>0.65484493248256426</v>
      </c>
      <c r="F775" s="29">
        <f>+('Detalle por mes'!F1036/'Detalle por mes'!F829)-1</f>
        <v>0.58382431973159288</v>
      </c>
      <c r="G775" s="29">
        <f>+('Detalle por mes'!G1036/'Detalle por mes'!G829)-1</f>
        <v>5.0120316259883113E-2</v>
      </c>
      <c r="H775" s="29">
        <f>+('Detalle por mes'!H1036/'Detalle por mes'!H829)-1</f>
        <v>8.4650843596392855E-2</v>
      </c>
      <c r="I775" s="29">
        <f>+('Detalle por mes'!I1036/'Detalle por mes'!I829)-1</f>
        <v>0.50340805284238632</v>
      </c>
      <c r="J775" s="29">
        <f>+('Detalle por mes'!J1036/'Detalle por mes'!J829)-1</f>
        <v>0.57716505363641191</v>
      </c>
      <c r="K775" s="29">
        <f>+('Detalle por mes'!K1036/'Detalle por mes'!K829)-1</f>
        <v>0.12201408385879331</v>
      </c>
      <c r="L775" s="29">
        <f>+('Detalle por mes'!L1036/'Detalle por mes'!L829)-1</f>
        <v>0.1527843323184066</v>
      </c>
      <c r="M775" s="29">
        <f>+('Detalle por mes'!M1036/'Detalle por mes'!M829)-1</f>
        <v>6.683229813664604E-2</v>
      </c>
      <c r="N775" s="29">
        <f>+('Detalle por mes'!N1036/'Detalle por mes'!N829)-1</f>
        <v>0.11982474037083035</v>
      </c>
      <c r="O775" s="29">
        <f>+('Detalle por mes'!O1036/'Detalle por mes'!O829)-1</f>
        <v>9.6408348786916731E-2</v>
      </c>
      <c r="P775" s="29">
        <f>+('Detalle por mes'!P1036/'Detalle por mes'!P829)-1</f>
        <v>0.17621753280918862</v>
      </c>
      <c r="Q775" s="29">
        <f>+('Detalle por mes'!Q1036/'Detalle por mes'!Q829)-1</f>
        <v>0.10879163411435</v>
      </c>
      <c r="R775" s="29">
        <f>+('Detalle por mes'!R1036/'Detalle por mes'!R829)-1</f>
        <v>0.17866470912886223</v>
      </c>
      <c r="S775" s="29">
        <f>+('Detalle por mes'!S1036/'Detalle por mes'!S829)-1</f>
        <v>0.17866470912886157</v>
      </c>
    </row>
    <row r="776" spans="2:19" x14ac:dyDescent="0.25">
      <c r="B776" s="20" t="s">
        <v>37</v>
      </c>
      <c r="C776" s="28">
        <f>+('Detalle por mes'!C1037/'Detalle por mes'!C830)-1</f>
        <v>-6.0427606901725439E-2</v>
      </c>
      <c r="D776" s="28">
        <f>+('Detalle por mes'!D1037/'Detalle por mes'!D830)-1</f>
        <v>-2.4579057108394364E-2</v>
      </c>
      <c r="E776" s="28">
        <f>+('Detalle por mes'!E1037/'Detalle por mes'!E830)-1</f>
        <v>0.35714285714285721</v>
      </c>
      <c r="F776" s="28">
        <f>+('Detalle por mes'!F1037/'Detalle por mes'!F830)-1</f>
        <v>0.37883901859632951</v>
      </c>
      <c r="G776" s="28">
        <f>+('Detalle por mes'!G1037/'Detalle por mes'!G830)-1</f>
        <v>-7.6923076923076872E-2</v>
      </c>
      <c r="H776" s="28">
        <f>+('Detalle por mes'!H1037/'Detalle por mes'!H830)-1</f>
        <v>-8.971304354118026E-2</v>
      </c>
      <c r="I776" s="28">
        <f>+('Detalle por mes'!I1037/'Detalle por mes'!I830)-1</f>
        <v>1.1082621082621085</v>
      </c>
      <c r="J776" s="28">
        <f>+('Detalle por mes'!J1037/'Detalle por mes'!J830)-1</f>
        <v>1.2336212219541878</v>
      </c>
      <c r="K776" s="28">
        <f>+('Detalle por mes'!K1037/'Detalle por mes'!K830)-1</f>
        <v>-0.19088319088319083</v>
      </c>
      <c r="L776" s="28">
        <f>+('Detalle por mes'!L1037/'Detalle por mes'!L830)-1</f>
        <v>-0.18766378567367037</v>
      </c>
      <c r="M776" s="28">
        <f>+('Detalle por mes'!M1037/'Detalle por mes'!M830)-1</f>
        <v>-3.8834951456310662E-2</v>
      </c>
      <c r="N776" s="28">
        <f>+('Detalle por mes'!N1037/'Detalle por mes'!N830)-1</f>
        <v>-8.2191250313126352E-2</v>
      </c>
      <c r="O776" s="28">
        <f>+('Detalle por mes'!O1037/'Detalle por mes'!O830)-1</f>
        <v>0.17484265087004802</v>
      </c>
      <c r="P776" s="28">
        <f>+('Detalle por mes'!P1037/'Detalle por mes'!P830)-1</f>
        <v>0.2135035768494995</v>
      </c>
      <c r="Q776" s="28">
        <f>+('Detalle por mes'!Q1037/'Detalle por mes'!Q830)-1</f>
        <v>2.0664006699177451E-2</v>
      </c>
      <c r="R776" s="28">
        <f>+('Detalle por mes'!R1037/'Detalle por mes'!R830)-1</f>
        <v>0.10479677268405885</v>
      </c>
      <c r="S776" s="28">
        <f>+('Detalle por mes'!S1037/'Detalle por mes'!S830)-1</f>
        <v>0.10479677268405996</v>
      </c>
    </row>
    <row r="777" spans="2:19" x14ac:dyDescent="0.25">
      <c r="B777" s="20" t="s">
        <v>38</v>
      </c>
      <c r="C777" s="28">
        <f>+('Detalle por mes'!C1038/'Detalle por mes'!C831)-1</f>
        <v>0.49126540207522695</v>
      </c>
      <c r="D777" s="28">
        <f>+('Detalle por mes'!D1038/'Detalle por mes'!D831)-1</f>
        <v>0.56435045483324564</v>
      </c>
      <c r="E777" s="28">
        <f>+('Detalle por mes'!E1038/'Detalle por mes'!E831)-1</f>
        <v>1.3344459279038716</v>
      </c>
      <c r="F777" s="28">
        <f>+('Detalle por mes'!F1038/'Detalle por mes'!F831)-1</f>
        <v>1.1414984504119552</v>
      </c>
      <c r="G777" s="28">
        <f>+('Detalle por mes'!G1038/'Detalle por mes'!G831)-1</f>
        <v>-4.3449637919684037E-2</v>
      </c>
      <c r="H777" s="28">
        <f>+('Detalle por mes'!H1038/'Detalle por mes'!H831)-1</f>
        <v>-2.7998203664584609E-2</v>
      </c>
      <c r="I777" s="28">
        <f>+('Detalle por mes'!I1038/'Detalle por mes'!I831)-1</f>
        <v>1.8613445378151261</v>
      </c>
      <c r="J777" s="28">
        <f>+('Detalle por mes'!J1038/'Detalle por mes'!J831)-1</f>
        <v>0.78179149969801132</v>
      </c>
      <c r="K777" s="28">
        <f>+('Detalle por mes'!K1038/'Detalle por mes'!K831)-1</f>
        <v>7.6971214017521827E-2</v>
      </c>
      <c r="L777" s="28">
        <f>+('Detalle por mes'!L1038/'Detalle por mes'!L831)-1</f>
        <v>9.2822889381422247E-2</v>
      </c>
      <c r="M777" s="28">
        <f>+('Detalle por mes'!M1038/'Detalle por mes'!M831)-1</f>
        <v>0.15498154981549805</v>
      </c>
      <c r="N777" s="28">
        <f>+('Detalle por mes'!N1038/'Detalle por mes'!N831)-1</f>
        <v>0.21053612641506869</v>
      </c>
      <c r="O777" s="28">
        <f>+('Detalle por mes'!O1038/'Detalle por mes'!O831)-1</f>
        <v>0.29154982239670968</v>
      </c>
      <c r="P777" s="28">
        <f>+('Detalle por mes'!P1038/'Detalle por mes'!P831)-1</f>
        <v>0.36175466091001729</v>
      </c>
      <c r="Q777" s="28">
        <f>+('Detalle por mes'!Q1038/'Detalle por mes'!Q831)-1</f>
        <v>0.48104427351914203</v>
      </c>
      <c r="R777" s="28">
        <f>+('Detalle por mes'!R1038/'Detalle por mes'!R831)-1</f>
        <v>0.44414656725884361</v>
      </c>
      <c r="S777" s="28">
        <f>+('Detalle por mes'!S1038/'Detalle por mes'!S831)-1</f>
        <v>0.44414656725884427</v>
      </c>
    </row>
    <row r="778" spans="2:19" x14ac:dyDescent="0.25">
      <c r="B778" s="20" t="s">
        <v>39</v>
      </c>
      <c r="C778" s="28">
        <f>+('Detalle por mes'!C1039/'Detalle por mes'!C832)-1</f>
        <v>0.18680116259189594</v>
      </c>
      <c r="D778" s="28">
        <f>+('Detalle por mes'!D1039/'Detalle por mes'!D832)-1</f>
        <v>0.27428157810101972</v>
      </c>
      <c r="E778" s="28">
        <f>+('Detalle por mes'!E1039/'Detalle por mes'!E832)-1</f>
        <v>0.27990430622009566</v>
      </c>
      <c r="F778" s="28">
        <f>+('Detalle por mes'!F1039/'Detalle por mes'!F832)-1</f>
        <v>0.35312576542628471</v>
      </c>
      <c r="G778" s="28">
        <f>+('Detalle por mes'!G1039/'Detalle por mes'!G832)-1</f>
        <v>1.3199369582348242E-2</v>
      </c>
      <c r="H778" s="28">
        <f>+('Detalle por mes'!H1039/'Detalle por mes'!H832)-1</f>
        <v>4.6785317121524228E-2</v>
      </c>
      <c r="I778" s="28">
        <f>+('Detalle por mes'!I1039/'Detalle por mes'!I832)-1</f>
        <v>0.39500000000000002</v>
      </c>
      <c r="J778" s="28">
        <f>+('Detalle por mes'!J1039/'Detalle por mes'!J832)-1</f>
        <v>0.45235642251440478</v>
      </c>
      <c r="K778" s="28">
        <f>+('Detalle por mes'!K1039/'Detalle por mes'!K832)-1</f>
        <v>-0.10939311944337071</v>
      </c>
      <c r="L778" s="28">
        <f>+('Detalle por mes'!L1039/'Detalle por mes'!L832)-1</f>
        <v>-7.2997509810730277E-2</v>
      </c>
      <c r="M778" s="28">
        <f>+('Detalle por mes'!M1039/'Detalle por mes'!M832)-1</f>
        <v>0.31868131868131866</v>
      </c>
      <c r="N778" s="28">
        <f>+('Detalle por mes'!N1039/'Detalle por mes'!N832)-1</f>
        <v>0.35672180941553311</v>
      </c>
      <c r="O778" s="28">
        <f>+('Detalle por mes'!O1039/'Detalle por mes'!O832)-1</f>
        <v>0.37251941328731664</v>
      </c>
      <c r="P778" s="28">
        <f>+('Detalle por mes'!P1039/'Detalle por mes'!P832)-1</f>
        <v>0.46124125661073689</v>
      </c>
      <c r="Q778" s="28">
        <f>+('Detalle por mes'!Q1039/'Detalle por mes'!Q832)-1</f>
        <v>0.19293105366613506</v>
      </c>
      <c r="R778" s="28">
        <f>+('Detalle por mes'!R1039/'Detalle por mes'!R832)-1</f>
        <v>0.29317926990702903</v>
      </c>
      <c r="S778" s="28">
        <f>+('Detalle por mes'!S1039/'Detalle por mes'!S832)-1</f>
        <v>0.29317926990702747</v>
      </c>
    </row>
    <row r="779" spans="2:19" x14ac:dyDescent="0.25">
      <c r="B779" s="20" t="s">
        <v>40</v>
      </c>
      <c r="C779" s="28">
        <f>+('Detalle por mes'!C1040/'Detalle por mes'!C833)-1</f>
        <v>0.25341710971483811</v>
      </c>
      <c r="D779" s="28">
        <f>+('Detalle por mes'!D1040/'Detalle por mes'!D833)-1</f>
        <v>0.34109975736132392</v>
      </c>
      <c r="E779" s="28">
        <f>+('Detalle por mes'!E1040/'Detalle por mes'!E833)-1</f>
        <v>0.39999999999999991</v>
      </c>
      <c r="F779" s="28">
        <f>+('Detalle por mes'!F1040/'Detalle por mes'!F833)-1</f>
        <v>0.45852590320381692</v>
      </c>
      <c r="G779" s="28">
        <f>+('Detalle por mes'!G1040/'Detalle por mes'!G833)-1</f>
        <v>-0.12270688952303299</v>
      </c>
      <c r="H779" s="28">
        <f>+('Detalle por mes'!H1040/'Detalle por mes'!H833)-1</f>
        <v>-9.5050894153910881E-2</v>
      </c>
      <c r="I779" s="28">
        <f>+('Detalle por mes'!I1040/'Detalle por mes'!I833)-1</f>
        <v>0.50396039603960396</v>
      </c>
      <c r="J779" s="28">
        <f>+('Detalle por mes'!J1040/'Detalle por mes'!J833)-1</f>
        <v>0.55723460570771888</v>
      </c>
      <c r="K779" s="28">
        <f>+('Detalle por mes'!K1040/'Detalle por mes'!K833)-1</f>
        <v>-4.4915254237288149E-2</v>
      </c>
      <c r="L779" s="28">
        <f>+('Detalle por mes'!L1040/'Detalle por mes'!L833)-1</f>
        <v>-9.7680279447236451E-3</v>
      </c>
      <c r="M779" s="28">
        <f>+('Detalle por mes'!M1040/'Detalle por mes'!M833)-1</f>
        <v>-0.3737373737373737</v>
      </c>
      <c r="N779" s="28">
        <f>+('Detalle por mes'!N1040/'Detalle por mes'!N833)-1</f>
        <v>-0.32283575089533656</v>
      </c>
      <c r="O779" s="28">
        <f>+('Detalle por mes'!O1040/'Detalle por mes'!O833)-1</f>
        <v>0.29602888086642598</v>
      </c>
      <c r="P779" s="28">
        <f>+('Detalle por mes'!P1040/'Detalle por mes'!P833)-1</f>
        <v>0.34772723907103198</v>
      </c>
      <c r="Q779" s="28">
        <f>+('Detalle por mes'!Q1040/'Detalle por mes'!Q833)-1</f>
        <v>0.23802120835242513</v>
      </c>
      <c r="R779" s="28">
        <f>+('Detalle por mes'!R1040/'Detalle por mes'!R833)-1</f>
        <v>0.3127026523371057</v>
      </c>
      <c r="S779" s="28">
        <f>+('Detalle por mes'!S1040/'Detalle por mes'!S833)-1</f>
        <v>0.31270265233710792</v>
      </c>
    </row>
    <row r="780" spans="2:19" x14ac:dyDescent="0.25">
      <c r="B780" s="20" t="s">
        <v>41</v>
      </c>
      <c r="C780" s="28">
        <f>+('Detalle por mes'!C1041/'Detalle por mes'!C834)-1</f>
        <v>6.8164755030588609E-2</v>
      </c>
      <c r="D780" s="28">
        <f>+('Detalle por mes'!D1041/'Detalle por mes'!D834)-1</f>
        <v>0.14057058049346871</v>
      </c>
      <c r="E780" s="28">
        <f>+('Detalle por mes'!E1041/'Detalle por mes'!E834)-1</f>
        <v>0.12008854454897611</v>
      </c>
      <c r="F780" s="28">
        <f>+('Detalle por mes'!F1041/'Detalle por mes'!F834)-1</f>
        <v>0.19595483158805393</v>
      </c>
      <c r="G780" s="28">
        <f>+('Detalle por mes'!G1041/'Detalle por mes'!G834)-1</f>
        <v>-2.1343931699419061E-3</v>
      </c>
      <c r="H780" s="28">
        <f>+('Detalle por mes'!H1041/'Detalle por mes'!H834)-1</f>
        <v>4.965284604215725E-2</v>
      </c>
      <c r="I780" s="28">
        <f>+('Detalle por mes'!I1041/'Detalle por mes'!I834)-1</f>
        <v>0.2780318678076128</v>
      </c>
      <c r="J780" s="28">
        <f>+('Detalle por mes'!J1041/'Detalle por mes'!J834)-1</f>
        <v>0.3059228507377314</v>
      </c>
      <c r="K780" s="28">
        <f>+('Detalle por mes'!K1041/'Detalle por mes'!K834)-1</f>
        <v>-2.9936974789915971E-2</v>
      </c>
      <c r="L780" s="28">
        <f>+('Detalle por mes'!L1041/'Detalle por mes'!L834)-1</f>
        <v>2.8391808501148086E-2</v>
      </c>
      <c r="M780" s="28">
        <f>+('Detalle por mes'!M1041/'Detalle por mes'!M834)-1</f>
        <v>-8.9663760896637634E-2</v>
      </c>
      <c r="N780" s="28">
        <f>+('Detalle por mes'!N1041/'Detalle por mes'!N834)-1</f>
        <v>-5.4826390207537545E-2</v>
      </c>
      <c r="O780" s="28">
        <f>+('Detalle por mes'!O1041/'Detalle por mes'!O834)-1</f>
        <v>5.1054045818443639E-2</v>
      </c>
      <c r="P780" s="28">
        <f>+('Detalle por mes'!P1041/'Detalle por mes'!P834)-1</f>
        <v>0.12983096667304195</v>
      </c>
      <c r="Q780" s="28">
        <f>+('Detalle por mes'!Q1041/'Detalle por mes'!Q834)-1</f>
        <v>7.0157772049627365E-2</v>
      </c>
      <c r="R780" s="28">
        <f>+('Detalle por mes'!R1041/'Detalle por mes'!R834)-1</f>
        <v>0.13564057874923718</v>
      </c>
      <c r="S780" s="28">
        <f>+('Detalle por mes'!S1041/'Detalle por mes'!S834)-1</f>
        <v>0.13564057874923785</v>
      </c>
    </row>
    <row r="781" spans="2:19" x14ac:dyDescent="0.25">
      <c r="B781" s="20" t="s">
        <v>42</v>
      </c>
      <c r="C781" s="28">
        <f>+('Detalle por mes'!C1042/'Detalle por mes'!C835)-1</f>
        <v>0.20249350982340308</v>
      </c>
      <c r="D781" s="28">
        <f>+('Detalle por mes'!D1042/'Detalle por mes'!D835)-1</f>
        <v>0.29164986704538554</v>
      </c>
      <c r="E781" s="28">
        <f>+('Detalle por mes'!E1042/'Detalle por mes'!E835)-1</f>
        <v>-0.10392156862745094</v>
      </c>
      <c r="F781" s="28">
        <f>+('Detalle por mes'!F1042/'Detalle por mes'!F835)-1</f>
        <v>-6.7116187219337209E-2</v>
      </c>
      <c r="G781" s="28">
        <f>+('Detalle por mes'!G1042/'Detalle por mes'!G835)-1</f>
        <v>-0.13627514600908497</v>
      </c>
      <c r="H781" s="28">
        <f>+('Detalle por mes'!H1042/'Detalle por mes'!H835)-1</f>
        <v>-9.5468922740547857E-2</v>
      </c>
      <c r="I781" s="28">
        <f>+('Detalle por mes'!I1042/'Detalle por mes'!I835)-1</f>
        <v>0.57081545064377681</v>
      </c>
      <c r="J781" s="28">
        <f>+('Detalle por mes'!J1042/'Detalle por mes'!J835)-1</f>
        <v>0.56562654011250091</v>
      </c>
      <c r="K781" s="28">
        <f>+('Detalle por mes'!K1042/'Detalle por mes'!K835)-1</f>
        <v>-0.19897959183673475</v>
      </c>
      <c r="L781" s="28">
        <f>+('Detalle por mes'!L1042/'Detalle por mes'!L835)-1</f>
        <v>-0.17764710465356948</v>
      </c>
      <c r="M781" s="28">
        <f>+('Detalle por mes'!M1042/'Detalle por mes'!M835)-1</f>
        <v>-0.17948717948717952</v>
      </c>
      <c r="N781" s="28">
        <f>+('Detalle por mes'!N1042/'Detalle por mes'!N835)-1</f>
        <v>-0.14714654397428462</v>
      </c>
      <c r="O781" s="28">
        <f>+('Detalle por mes'!O1042/'Detalle por mes'!O835)-1</f>
        <v>0.18840417180666136</v>
      </c>
      <c r="P781" s="28">
        <f>+('Detalle por mes'!P1042/'Detalle por mes'!P835)-1</f>
        <v>0.25369287942254393</v>
      </c>
      <c r="Q781" s="28">
        <f>+('Detalle por mes'!Q1042/'Detalle por mes'!Q835)-1</f>
        <v>0.18243947858473009</v>
      </c>
      <c r="R781" s="28">
        <f>+('Detalle por mes'!R1042/'Detalle por mes'!R835)-1</f>
        <v>0.25151461533586694</v>
      </c>
      <c r="S781" s="28">
        <f>+('Detalle por mes'!S1042/'Detalle por mes'!S835)-1</f>
        <v>0.25151461533586894</v>
      </c>
    </row>
    <row r="782" spans="2:19" x14ac:dyDescent="0.25">
      <c r="B782" s="20" t="s">
        <v>43</v>
      </c>
      <c r="C782" s="28">
        <f>+('Detalle por mes'!C1043/'Detalle por mes'!C836)-1</f>
        <v>0.11614668588600319</v>
      </c>
      <c r="D782" s="28">
        <f>+('Detalle por mes'!D1043/'Detalle por mes'!D836)-1</f>
        <v>0.21325250352397807</v>
      </c>
      <c r="E782" s="28">
        <f>+('Detalle por mes'!E1043/'Detalle por mes'!E836)-1</f>
        <v>0.72898230088495586</v>
      </c>
      <c r="F782" s="28">
        <f>+('Detalle por mes'!F1043/'Detalle por mes'!F836)-1</f>
        <v>0.82012698604970447</v>
      </c>
      <c r="G782" s="28">
        <f>+('Detalle por mes'!G1043/'Detalle por mes'!G836)-1</f>
        <v>6.1224489795919101E-3</v>
      </c>
      <c r="H782" s="28">
        <f>+('Detalle por mes'!H1043/'Detalle por mes'!H836)-1</f>
        <v>5.8983307454789635E-2</v>
      </c>
      <c r="I782" s="28">
        <f>+('Detalle por mes'!I1043/'Detalle por mes'!I836)-1</f>
        <v>0.12049382716049384</v>
      </c>
      <c r="J782" s="28">
        <f>+('Detalle por mes'!J1043/'Detalle por mes'!J836)-1</f>
        <v>0.29313288721596709</v>
      </c>
      <c r="K782" s="28">
        <f>+('Detalle por mes'!K1043/'Detalle por mes'!K836)-1</f>
        <v>9.9099099099099197E-2</v>
      </c>
      <c r="L782" s="28">
        <f>+('Detalle por mes'!L1043/'Detalle por mes'!L836)-1</f>
        <v>0.14460809166497635</v>
      </c>
      <c r="M782" s="28">
        <f>+('Detalle por mes'!M1043/'Detalle por mes'!M836)-1</f>
        <v>0.22727272727272729</v>
      </c>
      <c r="N782" s="28">
        <f>+('Detalle por mes'!N1043/'Detalle por mes'!N836)-1</f>
        <v>0.33936617988049234</v>
      </c>
      <c r="O782" s="28">
        <f>+('Detalle por mes'!O1043/'Detalle por mes'!O836)-1</f>
        <v>-2.1438612933458279E-2</v>
      </c>
      <c r="P782" s="28">
        <f>+('Detalle por mes'!P1043/'Detalle por mes'!P836)-1</f>
        <v>6.7548271373513602E-2</v>
      </c>
      <c r="Q782" s="28">
        <f>+('Detalle por mes'!Q1043/'Detalle por mes'!Q836)-1</f>
        <v>7.1686240473026075E-2</v>
      </c>
      <c r="R782" s="28">
        <f>+('Detalle por mes'!R1043/'Detalle por mes'!R836)-1</f>
        <v>0.1271421899275833</v>
      </c>
      <c r="S782" s="28">
        <f>+('Detalle por mes'!S1043/'Detalle por mes'!S836)-1</f>
        <v>0.12714218992758508</v>
      </c>
    </row>
    <row r="783" spans="2:19" x14ac:dyDescent="0.25">
      <c r="B783" s="20" t="s">
        <v>44</v>
      </c>
      <c r="C783" s="28">
        <f>+('Detalle por mes'!C1044/'Detalle por mes'!C837)-1</f>
        <v>0.11634265989946235</v>
      </c>
      <c r="D783" s="28">
        <f>+('Detalle por mes'!D1044/'Detalle por mes'!D837)-1</f>
        <v>0.19928533668213699</v>
      </c>
      <c r="E783" s="28">
        <f>+('Detalle por mes'!E1044/'Detalle por mes'!E837)-1</f>
        <v>0.20103537532355475</v>
      </c>
      <c r="F783" s="28">
        <f>+('Detalle por mes'!F1044/'Detalle por mes'!F837)-1</f>
        <v>0.30563132208226884</v>
      </c>
      <c r="G783" s="28">
        <f>+('Detalle por mes'!G1044/'Detalle por mes'!G837)-1</f>
        <v>5.8880165901348036E-2</v>
      </c>
      <c r="H783" s="28">
        <f>+('Detalle por mes'!H1044/'Detalle por mes'!H837)-1</f>
        <v>0.10858628002763582</v>
      </c>
      <c r="I783" s="28">
        <f>+('Detalle por mes'!I1044/'Detalle por mes'!I837)-1</f>
        <v>0.24305742063705216</v>
      </c>
      <c r="J783" s="28">
        <f>+('Detalle por mes'!J1044/'Detalle por mes'!J837)-1</f>
        <v>0.32687666027910156</v>
      </c>
      <c r="K783" s="28">
        <f>+('Detalle por mes'!K1044/'Detalle por mes'!K837)-1</f>
        <v>-3.4213685474189681E-2</v>
      </c>
      <c r="L783" s="28">
        <f>+('Detalle por mes'!L1044/'Detalle por mes'!L837)-1</f>
        <v>-4.3535546468899677E-2</v>
      </c>
      <c r="M783" s="28">
        <f>+('Detalle por mes'!M1044/'Detalle por mes'!M837)-1</f>
        <v>9.6618357487923134E-3</v>
      </c>
      <c r="N783" s="28">
        <f>+('Detalle por mes'!N1044/'Detalle por mes'!N837)-1</f>
        <v>3.2433087877460354E-2</v>
      </c>
      <c r="O783" s="28">
        <f>+('Detalle por mes'!O1044/'Detalle por mes'!O837)-1</f>
        <v>-8.4269662921348298E-2</v>
      </c>
      <c r="P783" s="28">
        <f>+('Detalle por mes'!P1044/'Detalle por mes'!P837)-1</f>
        <v>3.165276908485426E-2</v>
      </c>
      <c r="Q783" s="28">
        <f>+('Detalle por mes'!Q1044/'Detalle por mes'!Q837)-1</f>
        <v>0.11772331836015248</v>
      </c>
      <c r="R783" s="28">
        <f>+('Detalle por mes'!R1044/'Detalle por mes'!R837)-1</f>
        <v>0.19740647473776995</v>
      </c>
      <c r="S783" s="28">
        <f>+('Detalle por mes'!S1044/'Detalle por mes'!S837)-1</f>
        <v>0.19740647473777018</v>
      </c>
    </row>
    <row r="784" spans="2:19" x14ac:dyDescent="0.25">
      <c r="B784" s="20" t="s">
        <v>45</v>
      </c>
      <c r="C784" s="28">
        <f>+('Detalle por mes'!C1045/'Detalle por mes'!C838)-1</f>
        <v>0.10563889675126581</v>
      </c>
      <c r="D784" s="28">
        <f>+('Detalle por mes'!D1045/'Detalle por mes'!D838)-1</f>
        <v>0.155934068447247</v>
      </c>
      <c r="E784" s="28">
        <f>+('Detalle por mes'!E1045/'Detalle por mes'!E838)-1</f>
        <v>0.34328358208955234</v>
      </c>
      <c r="F784" s="28">
        <f>+('Detalle por mes'!F1045/'Detalle por mes'!F838)-1</f>
        <v>0.43213572761194108</v>
      </c>
      <c r="G784" s="28">
        <f>+('Detalle por mes'!G1045/'Detalle por mes'!G838)-1</f>
        <v>7.3634204275534465E-2</v>
      </c>
      <c r="H784" s="28">
        <f>+('Detalle por mes'!H1045/'Detalle por mes'!H838)-1</f>
        <v>7.6099954233094236E-2</v>
      </c>
      <c r="I784" s="28">
        <f>+('Detalle por mes'!I1045/'Detalle por mes'!I838)-1</f>
        <v>0.38614649681528657</v>
      </c>
      <c r="J784" s="28">
        <f>+('Detalle por mes'!J1045/'Detalle por mes'!J838)-1</f>
        <v>0.45850250482262456</v>
      </c>
      <c r="K784" s="28">
        <f>+('Detalle por mes'!K1045/'Detalle por mes'!K838)-1</f>
        <v>7.41797432239657E-2</v>
      </c>
      <c r="L784" s="28">
        <f>+('Detalle por mes'!L1045/'Detalle por mes'!L838)-1</f>
        <v>0.10935116637157227</v>
      </c>
      <c r="M784" s="28">
        <f>+('Detalle por mes'!M1045/'Detalle por mes'!M838)-1</f>
        <v>0.13215859030836996</v>
      </c>
      <c r="N784" s="28">
        <f>+('Detalle por mes'!N1045/'Detalle por mes'!N838)-1</f>
        <v>0.15743819789372981</v>
      </c>
      <c r="O784" s="28">
        <f>+('Detalle por mes'!O1045/'Detalle por mes'!O838)-1</f>
        <v>-1.6150540820862314E-2</v>
      </c>
      <c r="P784" s="28">
        <f>+('Detalle por mes'!P1045/'Detalle por mes'!P838)-1</f>
        <v>3.0584360589622772E-2</v>
      </c>
      <c r="Q784" s="28">
        <f>+('Detalle por mes'!Q1045/'Detalle por mes'!Q838)-1</f>
        <v>7.9025200551008812E-2</v>
      </c>
      <c r="R784" s="28">
        <f>+('Detalle por mes'!R1045/'Detalle por mes'!R838)-1</f>
        <v>9.6999075923784206E-2</v>
      </c>
      <c r="S784" s="28">
        <f>+('Detalle por mes'!S1045/'Detalle por mes'!S838)-1</f>
        <v>9.6999075923785538E-2</v>
      </c>
    </row>
    <row r="785" spans="2:22" x14ac:dyDescent="0.25">
      <c r="B785" s="20" t="s">
        <v>46</v>
      </c>
      <c r="C785" s="28">
        <f>+('Detalle por mes'!C1046/'Detalle por mes'!C839)-1</f>
        <v>0.17728610768208153</v>
      </c>
      <c r="D785" s="28">
        <f>+('Detalle por mes'!D1046/'Detalle por mes'!D839)-1</f>
        <v>0.25412759154646714</v>
      </c>
      <c r="E785" s="28">
        <f>+('Detalle por mes'!E1046/'Detalle por mes'!E839)-1</f>
        <v>0.7587939698492463</v>
      </c>
      <c r="F785" s="28">
        <f>+('Detalle por mes'!F1046/'Detalle por mes'!F839)-1</f>
        <v>0.87531921475390262</v>
      </c>
      <c r="G785" s="28">
        <f>+('Detalle por mes'!G1046/'Detalle por mes'!G839)-1</f>
        <v>-4.518192722910841E-2</v>
      </c>
      <c r="H785" s="28">
        <f>+('Detalle por mes'!H1046/'Detalle por mes'!H839)-1</f>
        <v>6.0961436947484238E-3</v>
      </c>
      <c r="I785" s="28">
        <f>+('Detalle por mes'!I1046/'Detalle por mes'!I839)-1</f>
        <v>0.36219640971488909</v>
      </c>
      <c r="J785" s="28">
        <f>+('Detalle por mes'!J1046/'Detalle por mes'!J839)-1</f>
        <v>0.42460779759909673</v>
      </c>
      <c r="K785" s="28">
        <f>+('Detalle por mes'!K1046/'Detalle por mes'!K839)-1</f>
        <v>2.457466918714557E-2</v>
      </c>
      <c r="L785" s="28">
        <f>+('Detalle por mes'!L1046/'Detalle por mes'!L839)-1</f>
        <v>6.0350845686936827E-2</v>
      </c>
      <c r="M785" s="28">
        <f>+('Detalle por mes'!M1046/'Detalle por mes'!M839)-1</f>
        <v>0.28253968253968265</v>
      </c>
      <c r="N785" s="28">
        <f>+('Detalle por mes'!N1046/'Detalle por mes'!N839)-1</f>
        <v>0.37243341138354258</v>
      </c>
      <c r="O785" s="28">
        <f>+('Detalle por mes'!O1046/'Detalle por mes'!O839)-1</f>
        <v>7.6908221889634421E-2</v>
      </c>
      <c r="P785" s="28">
        <f>+('Detalle por mes'!P1046/'Detalle por mes'!P839)-1</f>
        <v>0.14094915291088528</v>
      </c>
      <c r="Q785" s="28">
        <f>+('Detalle por mes'!Q1046/'Detalle por mes'!Q839)-1</f>
        <v>0.14084029650588747</v>
      </c>
      <c r="R785" s="28">
        <f>+('Detalle por mes'!R1046/'Detalle por mes'!R839)-1</f>
        <v>0.18612164220038263</v>
      </c>
      <c r="S785" s="28">
        <f>+('Detalle por mes'!S1046/'Detalle por mes'!S839)-1</f>
        <v>0.18612164220038374</v>
      </c>
    </row>
    <row r="786" spans="2:22" x14ac:dyDescent="0.25">
      <c r="B786" s="20" t="s">
        <v>13</v>
      </c>
      <c r="C786" s="28">
        <f>+('Detalle por mes'!C1047/'Detalle por mes'!C840)-1</f>
        <v>0.33344564713810376</v>
      </c>
      <c r="D786" s="28">
        <f>+('Detalle por mes'!D1047/'Detalle por mes'!D840)-1</f>
        <v>0.44456999480241932</v>
      </c>
      <c r="E786" s="28">
        <f>+('Detalle por mes'!E1047/'Detalle por mes'!E840)-1</f>
        <v>0.12280701754385959</v>
      </c>
      <c r="F786" s="28">
        <f>+('Detalle por mes'!F1047/'Detalle por mes'!F840)-1</f>
        <v>0.17218808777429451</v>
      </c>
      <c r="G786" s="28">
        <f>+('Detalle por mes'!G1047/'Detalle por mes'!G840)-1</f>
        <v>0.21895664952241001</v>
      </c>
      <c r="H786" s="28">
        <f>+('Detalle por mes'!H1047/'Detalle por mes'!H840)-1</f>
        <v>0.27089099472810285</v>
      </c>
      <c r="I786" s="28">
        <f>+('Detalle por mes'!I1047/'Detalle por mes'!I840)-1</f>
        <v>0.25595238095238093</v>
      </c>
      <c r="J786" s="28">
        <f>+('Detalle por mes'!J1047/'Detalle por mes'!J840)-1</f>
        <v>0.31889204939697069</v>
      </c>
      <c r="K786" s="28">
        <f>+('Detalle por mes'!K1047/'Detalle por mes'!K840)-1</f>
        <v>0.75884543761638734</v>
      </c>
      <c r="L786" s="28">
        <f>+('Detalle por mes'!L1047/'Detalle por mes'!L840)-1</f>
        <v>0.74411157458387711</v>
      </c>
      <c r="M786" s="28">
        <f>+('Detalle por mes'!M1047/'Detalle por mes'!M840)-1</f>
        <v>0.27848101265822778</v>
      </c>
      <c r="N786" s="28">
        <f>+('Detalle por mes'!N1047/'Detalle por mes'!N840)-1</f>
        <v>0.42053590442132172</v>
      </c>
      <c r="O786" s="28">
        <f>+('Detalle por mes'!O1047/'Detalle por mes'!O840)-1</f>
        <v>9.4320278859954865E-2</v>
      </c>
      <c r="P786" s="28">
        <f>+('Detalle por mes'!P1047/'Detalle por mes'!P840)-1</f>
        <v>0.15581856990922471</v>
      </c>
      <c r="Q786" s="28">
        <f>+('Detalle por mes'!Q1047/'Detalle por mes'!Q840)-1</f>
        <v>0.27657992565055767</v>
      </c>
      <c r="R786" s="28">
        <f>+('Detalle por mes'!R1047/'Detalle por mes'!R840)-1</f>
        <v>0.30191140103118208</v>
      </c>
      <c r="S786" s="28">
        <f>+('Detalle por mes'!S1047/'Detalle por mes'!S840)-1</f>
        <v>0.30191140103118208</v>
      </c>
    </row>
    <row r="787" spans="2:22" x14ac:dyDescent="0.25">
      <c r="B787" s="20" t="s">
        <v>47</v>
      </c>
      <c r="C787" s="28">
        <f>+('Detalle por mes'!C1048/'Detalle por mes'!C841)-1</f>
        <v>0.215952980688497</v>
      </c>
      <c r="D787" s="28">
        <f>+('Detalle por mes'!D1048/'Detalle por mes'!D841)-1</f>
        <v>0.30983779541982903</v>
      </c>
      <c r="E787" s="28">
        <f>+('Detalle por mes'!E1048/'Detalle por mes'!E841)-1</f>
        <v>0.15721040189125302</v>
      </c>
      <c r="F787" s="28">
        <f>+('Detalle por mes'!F1048/'Detalle por mes'!F841)-1</f>
        <v>0.40253903257652102</v>
      </c>
      <c r="G787" s="28">
        <f>+('Detalle por mes'!G1048/'Detalle por mes'!G841)-1</f>
        <v>0.20862723819858919</v>
      </c>
      <c r="H787" s="28">
        <f>+('Detalle por mes'!H1048/'Detalle por mes'!H841)-1</f>
        <v>0.26735718308171519</v>
      </c>
      <c r="I787" s="28">
        <f>+('Detalle por mes'!I1048/'Detalle por mes'!I841)-1</f>
        <v>0.41086457536342769</v>
      </c>
      <c r="J787" s="28">
        <f>+('Detalle por mes'!J1048/'Detalle por mes'!J841)-1</f>
        <v>0.56241476513810529</v>
      </c>
      <c r="K787" s="28">
        <f>+('Detalle por mes'!K1048/'Detalle por mes'!K841)-1</f>
        <v>0.47822580645161294</v>
      </c>
      <c r="L787" s="28">
        <f>+('Detalle por mes'!L1048/'Detalle por mes'!L841)-1</f>
        <v>0.50154360052169644</v>
      </c>
      <c r="M787" s="28">
        <f>+('Detalle por mes'!M1048/'Detalle por mes'!M841)-1</f>
        <v>0.36862003780718333</v>
      </c>
      <c r="N787" s="28">
        <f>+('Detalle por mes'!N1048/'Detalle por mes'!N841)-1</f>
        <v>0.46775907867707733</v>
      </c>
      <c r="O787" s="28">
        <f>+('Detalle por mes'!O1048/'Detalle por mes'!O841)-1</f>
        <v>0.10838376283402451</v>
      </c>
      <c r="P787" s="28">
        <f>+('Detalle por mes'!P1048/'Detalle por mes'!P841)-1</f>
        <v>0.18678618681897352</v>
      </c>
      <c r="Q787" s="28">
        <f>+('Detalle por mes'!Q1048/'Detalle por mes'!Q841)-1</f>
        <v>0.20376229157759718</v>
      </c>
      <c r="R787" s="28">
        <f>+('Detalle por mes'!R1048/'Detalle por mes'!R841)-1</f>
        <v>0.27057393685542674</v>
      </c>
      <c r="S787" s="28">
        <f>+('Detalle por mes'!S1048/'Detalle por mes'!S841)-1</f>
        <v>0.27057393685542763</v>
      </c>
    </row>
    <row r="788" spans="2:22" x14ac:dyDescent="0.25">
      <c r="B788" s="20" t="s">
        <v>48</v>
      </c>
      <c r="C788" s="28">
        <f>+('Detalle por mes'!C1049/'Detalle por mes'!C842)-1</f>
        <v>0.21698555530132824</v>
      </c>
      <c r="D788" s="28">
        <f>+('Detalle por mes'!D1049/'Detalle por mes'!D842)-1</f>
        <v>0.30863015260515958</v>
      </c>
      <c r="E788" s="28">
        <f>+('Detalle por mes'!E1049/'Detalle por mes'!E842)-1</f>
        <v>-2.4353120243531201E-2</v>
      </c>
      <c r="F788" s="28">
        <f>+('Detalle por mes'!F1049/'Detalle por mes'!F842)-1</f>
        <v>8.9866313883866233E-3</v>
      </c>
      <c r="G788" s="28">
        <f>+('Detalle por mes'!G1049/'Detalle por mes'!G842)-1</f>
        <v>6.0883448642895077E-2</v>
      </c>
      <c r="H788" s="28">
        <f>+('Detalle por mes'!H1049/'Detalle por mes'!H842)-1</f>
        <v>0.11130738173042998</v>
      </c>
      <c r="I788" s="28">
        <f>+('Detalle por mes'!I1049/'Detalle por mes'!I842)-1</f>
        <v>0.92807594012413297</v>
      </c>
      <c r="J788" s="28">
        <f>+('Detalle por mes'!J1049/'Detalle por mes'!J842)-1</f>
        <v>1.048725569944339</v>
      </c>
      <c r="K788" s="28">
        <f>+('Detalle por mes'!K1049/'Detalle por mes'!K842)-1</f>
        <v>-2.6012634708286853E-2</v>
      </c>
      <c r="L788" s="28">
        <f>+('Detalle por mes'!L1049/'Detalle por mes'!L842)-1</f>
        <v>1.5943332759068118E-2</v>
      </c>
      <c r="M788" s="28">
        <f>+('Detalle por mes'!M1049/'Detalle por mes'!M842)-1</f>
        <v>8.9058524173027953E-2</v>
      </c>
      <c r="N788" s="28">
        <f>+('Detalle por mes'!N1049/'Detalle por mes'!N842)-1</f>
        <v>0.1679853375771756</v>
      </c>
      <c r="O788" s="28">
        <f>+('Detalle por mes'!O1049/'Detalle por mes'!O842)-1</f>
        <v>1.7305315203955507E-2</v>
      </c>
      <c r="P788" s="28">
        <f>+('Detalle por mes'!P1049/'Detalle por mes'!P842)-1</f>
        <v>9.5807892296731367E-2</v>
      </c>
      <c r="Q788" s="28">
        <f>+('Detalle por mes'!Q1049/'Detalle por mes'!Q842)-1</f>
        <v>0.21506811113817426</v>
      </c>
      <c r="R788" s="28">
        <f>+('Detalle por mes'!R1049/'Detalle por mes'!R842)-1</f>
        <v>0.30137614391744183</v>
      </c>
      <c r="S788" s="28">
        <f>+('Detalle por mes'!S1049/'Detalle por mes'!S842)-1</f>
        <v>0.30137614391744161</v>
      </c>
    </row>
    <row r="789" spans="2:22" x14ac:dyDescent="0.25">
      <c r="B789" s="8" t="s">
        <v>137</v>
      </c>
      <c r="C789" s="29">
        <f>+('Detalle por mes'!C1053/'Detalle por mes'!C846)-1</f>
        <v>0.1528880996222306</v>
      </c>
      <c r="D789" s="29">
        <f>+('Detalle por mes'!D1053/'Detalle por mes'!D846)-1</f>
        <v>0.23708201220689085</v>
      </c>
      <c r="E789" s="29">
        <f>+('Detalle por mes'!E1053/'Detalle por mes'!E846)-1</f>
        <v>0.42474007561436666</v>
      </c>
      <c r="F789" s="29">
        <f>+('Detalle por mes'!F1053/'Detalle por mes'!F846)-1</f>
        <v>0.42578556518114419</v>
      </c>
      <c r="G789" s="29">
        <f>+('Detalle por mes'!G1053/'Detalle por mes'!G846)-1</f>
        <v>2.8105605042286985E-2</v>
      </c>
      <c r="H789" s="29">
        <f>+('Detalle por mes'!H1053/'Detalle por mes'!H846)-1</f>
        <v>7.2123466768983846E-2</v>
      </c>
      <c r="I789" s="29">
        <f>+('Detalle por mes'!I1053/'Detalle por mes'!I846)-1</f>
        <v>0.43860718348772965</v>
      </c>
      <c r="J789" s="29">
        <f>+('Detalle por mes'!J1053/'Detalle por mes'!J846)-1</f>
        <v>0.44979981104125288</v>
      </c>
      <c r="K789" s="29">
        <f>+('Detalle por mes'!K1053/'Detalle por mes'!K846)-1</f>
        <v>2.73167501345144E-2</v>
      </c>
      <c r="L789" s="29">
        <f>+('Detalle por mes'!L1053/'Detalle por mes'!L846)-1</f>
        <v>5.7996896895583072E-2</v>
      </c>
      <c r="M789" s="29">
        <f>+('Detalle por mes'!M1053/'Detalle por mes'!M846)-1</f>
        <v>9.1969800960878478E-2</v>
      </c>
      <c r="N789" s="29">
        <f>+('Detalle por mes'!N1053/'Detalle por mes'!N846)-1</f>
        <v>0.14763409463430222</v>
      </c>
      <c r="O789" s="29">
        <f>+('Detalle por mes'!O1053/'Detalle por mes'!O846)-1</f>
        <v>0.11446203380735165</v>
      </c>
      <c r="P789" s="29">
        <f>+('Detalle por mes'!P1053/'Detalle por mes'!P846)-1</f>
        <v>0.18663938086848053</v>
      </c>
      <c r="Q789" s="29">
        <f>+('Detalle por mes'!Q1053/'Detalle por mes'!Q846)-1</f>
        <v>0.15190706896478834</v>
      </c>
      <c r="R789" s="29">
        <f>+('Detalle por mes'!R1053/'Detalle por mes'!R846)-1</f>
        <v>0.20603276203632115</v>
      </c>
      <c r="S789" s="29">
        <f>+('Detalle por mes'!S1053/'Detalle por mes'!S846)-1</f>
        <v>0.20603276203632159</v>
      </c>
      <c r="U789" s="34">
        <f>+'Detalle por mes'!Q1053/'Detalle por mes'!Q639-1</f>
        <v>2.6690932863835171E-2</v>
      </c>
      <c r="V789" s="34">
        <f>+'Detalle por mes'!R1053/'Detalle por mes'!R639-1</f>
        <v>0.21551923983117782</v>
      </c>
    </row>
    <row r="790" spans="2:22" x14ac:dyDescent="0.25">
      <c r="B790" s="20" t="s">
        <v>37</v>
      </c>
      <c r="C790" s="28">
        <f>('Detalle por mes'!C1054/'Detalle por mes'!C847)-1</f>
        <v>-0.23396496711597314</v>
      </c>
      <c r="D790" s="28">
        <f>+('Detalle por mes'!D1054/'Detalle por mes'!D847)-1</f>
        <v>-0.24195107830704388</v>
      </c>
      <c r="E790" s="28">
        <f>+('Detalle por mes'!E1054/'Detalle por mes'!E847)-1</f>
        <v>0.34065934065934056</v>
      </c>
      <c r="F790" s="28">
        <f>+('Detalle por mes'!F1054/'Detalle por mes'!F847)-1</f>
        <v>0.25326763613333281</v>
      </c>
      <c r="G790" s="28">
        <f>+('Detalle por mes'!G1054/'Detalle por mes'!G847)-1</f>
        <v>-7.6102418207681377E-2</v>
      </c>
      <c r="H790" s="28">
        <f>+('Detalle por mes'!H1054/'Detalle por mes'!H847)-1</f>
        <v>-0.11924825233087988</v>
      </c>
      <c r="I790" s="28">
        <f>+('Detalle por mes'!I1054/'Detalle por mes'!I847)-1</f>
        <v>0.34853090172239098</v>
      </c>
      <c r="J790" s="28">
        <f>+('Detalle por mes'!J1054/'Detalle por mes'!J847)-1</f>
        <v>0.39326733734721664</v>
      </c>
      <c r="K790" s="28">
        <f>+('Detalle por mes'!K1054/'Detalle por mes'!K847)-1</f>
        <v>-0.20558002936857567</v>
      </c>
      <c r="L790" s="28">
        <f>+('Detalle por mes'!L1054/'Detalle por mes'!L847)-1</f>
        <v>-0.22816399954342359</v>
      </c>
      <c r="M790" s="28">
        <f>+('Detalle por mes'!M1054/'Detalle por mes'!M847)-1</f>
        <v>-0.12442396313364057</v>
      </c>
      <c r="N790" s="28">
        <f>+('Detalle por mes'!N1054/'Detalle por mes'!N847)-1</f>
        <v>-0.16136630132831309</v>
      </c>
      <c r="O790" s="28">
        <f>+('Detalle por mes'!O1054/'Detalle por mes'!O847)-1</f>
        <v>1.2637625658209695E-2</v>
      </c>
      <c r="P790" s="28">
        <f>+('Detalle por mes'!P1054/'Detalle por mes'!P847)-1</f>
        <v>1.7198406103229757E-2</v>
      </c>
      <c r="Q790" s="28">
        <f>+('Detalle por mes'!Q1054/'Detalle por mes'!Q847)-1</f>
        <v>-0.15610336543858472</v>
      </c>
      <c r="R790" s="28">
        <f>+('Detalle por mes'!R1054/'Detalle por mes'!R847)-1</f>
        <v>-0.10948814737261781</v>
      </c>
      <c r="S790" s="28">
        <f>+('Detalle por mes'!S1054/'Detalle por mes'!S847)-1</f>
        <v>-0.10948814737261758</v>
      </c>
    </row>
    <row r="791" spans="2:22" x14ac:dyDescent="0.25">
      <c r="B791" s="20" t="s">
        <v>38</v>
      </c>
      <c r="C791" s="28">
        <f>+('Detalle por mes'!C1055/'Detalle por mes'!C848)-1</f>
        <v>0.48843448920687838</v>
      </c>
      <c r="D791" s="28">
        <f>+('Detalle por mes'!D1055/'Detalle por mes'!D848)-1</f>
        <v>0.48500740709895762</v>
      </c>
      <c r="E791" s="28">
        <f>+('Detalle por mes'!E1055/'Detalle por mes'!E848)-1</f>
        <v>1.5755076142131981</v>
      </c>
      <c r="F791" s="28">
        <f>+('Detalle por mes'!F1055/'Detalle por mes'!F848)-1</f>
        <v>1.3565307061789809</v>
      </c>
      <c r="G791" s="28">
        <f>+('Detalle por mes'!G1055/'Detalle por mes'!G848)-1</f>
        <v>7.0210631895686326E-3</v>
      </c>
      <c r="H791" s="28">
        <f>+('Detalle por mes'!H1055/'Detalle por mes'!H848)-1</f>
        <v>-1.7763365575464984E-2</v>
      </c>
      <c r="I791" s="28">
        <f>+('Detalle por mes'!I1055/'Detalle por mes'!I848)-1</f>
        <v>2.540556199304751</v>
      </c>
      <c r="J791" s="28">
        <f>+('Detalle por mes'!J1055/'Detalle por mes'!J848)-1</f>
        <v>1.108098537522757</v>
      </c>
      <c r="K791" s="28">
        <f>+('Detalle por mes'!K1055/'Detalle por mes'!K848)-1</f>
        <v>0.21902937420178792</v>
      </c>
      <c r="L791" s="28">
        <f>+('Detalle por mes'!L1055/'Detalle por mes'!L848)-1</f>
        <v>0.154985394994819</v>
      </c>
      <c r="M791" s="28">
        <f>+('Detalle por mes'!M1055/'Detalle por mes'!M848)-1</f>
        <v>0.35390946502057608</v>
      </c>
      <c r="N791" s="28">
        <f>+('Detalle por mes'!N1055/'Detalle por mes'!N848)-1</f>
        <v>0.4596212240737938</v>
      </c>
      <c r="O791" s="28">
        <f>+('Detalle por mes'!O1055/'Detalle por mes'!O848)-1</f>
        <v>9.301502200192191E-2</v>
      </c>
      <c r="P791" s="28">
        <f>+('Detalle por mes'!P1055/'Detalle por mes'!P848)-1</f>
        <v>0.10943784708192172</v>
      </c>
      <c r="Q791" s="28">
        <f>+('Detalle por mes'!Q1055/'Detalle por mes'!Q848)-1</f>
        <v>0.47682018350952449</v>
      </c>
      <c r="R791" s="28">
        <f>+('Detalle por mes'!R1055/'Detalle por mes'!R848)-1</f>
        <v>0.30724530848626364</v>
      </c>
      <c r="S791" s="28">
        <f>+('Detalle por mes'!S1055/'Detalle por mes'!S848)-1</f>
        <v>0.30724530848626497</v>
      </c>
    </row>
    <row r="792" spans="2:22" x14ac:dyDescent="0.25">
      <c r="B792" s="20" t="s">
        <v>39</v>
      </c>
      <c r="C792" s="28">
        <f>+('Detalle por mes'!C1056/'Detalle por mes'!C849)-1</f>
        <v>7.9112943715082373E-2</v>
      </c>
      <c r="D792" s="28">
        <f>+('Detalle por mes'!D1056/'Detalle por mes'!D849)-1</f>
        <v>0.10660924337315647</v>
      </c>
      <c r="E792" s="28">
        <f>+('Detalle por mes'!E1056/'Detalle por mes'!E849)-1</f>
        <v>0.16557734204793029</v>
      </c>
      <c r="F792" s="28">
        <f>+('Detalle por mes'!F1056/'Detalle por mes'!F849)-1</f>
        <v>0.23265464568099281</v>
      </c>
      <c r="G792" s="28">
        <f>+('Detalle por mes'!G1056/'Detalle por mes'!G849)-1</f>
        <v>4.2836041358936594E-2</v>
      </c>
      <c r="H792" s="28">
        <f>+('Detalle por mes'!H1056/'Detalle por mes'!H849)-1</f>
        <v>4.3119674455977641E-2</v>
      </c>
      <c r="I792" s="28">
        <f>+('Detalle por mes'!I1056/'Detalle por mes'!I849)-1</f>
        <v>0.23644338118022334</v>
      </c>
      <c r="J792" s="28">
        <f>+('Detalle por mes'!J1056/'Detalle por mes'!J849)-1</f>
        <v>0.25927766532406493</v>
      </c>
      <c r="K792" s="28">
        <f>+('Detalle por mes'!K1056/'Detalle por mes'!K849)-1</f>
        <v>3.4913793103448221E-2</v>
      </c>
      <c r="L792" s="28">
        <f>+('Detalle por mes'!L1056/'Detalle por mes'!L849)-1</f>
        <v>9.1092822441876775E-2</v>
      </c>
      <c r="M792" s="28">
        <f>+('Detalle por mes'!M1056/'Detalle por mes'!M849)-1</f>
        <v>2.8000000000000025E-2</v>
      </c>
      <c r="N792" s="28">
        <f>+('Detalle por mes'!N1056/'Detalle por mes'!N849)-1</f>
        <v>7.3378629492044434E-2</v>
      </c>
      <c r="O792" s="28">
        <f>+('Detalle por mes'!O1056/'Detalle por mes'!O849)-1</f>
        <v>0.43808521830615454</v>
      </c>
      <c r="P792" s="28">
        <f>+('Detalle por mes'!P1056/'Detalle por mes'!P849)-1</f>
        <v>0.48455920226556182</v>
      </c>
      <c r="Q792" s="28">
        <f>+('Detalle por mes'!Q1056/'Detalle por mes'!Q849)-1</f>
        <v>0.1103181866178593</v>
      </c>
      <c r="R792" s="28">
        <f>+('Detalle por mes'!R1056/'Detalle por mes'!R849)-1</f>
        <v>0.17784446219025019</v>
      </c>
      <c r="S792" s="28">
        <f>+('Detalle por mes'!S1056/'Detalle por mes'!S849)-1</f>
        <v>0.17784446219024996</v>
      </c>
    </row>
    <row r="793" spans="2:22" x14ac:dyDescent="0.25">
      <c r="B793" s="20" t="s">
        <v>40</v>
      </c>
      <c r="C793" s="28">
        <f>+('Detalle por mes'!C1057/'Detalle por mes'!C850)-1</f>
        <v>5.2852832491439905E-2</v>
      </c>
      <c r="D793" s="28">
        <f>+('Detalle por mes'!D1057/'Detalle por mes'!D850)-1</f>
        <v>8.2804489852986052E-2</v>
      </c>
      <c r="E793" s="28">
        <f>+('Detalle por mes'!E1057/'Detalle por mes'!E850)-1</f>
        <v>0.3214285714285714</v>
      </c>
      <c r="F793" s="28">
        <f>+('Detalle por mes'!F1057/'Detalle por mes'!F850)-1</f>
        <v>0.32382465696114338</v>
      </c>
      <c r="G793" s="28">
        <f>+('Detalle por mes'!G1057/'Detalle por mes'!G850)-1</f>
        <v>-1.2516763522574914E-2</v>
      </c>
      <c r="H793" s="28">
        <f>+('Detalle por mes'!H1057/'Detalle por mes'!H850)-1</f>
        <v>-1.0619726105421279E-2</v>
      </c>
      <c r="I793" s="28">
        <f>+('Detalle por mes'!I1057/'Detalle por mes'!I850)-1</f>
        <v>0.24682926829268292</v>
      </c>
      <c r="J793" s="28">
        <f>+('Detalle por mes'!J1057/'Detalle por mes'!J850)-1</f>
        <v>0.27234724778020936</v>
      </c>
      <c r="K793" s="28">
        <f>+('Detalle por mes'!K1057/'Detalle por mes'!K850)-1</f>
        <v>3.183520599250933E-2</v>
      </c>
      <c r="L793" s="28">
        <f>+('Detalle por mes'!L1057/'Detalle por mes'!L850)-1</f>
        <v>4.1824121836817163E-2</v>
      </c>
      <c r="M793" s="28">
        <f>+('Detalle por mes'!M1057/'Detalle por mes'!M850)-1</f>
        <v>-0.29441624365482233</v>
      </c>
      <c r="N793" s="28">
        <f>+('Detalle por mes'!N1057/'Detalle por mes'!N850)-1</f>
        <v>-0.27008271200954059</v>
      </c>
      <c r="O793" s="28">
        <f>+('Detalle por mes'!O1057/'Detalle por mes'!O850)-1</f>
        <v>0.38052068805206885</v>
      </c>
      <c r="P793" s="28">
        <f>+('Detalle por mes'!P1057/'Detalle por mes'!P850)-1</f>
        <v>0.38520843449643438</v>
      </c>
      <c r="Q793" s="28">
        <f>+('Detalle por mes'!Q1057/'Detalle por mes'!Q850)-1</f>
        <v>7.3482004857584382E-2</v>
      </c>
      <c r="R793" s="28">
        <f>+('Detalle por mes'!R1057/'Detalle por mes'!R850)-1</f>
        <v>0.12739275947501727</v>
      </c>
      <c r="S793" s="28">
        <f>+('Detalle por mes'!S1057/'Detalle por mes'!S850)-1</f>
        <v>0.12739275947501638</v>
      </c>
    </row>
    <row r="794" spans="2:22" x14ac:dyDescent="0.25">
      <c r="B794" s="20" t="s">
        <v>41</v>
      </c>
      <c r="C794" s="28">
        <f>+('Detalle por mes'!C1058/'Detalle por mes'!C851)-1</f>
        <v>1.0716701933180861E-2</v>
      </c>
      <c r="D794" s="28">
        <f>+('Detalle por mes'!D1058/'Detalle por mes'!D851)-1</f>
        <v>2.9177210442758561E-2</v>
      </c>
      <c r="E794" s="28">
        <f>+('Detalle por mes'!E1058/'Detalle por mes'!E851)-1</f>
        <v>0.39279488669378271</v>
      </c>
      <c r="F794" s="28">
        <f>+('Detalle por mes'!F1058/'Detalle por mes'!F851)-1</f>
        <v>0.40108888797106768</v>
      </c>
      <c r="G794" s="28">
        <f>+('Detalle por mes'!G1058/'Detalle por mes'!G851)-1</f>
        <v>1.9132753077707232E-2</v>
      </c>
      <c r="H794" s="28">
        <f>+('Detalle por mes'!H1058/'Detalle por mes'!H851)-1</f>
        <v>3.286503861532708E-2</v>
      </c>
      <c r="I794" s="28">
        <f>+('Detalle por mes'!I1058/'Detalle por mes'!I851)-1</f>
        <v>0.10883677795442503</v>
      </c>
      <c r="J794" s="28">
        <f>+('Detalle por mes'!J1058/'Detalle por mes'!J851)-1</f>
        <v>0.13053917671862569</v>
      </c>
      <c r="K794" s="28">
        <f>+('Detalle por mes'!K1058/'Detalle por mes'!K851)-1</f>
        <v>-2.3862788963460058E-2</v>
      </c>
      <c r="L794" s="28">
        <f>+('Detalle por mes'!L1058/'Detalle por mes'!L851)-1</f>
        <v>-1.9901870777964348E-2</v>
      </c>
      <c r="M794" s="28">
        <f>+('Detalle por mes'!M1058/'Detalle por mes'!M851)-1</f>
        <v>-6.5819861431870685E-2</v>
      </c>
      <c r="N794" s="28">
        <f>+('Detalle por mes'!N1058/'Detalle por mes'!N851)-1</f>
        <v>-4.7260170128958112E-2</v>
      </c>
      <c r="O794" s="28">
        <f>+('Detalle por mes'!O1058/'Detalle por mes'!O851)-1</f>
        <v>4.8686721293074386E-2</v>
      </c>
      <c r="P794" s="28">
        <f>+('Detalle por mes'!P1058/'Detalle por mes'!P851)-1</f>
        <v>0.1019829150861522</v>
      </c>
      <c r="Q794" s="28">
        <f>+('Detalle por mes'!Q1058/'Detalle por mes'!Q851)-1</f>
        <v>2.0299438909882062E-2</v>
      </c>
      <c r="R794" s="28">
        <f>+('Detalle por mes'!R1058/'Detalle por mes'!R851)-1</f>
        <v>4.9564284194479002E-2</v>
      </c>
      <c r="S794" s="28">
        <f>+('Detalle por mes'!S1058/'Detalle por mes'!S851)-1</f>
        <v>4.9564284194478336E-2</v>
      </c>
    </row>
    <row r="795" spans="2:22" x14ac:dyDescent="0.25">
      <c r="B795" s="20" t="s">
        <v>42</v>
      </c>
      <c r="C795" s="28">
        <f>+('Detalle por mes'!C1059/'Detalle por mes'!C852)-1</f>
        <v>0.12922355087810766</v>
      </c>
      <c r="D795" s="28">
        <f>+('Detalle por mes'!D1059/'Detalle por mes'!D852)-1</f>
        <v>0.15533243477637226</v>
      </c>
      <c r="E795" s="28">
        <f>+('Detalle por mes'!E1059/'Detalle por mes'!E852)-1</f>
        <v>-6.3131313131313149E-2</v>
      </c>
      <c r="F795" s="28">
        <f>+('Detalle por mes'!F1059/'Detalle por mes'!F852)-1</f>
        <v>-1.4623299287678693E-2</v>
      </c>
      <c r="G795" s="28">
        <f>+('Detalle por mes'!G1059/'Detalle por mes'!G852)-1</f>
        <v>-6.0737527114967493E-2</v>
      </c>
      <c r="H795" s="28">
        <f>+('Detalle por mes'!H1059/'Detalle por mes'!H852)-1</f>
        <v>-4.4115522223605486E-2</v>
      </c>
      <c r="I795" s="28">
        <f>+('Detalle por mes'!I1059/'Detalle por mes'!I852)-1</f>
        <v>0.33892617449664431</v>
      </c>
      <c r="J795" s="28">
        <f>+('Detalle por mes'!J1059/'Detalle por mes'!J852)-1</f>
        <v>0.30248685067491188</v>
      </c>
      <c r="K795" s="28">
        <f>+('Detalle por mes'!K1059/'Detalle por mes'!K852)-1</f>
        <v>-0.11890243902439024</v>
      </c>
      <c r="L795" s="28">
        <f>+('Detalle por mes'!L1059/'Detalle por mes'!L852)-1</f>
        <v>-0.12096342776286984</v>
      </c>
      <c r="M795" s="28">
        <f>+('Detalle por mes'!M1059/'Detalle por mes'!M852)-1</f>
        <v>7.7868852459016313E-2</v>
      </c>
      <c r="N795" s="28">
        <f>+('Detalle por mes'!N1059/'Detalle por mes'!N852)-1</f>
        <v>0.12460684683507806</v>
      </c>
      <c r="O795" s="28">
        <f>+('Detalle por mes'!O1059/'Detalle por mes'!O852)-1</f>
        <v>0.14065281899109783</v>
      </c>
      <c r="P795" s="28">
        <f>+('Detalle por mes'!P1059/'Detalle por mes'!P852)-1</f>
        <v>0.17470680311934772</v>
      </c>
      <c r="Q795" s="28">
        <f>+('Detalle por mes'!Q1059/'Detalle por mes'!Q852)-1</f>
        <v>0.12578164019578453</v>
      </c>
      <c r="R795" s="28">
        <f>+('Detalle por mes'!R1059/'Detalle por mes'!R852)-1</f>
        <v>0.15726382656891014</v>
      </c>
      <c r="S795" s="28">
        <f>+('Detalle por mes'!S1059/'Detalle por mes'!S852)-1</f>
        <v>0.15726382656891014</v>
      </c>
    </row>
    <row r="796" spans="2:22" x14ac:dyDescent="0.25">
      <c r="B796" s="20" t="s">
        <v>43</v>
      </c>
      <c r="C796" s="28">
        <f>+('Detalle por mes'!C1060/'Detalle por mes'!C853)-1</f>
        <v>8.8752851357013274E-2</v>
      </c>
      <c r="D796" s="28">
        <f>+('Detalle por mes'!D1060/'Detalle por mes'!D853)-1</f>
        <v>0.13193786429450927</v>
      </c>
      <c r="E796" s="28">
        <f>+('Detalle por mes'!E1060/'Detalle por mes'!E853)-1</f>
        <v>8.2335329341317376E-2</v>
      </c>
      <c r="F796" s="28">
        <f>+('Detalle por mes'!F1060/'Detalle por mes'!F853)-1</f>
        <v>-5.8635218440378001E-2</v>
      </c>
      <c r="G796" s="28">
        <f>+('Detalle por mes'!G1060/'Detalle por mes'!G853)-1</f>
        <v>1.4043932301044393E-2</v>
      </c>
      <c r="H796" s="28">
        <f>+('Detalle por mes'!H1060/'Detalle por mes'!H853)-1</f>
        <v>1.1000591524253034E-2</v>
      </c>
      <c r="I796" s="28">
        <f>+('Detalle por mes'!I1060/'Detalle por mes'!I853)-1</f>
        <v>0.16968698517298186</v>
      </c>
      <c r="J796" s="28">
        <f>+('Detalle por mes'!J1060/'Detalle por mes'!J853)-1</f>
        <v>0.21195968170302959</v>
      </c>
      <c r="K796" s="28">
        <f>+('Detalle por mes'!K1060/'Detalle por mes'!K853)-1</f>
        <v>1.6764459346185978E-2</v>
      </c>
      <c r="L796" s="28">
        <f>+('Detalle por mes'!L1060/'Detalle por mes'!L853)-1</f>
        <v>-3.565581067879553E-2</v>
      </c>
      <c r="M796" s="28">
        <f>+('Detalle por mes'!M1060/'Detalle por mes'!M853)-1</f>
        <v>0.11382113821138207</v>
      </c>
      <c r="N796" s="28">
        <f>+('Detalle por mes'!N1060/'Detalle por mes'!N853)-1</f>
        <v>0.23047868854759157</v>
      </c>
      <c r="O796" s="28">
        <f>+('Detalle por mes'!O1060/'Detalle por mes'!O853)-1</f>
        <v>0.11625902823374923</v>
      </c>
      <c r="P796" s="28">
        <f>+('Detalle por mes'!P1060/'Detalle por mes'!P853)-1</f>
        <v>0.15413148911434815</v>
      </c>
      <c r="Q796" s="28">
        <f>+('Detalle por mes'!Q1060/'Detalle por mes'!Q853)-1</f>
        <v>9.5739126942693042E-2</v>
      </c>
      <c r="R796" s="28">
        <f>+('Detalle por mes'!R1060/'Detalle por mes'!R853)-1</f>
        <v>0.13854954475442049</v>
      </c>
      <c r="S796" s="28">
        <f>+('Detalle por mes'!S1060/'Detalle por mes'!S853)-1</f>
        <v>0.13854954475441916</v>
      </c>
    </row>
    <row r="797" spans="2:22" x14ac:dyDescent="0.25">
      <c r="B797" s="20" t="s">
        <v>44</v>
      </c>
      <c r="C797" s="28">
        <f>+('Detalle por mes'!C1061/'Detalle por mes'!C854)-1</f>
        <v>1.2192101804049393E-3</v>
      </c>
      <c r="D797" s="28">
        <f>+('Detalle por mes'!D1061/'Detalle por mes'!D854)-1</f>
        <v>8.2789310941631111E-3</v>
      </c>
      <c r="E797" s="28">
        <f>+('Detalle por mes'!E1061/'Detalle por mes'!E854)-1</f>
        <v>0.19915611814346001</v>
      </c>
      <c r="F797" s="28">
        <f>+('Detalle por mes'!F1061/'Detalle por mes'!F854)-1</f>
        <v>0.26566434690542451</v>
      </c>
      <c r="G797" s="28">
        <f>+('Detalle por mes'!G1061/'Detalle por mes'!G854)-1</f>
        <v>5.3906365381775068E-3</v>
      </c>
      <c r="H797" s="28">
        <f>+('Detalle por mes'!H1061/'Detalle por mes'!H854)-1</f>
        <v>1.4132866070865724E-2</v>
      </c>
      <c r="I797" s="28">
        <f>+('Detalle por mes'!I1061/'Detalle por mes'!I854)-1</f>
        <v>0.14145731262378813</v>
      </c>
      <c r="J797" s="28">
        <f>+('Detalle por mes'!J1061/'Detalle por mes'!J854)-1</f>
        <v>0.14822662215273041</v>
      </c>
      <c r="K797" s="28">
        <f>+('Detalle por mes'!K1061/'Detalle por mes'!K854)-1</f>
        <v>-7.8915662650602458E-2</v>
      </c>
      <c r="L797" s="28">
        <f>+('Detalle por mes'!L1061/'Detalle por mes'!L854)-1</f>
        <v>-0.10237370390309353</v>
      </c>
      <c r="M797" s="28">
        <f>+('Detalle por mes'!M1061/'Detalle por mes'!M854)-1</f>
        <v>1.6666666666666607E-2</v>
      </c>
      <c r="N797" s="28">
        <f>+('Detalle por mes'!N1061/'Detalle por mes'!N854)-1</f>
        <v>5.8300500971432134E-2</v>
      </c>
      <c r="O797" s="28">
        <f>+('Detalle por mes'!O1061/'Detalle por mes'!O854)-1</f>
        <v>-6.6617320503330912E-2</v>
      </c>
      <c r="P797" s="28">
        <f>+('Detalle por mes'!P1061/'Detalle por mes'!P854)-1</f>
        <v>-6.131824220544646E-2</v>
      </c>
      <c r="Q797" s="28">
        <f>+('Detalle por mes'!Q1061/'Detalle por mes'!Q854)-1</f>
        <v>5.1515876337977495E-3</v>
      </c>
      <c r="R797" s="28">
        <f>+('Detalle por mes'!R1061/'Detalle por mes'!R854)-1</f>
        <v>1.2097991657496365E-2</v>
      </c>
      <c r="S797" s="28">
        <f>+('Detalle por mes'!S1061/'Detalle por mes'!S854)-1</f>
        <v>1.2097991657495699E-2</v>
      </c>
    </row>
    <row r="798" spans="2:22" x14ac:dyDescent="0.25">
      <c r="B798" s="20" t="s">
        <v>45</v>
      </c>
      <c r="C798" s="28">
        <f>+('Detalle por mes'!C1062/'Detalle por mes'!C855)-1</f>
        <v>-1.412486613216013E-2</v>
      </c>
      <c r="D798" s="28">
        <f>+('Detalle por mes'!D1062/'Detalle por mes'!D855)-1</f>
        <v>-1.3165748760085694E-2</v>
      </c>
      <c r="E798" s="28">
        <f>+('Detalle por mes'!E1062/'Detalle por mes'!E855)-1</f>
        <v>0.17959183673469381</v>
      </c>
      <c r="F798" s="28">
        <f>+('Detalle por mes'!F1062/'Detalle por mes'!F855)-1</f>
        <v>0.19003016648119875</v>
      </c>
      <c r="G798" s="28">
        <f>+('Detalle por mes'!G1062/'Detalle por mes'!G855)-1</f>
        <v>-3.5939470365699888E-2</v>
      </c>
      <c r="H798" s="28">
        <f>+('Detalle por mes'!H1062/'Detalle por mes'!H855)-1</f>
        <v>-5.5320221711852469E-2</v>
      </c>
      <c r="I798" s="28">
        <f>+('Detalle por mes'!I1062/'Detalle por mes'!I855)-1</f>
        <v>0.12925170068027203</v>
      </c>
      <c r="J798" s="28">
        <f>+('Detalle por mes'!J1062/'Detalle por mes'!J855)-1</f>
        <v>0.16292189141078661</v>
      </c>
      <c r="K798" s="28">
        <f>+('Detalle por mes'!K1062/'Detalle por mes'!K855)-1</f>
        <v>8.6206896551723755E-3</v>
      </c>
      <c r="L798" s="28">
        <f>+('Detalle por mes'!L1062/'Detalle por mes'!L855)-1</f>
        <v>9.4533170744066641E-3</v>
      </c>
      <c r="M798" s="28">
        <f>+('Detalle por mes'!M1062/'Detalle por mes'!M855)-1</f>
        <v>0.11520737327188946</v>
      </c>
      <c r="N798" s="28">
        <f>+('Detalle por mes'!N1062/'Detalle por mes'!N855)-1</f>
        <v>0.11566763976116956</v>
      </c>
      <c r="O798" s="28">
        <f>+('Detalle por mes'!O1062/'Detalle por mes'!O855)-1</f>
        <v>-5.8518030868260906E-3</v>
      </c>
      <c r="P798" s="28">
        <f>+('Detalle por mes'!P1062/'Detalle por mes'!P855)-1</f>
        <v>1.7674922497866508E-2</v>
      </c>
      <c r="Q798" s="28">
        <f>+('Detalle por mes'!Q1062/'Detalle por mes'!Q855)-1</f>
        <v>-7.2484556390689514E-3</v>
      </c>
      <c r="R798" s="28">
        <f>+('Detalle por mes'!R1062/'Detalle por mes'!R855)-1</f>
        <v>5.6677060561667325E-3</v>
      </c>
      <c r="S798" s="28">
        <f>+('Detalle por mes'!S1062/'Detalle por mes'!S855)-1</f>
        <v>5.6677060561651782E-3</v>
      </c>
    </row>
    <row r="799" spans="2:22" x14ac:dyDescent="0.25">
      <c r="B799" s="20" t="s">
        <v>46</v>
      </c>
      <c r="C799" s="28">
        <f>+('Detalle por mes'!C1063/'Detalle por mes'!C856)-1</f>
        <v>5.5977549900831258E-2</v>
      </c>
      <c r="D799" s="28">
        <f>+('Detalle por mes'!D1063/'Detalle por mes'!D856)-1</f>
        <v>7.7264791437612113E-2</v>
      </c>
      <c r="E799" s="28">
        <f>+('Detalle por mes'!E1063/'Detalle por mes'!E856)-1</f>
        <v>2.4844720496894457E-2</v>
      </c>
      <c r="F799" s="28">
        <f>+('Detalle por mes'!F1063/'Detalle por mes'!F856)-1</f>
        <v>6.3217567651606021E-2</v>
      </c>
      <c r="G799" s="28">
        <f>+('Detalle por mes'!G1063/'Detalle por mes'!G856)-1</f>
        <v>-9.3101988997037477E-3</v>
      </c>
      <c r="H799" s="28">
        <f>+('Detalle por mes'!H1063/'Detalle por mes'!H856)-1</f>
        <v>1.8598191978014489E-2</v>
      </c>
      <c r="I799" s="28">
        <f>+('Detalle por mes'!I1063/'Detalle por mes'!I856)-1</f>
        <v>0.22265625</v>
      </c>
      <c r="J799" s="28">
        <f>+('Detalle por mes'!J1063/'Detalle por mes'!J856)-1</f>
        <v>0.26340843580101336</v>
      </c>
      <c r="K799" s="28">
        <f>+('Detalle por mes'!K1063/'Detalle por mes'!K856)-1</f>
        <v>0.16075156576200422</v>
      </c>
      <c r="L799" s="28">
        <f>+('Detalle por mes'!L1063/'Detalle por mes'!L856)-1</f>
        <v>0.15530954752586501</v>
      </c>
      <c r="M799" s="28">
        <f>+('Detalle por mes'!M1063/'Detalle por mes'!M856)-1</f>
        <v>4.6052631578947345E-2</v>
      </c>
      <c r="N799" s="28">
        <f>+('Detalle por mes'!N1063/'Detalle por mes'!N856)-1</f>
        <v>0.10929134474288671</v>
      </c>
      <c r="O799" s="28">
        <f>+('Detalle por mes'!O1063/'Detalle por mes'!O856)-1</f>
        <v>3.5719506846644933E-2</v>
      </c>
      <c r="P799" s="28">
        <f>+('Detalle por mes'!P1063/'Detalle por mes'!P856)-1</f>
        <v>6.7694227931776263E-2</v>
      </c>
      <c r="Q799" s="28">
        <f>+('Detalle por mes'!Q1063/'Detalle por mes'!Q856)-1</f>
        <v>5.1697170924457359E-2</v>
      </c>
      <c r="R799" s="28">
        <f>+('Detalle por mes'!R1063/'Detalle por mes'!R856)-1</f>
        <v>7.3885918437185394E-2</v>
      </c>
      <c r="S799" s="28">
        <f>+('Detalle por mes'!S1063/'Detalle por mes'!S856)-1</f>
        <v>7.3885918437185394E-2</v>
      </c>
    </row>
    <row r="800" spans="2:22" x14ac:dyDescent="0.25">
      <c r="B800" s="20" t="s">
        <v>13</v>
      </c>
      <c r="C800" s="28">
        <f>+('Detalle por mes'!C1064/'Detalle por mes'!C857)-1</f>
        <v>0.14069084753088634</v>
      </c>
      <c r="D800" s="28">
        <f>+('Detalle por mes'!D1064/'Detalle por mes'!D857)-1</f>
        <v>0.18099737752313994</v>
      </c>
      <c r="E800" s="28">
        <f>+('Detalle por mes'!E1064/'Detalle por mes'!E857)-1</f>
        <v>-4.2253521126760618E-2</v>
      </c>
      <c r="F800" s="28">
        <f>+('Detalle por mes'!F1064/'Detalle por mes'!F857)-1</f>
        <v>-6.3827251065733726E-2</v>
      </c>
      <c r="G800" s="28">
        <f>+('Detalle por mes'!G1064/'Detalle por mes'!G857)-1</f>
        <v>0.14010007147962833</v>
      </c>
      <c r="H800" s="28">
        <f>+('Detalle por mes'!H1064/'Detalle por mes'!H857)-1</f>
        <v>0.14692429369975413</v>
      </c>
      <c r="I800" s="28">
        <f>+('Detalle por mes'!I1064/'Detalle por mes'!I857)-1</f>
        <v>0.37575757575757573</v>
      </c>
      <c r="J800" s="28">
        <f>+('Detalle por mes'!J1064/'Detalle por mes'!J857)-1</f>
        <v>0.42056705297031716</v>
      </c>
      <c r="K800" s="28">
        <f>+('Detalle por mes'!K1064/'Detalle por mes'!K857)-1</f>
        <v>1.1189343482397716</v>
      </c>
      <c r="L800" s="28">
        <f>+('Detalle por mes'!L1064/'Detalle por mes'!L857)-1</f>
        <v>1.0700483311745357</v>
      </c>
      <c r="M800" s="28">
        <f>+('Detalle por mes'!M1064/'Detalle por mes'!M857)-1</f>
        <v>-0.26548672566371678</v>
      </c>
      <c r="N800" s="28">
        <f>+('Detalle por mes'!N1064/'Detalle por mes'!N857)-1</f>
        <v>-0.25819310869894996</v>
      </c>
      <c r="O800" s="28">
        <f>+('Detalle por mes'!O1064/'Detalle por mes'!O857)-1</f>
        <v>0.29788029925187032</v>
      </c>
      <c r="P800" s="28">
        <f>+('Detalle por mes'!P1064/'Detalle por mes'!P857)-1</f>
        <v>0.31791601916242751</v>
      </c>
      <c r="Q800" s="28">
        <f>+('Detalle por mes'!Q1064/'Detalle por mes'!Q857)-1</f>
        <v>0.19811345135030356</v>
      </c>
      <c r="R800" s="28">
        <f>+('Detalle por mes'!R1064/'Detalle por mes'!R857)-1</f>
        <v>0.25848570788302427</v>
      </c>
      <c r="S800" s="28">
        <f>+('Detalle por mes'!S1064/'Detalle por mes'!S857)-1</f>
        <v>0.25848570788302383</v>
      </c>
    </row>
    <row r="801" spans="2:19" x14ac:dyDescent="0.25">
      <c r="B801" s="20" t="s">
        <v>47</v>
      </c>
      <c r="C801" s="28">
        <f>+('Detalle por mes'!C1065/'Detalle por mes'!C858)-1</f>
        <v>0.12432238768770643</v>
      </c>
      <c r="D801" s="28">
        <f>+('Detalle por mes'!D1065/'Detalle por mes'!D858)-1</f>
        <v>0.15290851972725572</v>
      </c>
      <c r="E801" s="28">
        <f>+('Detalle por mes'!E1065/'Detalle por mes'!E858)-1</f>
        <v>0.65829846582984652</v>
      </c>
      <c r="F801" s="28">
        <f>+('Detalle por mes'!F1065/'Detalle por mes'!F858)-1</f>
        <v>1.2200252447671387</v>
      </c>
      <c r="G801" s="28">
        <f>+('Detalle por mes'!G1065/'Detalle por mes'!G858)-1</f>
        <v>0.19830647364108178</v>
      </c>
      <c r="H801" s="28">
        <f>+('Detalle por mes'!H1065/'Detalle por mes'!H858)-1</f>
        <v>0.21854909991315674</v>
      </c>
      <c r="I801" s="28">
        <f>+('Detalle por mes'!I1065/'Detalle por mes'!I858)-1</f>
        <v>0.14484007242003627</v>
      </c>
      <c r="J801" s="28">
        <f>+('Detalle por mes'!J1065/'Detalle por mes'!J858)-1</f>
        <v>0.12995752474958167</v>
      </c>
      <c r="K801" s="28">
        <f>+('Detalle por mes'!K1065/'Detalle por mes'!K858)-1</f>
        <v>0.3892908827785817</v>
      </c>
      <c r="L801" s="28">
        <f>+('Detalle por mes'!L1065/'Detalle por mes'!L858)-1</f>
        <v>0.38482478989113478</v>
      </c>
      <c r="M801" s="28">
        <f>+('Detalle por mes'!M1065/'Detalle por mes'!M858)-1</f>
        <v>4.8092868988391269E-2</v>
      </c>
      <c r="N801" s="28">
        <f>+('Detalle por mes'!N1065/'Detalle por mes'!N858)-1</f>
        <v>0.10382249889727513</v>
      </c>
      <c r="O801" s="28">
        <f>+('Detalle por mes'!O1065/'Detalle por mes'!O858)-1</f>
        <v>0.24934345943643987</v>
      </c>
      <c r="P801" s="28">
        <f>+('Detalle por mes'!P1065/'Detalle por mes'!P858)-1</f>
        <v>0.31088266838846734</v>
      </c>
      <c r="Q801" s="28">
        <f>+('Detalle por mes'!Q1065/'Detalle por mes'!Q858)-1</f>
        <v>0.15641040495915659</v>
      </c>
      <c r="R801" s="28">
        <f>+('Detalle por mes'!R1065/'Detalle por mes'!R858)-1</f>
        <v>0.21470331990871894</v>
      </c>
      <c r="S801" s="28">
        <f>+('Detalle por mes'!S1065/'Detalle por mes'!S858)-1</f>
        <v>0.21470331990871871</v>
      </c>
    </row>
    <row r="802" spans="2:19" x14ac:dyDescent="0.25">
      <c r="B802" s="20" t="s">
        <v>48</v>
      </c>
      <c r="C802" s="28">
        <f>+('Detalle por mes'!C1066/'Detalle por mes'!C859)-1</f>
        <v>2.483815947590795E-2</v>
      </c>
      <c r="D802" s="28">
        <f>+('Detalle por mes'!D1066/'Detalle por mes'!D859)-1</f>
        <v>5.3429916858573012E-2</v>
      </c>
      <c r="E802" s="28">
        <f>+('Detalle por mes'!E1066/'Detalle por mes'!E859)-1</f>
        <v>0.21809369951534729</v>
      </c>
      <c r="F802" s="28">
        <f>+('Detalle por mes'!F1066/'Detalle por mes'!F859)-1</f>
        <v>0.23428540282346355</v>
      </c>
      <c r="G802" s="28">
        <f>+('Detalle por mes'!G1066/'Detalle por mes'!G859)-1</f>
        <v>4.0089323692045875E-2</v>
      </c>
      <c r="H802" s="28">
        <f>+('Detalle por mes'!H1066/'Detalle por mes'!H859)-1</f>
        <v>5.5854324723482174E-2</v>
      </c>
      <c r="I802" s="28">
        <f>+('Detalle por mes'!I1066/'Detalle por mes'!I859)-1</f>
        <v>0.25982532751091703</v>
      </c>
      <c r="J802" s="28">
        <f>+('Detalle por mes'!J1066/'Detalle por mes'!J859)-1</f>
        <v>0.30804968008849332</v>
      </c>
      <c r="K802" s="28">
        <f>+('Detalle por mes'!K1066/'Detalle por mes'!K859)-1</f>
        <v>5.8944765045342074E-2</v>
      </c>
      <c r="L802" s="28">
        <f>+('Detalle por mes'!L1066/'Detalle por mes'!L859)-1</f>
        <v>6.618659741077404E-2</v>
      </c>
      <c r="M802" s="28">
        <f>+('Detalle por mes'!M1066/'Detalle por mes'!M859)-1</f>
        <v>9.9537037037036979E-2</v>
      </c>
      <c r="N802" s="28">
        <f>+('Detalle por mes'!N1066/'Detalle por mes'!N859)-1</f>
        <v>0.13038325288775177</v>
      </c>
      <c r="O802" s="28">
        <f>+('Detalle por mes'!O1066/'Detalle por mes'!O859)-1</f>
        <v>-0.12258796821793416</v>
      </c>
      <c r="P802" s="28">
        <f>+('Detalle por mes'!P1066/'Detalle por mes'!P859)-1</f>
        <v>-0.14285645536968961</v>
      </c>
      <c r="Q802" s="28">
        <f>+('Detalle por mes'!Q1066/'Detalle por mes'!Q859)-1</f>
        <v>2.7905381402129059E-2</v>
      </c>
      <c r="R802" s="28">
        <f>+('Detalle por mes'!R1066/'Detalle por mes'!R859)-1</f>
        <v>5.5931240341794641E-2</v>
      </c>
      <c r="S802" s="28">
        <f>+('Detalle por mes'!S1066/'Detalle por mes'!S859)-1</f>
        <v>5.5931240341792643E-2</v>
      </c>
    </row>
    <row r="803" spans="2:19" x14ac:dyDescent="0.25">
      <c r="B803" s="8" t="s">
        <v>136</v>
      </c>
      <c r="C803" s="29">
        <f>+('Detalle por mes'!C1070/'Detalle por mes'!C863)-1</f>
        <v>3.5720892309468733E-2</v>
      </c>
      <c r="D803" s="29">
        <f>+('Detalle por mes'!D1070/'Detalle por mes'!D863)-1</f>
        <v>5.4630774071199095E-2</v>
      </c>
      <c r="E803" s="29">
        <f>+('Detalle por mes'!E1070/'Detalle por mes'!E863)-1</f>
        <v>0.48350282485875695</v>
      </c>
      <c r="F803" s="29">
        <f>+('Detalle por mes'!F1070/'Detalle por mes'!F863)-1</f>
        <v>0.44507668360885622</v>
      </c>
      <c r="G803" s="29">
        <f>+('Detalle por mes'!G1070/'Detalle por mes'!G863)-1</f>
        <v>2.6244584253249492E-2</v>
      </c>
      <c r="H803" s="29">
        <f>+('Detalle por mes'!H1070/'Detalle por mes'!H863)-1</f>
        <v>3.3728914778322849E-2</v>
      </c>
      <c r="I803" s="29">
        <f>+('Detalle por mes'!I1070/'Detalle por mes'!I863)-1</f>
        <v>0.31465369856768355</v>
      </c>
      <c r="J803" s="29">
        <f>+('Detalle por mes'!J1070/'Detalle por mes'!J863)-1</f>
        <v>0.24372853888696167</v>
      </c>
      <c r="K803" s="29">
        <f>+('Detalle por mes'!K1070/'Detalle por mes'!K863)-1</f>
        <v>8.0316397931244232E-2</v>
      </c>
      <c r="L803" s="29">
        <f>+('Detalle por mes'!L1070/'Detalle por mes'!L863)-1</f>
        <v>7.6042153791910483E-2</v>
      </c>
      <c r="M803" s="29">
        <f>+('Detalle por mes'!M1070/'Detalle por mes'!M863)-1</f>
        <v>1.3361611876988366E-2</v>
      </c>
      <c r="N803" s="29">
        <f>+('Detalle por mes'!N1070/'Detalle por mes'!N863)-1</f>
        <v>5.2258980399117139E-2</v>
      </c>
      <c r="O803" s="29">
        <f>+('Detalle por mes'!O1070/'Detalle por mes'!O863)-1</f>
        <v>0.11720354480236317</v>
      </c>
      <c r="P803" s="29">
        <f>+('Detalle por mes'!P1070/'Detalle por mes'!P863)-1</f>
        <v>0.15133316486661852</v>
      </c>
      <c r="Q803" s="29">
        <f>+('Detalle por mes'!Q1070/'Detalle por mes'!Q863)-1</f>
        <v>5.2256225859667493E-2</v>
      </c>
      <c r="R803" s="29">
        <f>+('Detalle por mes'!R1070/'Detalle por mes'!R863)-1</f>
        <v>8.2079052671543362E-2</v>
      </c>
      <c r="S803" s="29">
        <f>+('Detalle por mes'!S1070/'Detalle por mes'!S863)-1</f>
        <v>8.2079052671542474E-2</v>
      </c>
    </row>
    <row r="804" spans="2:19" x14ac:dyDescent="0.25">
      <c r="B804" s="20" t="s">
        <v>37</v>
      </c>
      <c r="C804" s="28">
        <f>+('Detalle por mes'!C1071/'Detalle por mes'!C864)-1</f>
        <v>-0.27614492841359684</v>
      </c>
      <c r="D804" s="28">
        <f>+('Detalle por mes'!D1071/'Detalle por mes'!D864)-1</f>
        <v>-0.29168500475717007</v>
      </c>
      <c r="E804" s="28">
        <f>+('Detalle por mes'!E1071/'Detalle por mes'!E864)-1</f>
        <v>-1.851851851851849E-2</v>
      </c>
      <c r="F804" s="28">
        <f>+('Detalle por mes'!F1071/'Detalle por mes'!F864)-1</f>
        <v>-3.8440600149403092E-2</v>
      </c>
      <c r="G804" s="28">
        <f>+('Detalle por mes'!G1071/'Detalle por mes'!G864)-1</f>
        <v>-0.12193460490463215</v>
      </c>
      <c r="H804" s="28">
        <f>+('Detalle por mes'!H1071/'Detalle por mes'!H864)-1</f>
        <v>-0.16801358978247605</v>
      </c>
      <c r="I804" s="28">
        <f>+('Detalle por mes'!I1071/'Detalle por mes'!I864)-1</f>
        <v>0.10124610591900307</v>
      </c>
      <c r="J804" s="28">
        <f>+('Detalle por mes'!J1071/'Detalle por mes'!J864)-1</f>
        <v>0.14821797984605434</v>
      </c>
      <c r="K804" s="28">
        <f>+('Detalle por mes'!K1071/'Detalle por mes'!K864)-1</f>
        <v>-0.30068027210884352</v>
      </c>
      <c r="L804" s="28">
        <f>+('Detalle por mes'!L1071/'Detalle por mes'!L864)-1</f>
        <v>-0.3232622635826673</v>
      </c>
      <c r="M804" s="28">
        <f>+('Detalle por mes'!M1071/'Detalle por mes'!M864)-1</f>
        <v>-0.21991701244813278</v>
      </c>
      <c r="N804" s="28">
        <f>+('Detalle por mes'!N1071/'Detalle por mes'!N864)-1</f>
        <v>-0.27544107825034436</v>
      </c>
      <c r="O804" s="28">
        <f>+('Detalle por mes'!O1071/'Detalle por mes'!O864)-1</f>
        <v>5.7961545641217027E-2</v>
      </c>
      <c r="P804" s="28">
        <f>+('Detalle por mes'!P1071/'Detalle por mes'!P864)-1</f>
        <v>6.315442671285898E-2</v>
      </c>
      <c r="Q804" s="28">
        <f>+('Detalle por mes'!Q1071/'Detalle por mes'!Q864)-1</f>
        <v>-0.18530257551268869</v>
      </c>
      <c r="R804" s="28">
        <f>+('Detalle por mes'!R1071/'Detalle por mes'!R864)-1</f>
        <v>-0.12451313780020512</v>
      </c>
      <c r="S804" s="28">
        <f>+('Detalle por mes'!S1071/'Detalle por mes'!S864)-1</f>
        <v>-0.12451313780020379</v>
      </c>
    </row>
    <row r="805" spans="2:19" x14ac:dyDescent="0.25">
      <c r="B805" s="20" t="s">
        <v>38</v>
      </c>
      <c r="C805" s="28">
        <f>+('Detalle por mes'!C1072/'Detalle por mes'!C865)-1</f>
        <v>0.44895199459093993</v>
      </c>
      <c r="D805" s="28">
        <f>+('Detalle por mes'!D1072/'Detalle por mes'!D865)-1</f>
        <v>0.4618246617078503</v>
      </c>
      <c r="E805" s="28">
        <f>+('Detalle por mes'!E1072/'Detalle por mes'!E865)-1</f>
        <v>0.93026706231454015</v>
      </c>
      <c r="F805" s="28">
        <f>+('Detalle por mes'!F1072/'Detalle por mes'!F865)-1</f>
        <v>0.94132882004418894</v>
      </c>
      <c r="G805" s="28">
        <f>+('Detalle por mes'!G1072/'Detalle por mes'!G865)-1</f>
        <v>4.8045062955599738E-2</v>
      </c>
      <c r="H805" s="28">
        <f>+('Detalle por mes'!H1072/'Detalle por mes'!H865)-1</f>
        <v>7.6497558896423623E-2</v>
      </c>
      <c r="I805" s="28">
        <f>+('Detalle por mes'!I1072/'Detalle por mes'!I865)-1</f>
        <v>1.8682782437099164</v>
      </c>
      <c r="J805" s="28">
        <f>+('Detalle por mes'!J1072/'Detalle por mes'!J865)-1</f>
        <v>0.79143445423803316</v>
      </c>
      <c r="K805" s="28">
        <f>+('Detalle por mes'!K1072/'Detalle por mes'!K865)-1</f>
        <v>9.5602294455066072E-3</v>
      </c>
      <c r="L805" s="28">
        <f>+('Detalle por mes'!L1072/'Detalle por mes'!L865)-1</f>
        <v>-5.7931380477879157E-3</v>
      </c>
      <c r="M805" s="28">
        <f>+('Detalle por mes'!M1072/'Detalle por mes'!M865)-1</f>
        <v>0.16296296296296298</v>
      </c>
      <c r="N805" s="28">
        <f>+('Detalle por mes'!N1072/'Detalle por mes'!N865)-1</f>
        <v>0.24925943132029582</v>
      </c>
      <c r="O805" s="28">
        <f>+('Detalle por mes'!O1072/'Detalle por mes'!O865)-1</f>
        <v>6.1212121212121273E-2</v>
      </c>
      <c r="P805" s="28">
        <f>+('Detalle por mes'!P1072/'Detalle por mes'!P865)-1</f>
        <v>8.5665263380483303E-2</v>
      </c>
      <c r="Q805" s="28">
        <f>+('Detalle por mes'!Q1072/'Detalle por mes'!Q865)-1</f>
        <v>0.42066594102513366</v>
      </c>
      <c r="R805" s="28">
        <f>+('Detalle por mes'!R1072/'Detalle por mes'!R865)-1</f>
        <v>0.28729503319708249</v>
      </c>
      <c r="S805" s="28">
        <f>+('Detalle por mes'!S1072/'Detalle por mes'!S865)-1</f>
        <v>0.28729503319708138</v>
      </c>
    </row>
    <row r="806" spans="2:19" x14ac:dyDescent="0.25">
      <c r="B806" s="20" t="s">
        <v>39</v>
      </c>
      <c r="C806" s="28">
        <f>+('Detalle por mes'!C1073/'Detalle por mes'!C866)-1</f>
        <v>7.9500839833888115E-2</v>
      </c>
      <c r="D806" s="28">
        <f>+('Detalle por mes'!D1073/'Detalle por mes'!D866)-1</f>
        <v>0.10682722839146197</v>
      </c>
      <c r="E806" s="28">
        <f>+('Detalle por mes'!E1073/'Detalle por mes'!E866)-1</f>
        <v>0.37578288100208779</v>
      </c>
      <c r="F806" s="28">
        <f>+('Detalle por mes'!F1073/'Detalle por mes'!F866)-1</f>
        <v>0.51257097680204211</v>
      </c>
      <c r="G806" s="28">
        <f>+('Detalle por mes'!G1073/'Detalle por mes'!G866)-1</f>
        <v>1.5381581542102118E-2</v>
      </c>
      <c r="H806" s="28">
        <f>+('Detalle por mes'!H1073/'Detalle por mes'!H866)-1</f>
        <v>1.9374257819177343E-2</v>
      </c>
      <c r="I806" s="28">
        <f>+('Detalle por mes'!I1073/'Detalle por mes'!I866)-1</f>
        <v>0.16319562990781833</v>
      </c>
      <c r="J806" s="28">
        <f>+('Detalle por mes'!J1073/'Detalle por mes'!J866)-1</f>
        <v>0.19334828654432168</v>
      </c>
      <c r="K806" s="28">
        <f>+('Detalle por mes'!K1073/'Detalle por mes'!K866)-1</f>
        <v>-0.12706983441324693</v>
      </c>
      <c r="L806" s="28">
        <f>+('Detalle por mes'!L1073/'Detalle por mes'!L866)-1</f>
        <v>-0.10039839538340234</v>
      </c>
      <c r="M806" s="28">
        <f>+('Detalle por mes'!M1073/'Detalle por mes'!M866)-1</f>
        <v>0.12948207171314752</v>
      </c>
      <c r="N806" s="28">
        <f>+('Detalle por mes'!N1073/'Detalle por mes'!N866)-1</f>
        <v>0.13838770318608051</v>
      </c>
      <c r="O806" s="28">
        <f>+('Detalle por mes'!O1073/'Detalle por mes'!O866)-1</f>
        <v>0.43396997242365432</v>
      </c>
      <c r="P806" s="28">
        <f>+('Detalle por mes'!P1073/'Detalle por mes'!P866)-1</f>
        <v>0.4723223036803692</v>
      </c>
      <c r="Q806" s="28">
        <f>+('Detalle por mes'!Q1073/'Detalle por mes'!Q866)-1</f>
        <v>0.10466047743121432</v>
      </c>
      <c r="R806" s="28">
        <f>+('Detalle por mes'!R1073/'Detalle por mes'!R866)-1</f>
        <v>0.16901974416988708</v>
      </c>
      <c r="S806" s="28">
        <f>+('Detalle por mes'!S1073/'Detalle por mes'!S866)-1</f>
        <v>0.16901974416988708</v>
      </c>
    </row>
    <row r="807" spans="2:19" x14ac:dyDescent="0.25">
      <c r="B807" s="20" t="s">
        <v>40</v>
      </c>
      <c r="C807" s="28">
        <f>+('Detalle por mes'!C1074/'Detalle por mes'!C867)-1</f>
        <v>8.140524397488802E-2</v>
      </c>
      <c r="D807" s="28">
        <f>+('Detalle por mes'!D1074/'Detalle por mes'!D867)-1</f>
        <v>0.10758242859938272</v>
      </c>
      <c r="E807" s="28">
        <f>+('Detalle por mes'!E1074/'Detalle por mes'!E867)-1</f>
        <v>0.6020408163265305</v>
      </c>
      <c r="F807" s="28">
        <f>+('Detalle por mes'!F1074/'Detalle por mes'!F867)-1</f>
        <v>0.61512569437905973</v>
      </c>
      <c r="G807" s="28">
        <f>+('Detalle por mes'!G1074/'Detalle por mes'!G867)-1</f>
        <v>-7.0937231298366266E-2</v>
      </c>
      <c r="H807" s="28">
        <f>+('Detalle por mes'!H1074/'Detalle por mes'!H867)-1</f>
        <v>-7.0974851764708746E-2</v>
      </c>
      <c r="I807" s="28">
        <f>+('Detalle por mes'!I1074/'Detalle por mes'!I867)-1</f>
        <v>0.14481576692373599</v>
      </c>
      <c r="J807" s="28">
        <f>+('Detalle por mes'!J1074/'Detalle por mes'!J867)-1</f>
        <v>0.18412656070542011</v>
      </c>
      <c r="K807" s="28">
        <f>+('Detalle por mes'!K1074/'Detalle por mes'!K867)-1</f>
        <v>-3.4782608695652639E-3</v>
      </c>
      <c r="L807" s="28">
        <f>+('Detalle por mes'!L1074/'Detalle por mes'!L867)-1</f>
        <v>6.179223838997272E-3</v>
      </c>
      <c r="M807" s="28">
        <f>+('Detalle por mes'!M1074/'Detalle por mes'!M867)-1</f>
        <v>5.8201058201058142E-2</v>
      </c>
      <c r="N807" s="28">
        <f>+('Detalle por mes'!N1074/'Detalle por mes'!N867)-1</f>
        <v>0.13381991585670794</v>
      </c>
      <c r="O807" s="28">
        <f>+('Detalle por mes'!O1074/'Detalle por mes'!O867)-1</f>
        <v>0.30572552447552437</v>
      </c>
      <c r="P807" s="28">
        <f>+('Detalle por mes'!P1074/'Detalle por mes'!P867)-1</f>
        <v>0.31918559210369057</v>
      </c>
      <c r="Q807" s="28">
        <f>+('Detalle por mes'!Q1074/'Detalle por mes'!Q867)-1</f>
        <v>9.1088915820413119E-2</v>
      </c>
      <c r="R807" s="28">
        <f>+('Detalle por mes'!R1074/'Detalle por mes'!R867)-1</f>
        <v>0.13344743250337276</v>
      </c>
      <c r="S807" s="28">
        <f>+('Detalle por mes'!S1074/'Detalle por mes'!S867)-1</f>
        <v>0.13344743250337343</v>
      </c>
    </row>
    <row r="808" spans="2:19" x14ac:dyDescent="0.25">
      <c r="B808" s="20" t="s">
        <v>41</v>
      </c>
      <c r="C808" s="28">
        <f>+('Detalle por mes'!C1075/'Detalle por mes'!C868)-1</f>
        <v>8.8433791016988561E-3</v>
      </c>
      <c r="D808" s="28">
        <f>+('Detalle por mes'!D1075/'Detalle por mes'!D868)-1</f>
        <v>3.251859817523739E-2</v>
      </c>
      <c r="E808" s="28">
        <f>+('Detalle por mes'!E1075/'Detalle por mes'!E868)-1</f>
        <v>0.2288531395952258</v>
      </c>
      <c r="F808" s="28">
        <f>+('Detalle por mes'!F1075/'Detalle por mes'!F868)-1</f>
        <v>0.27514608678606822</v>
      </c>
      <c r="G808" s="28">
        <f>+('Detalle por mes'!G1075/'Detalle por mes'!G868)-1</f>
        <v>-3.1666302686175984E-2</v>
      </c>
      <c r="H808" s="28">
        <f>+('Detalle por mes'!H1075/'Detalle por mes'!H868)-1</f>
        <v>-1.932117770298114E-2</v>
      </c>
      <c r="I808" s="28">
        <f>+('Detalle por mes'!I1075/'Detalle por mes'!I868)-1</f>
        <v>8.9077282221403209E-2</v>
      </c>
      <c r="J808" s="28">
        <f>+('Detalle por mes'!J1075/'Detalle por mes'!J868)-1</f>
        <v>0.12111494342908391</v>
      </c>
      <c r="K808" s="28">
        <f>+('Detalle por mes'!K1075/'Detalle por mes'!K868)-1</f>
        <v>-4.8145506419400852E-2</v>
      </c>
      <c r="L808" s="28">
        <f>+('Detalle por mes'!L1075/'Detalle por mes'!L868)-1</f>
        <v>-2.9450390991753839E-2</v>
      </c>
      <c r="M808" s="28">
        <f>+('Detalle por mes'!M1075/'Detalle por mes'!M868)-1</f>
        <v>8.036739380022917E-3</v>
      </c>
      <c r="N808" s="28">
        <f>+('Detalle por mes'!N1075/'Detalle por mes'!N868)-1</f>
        <v>3.802309880979915E-2</v>
      </c>
      <c r="O808" s="28">
        <f>+('Detalle por mes'!O1075/'Detalle por mes'!O868)-1</f>
        <v>-1.6298182019425012E-2</v>
      </c>
      <c r="P808" s="28">
        <f>+('Detalle por mes'!P1075/'Detalle por mes'!P868)-1</f>
        <v>3.4990621083722528E-2</v>
      </c>
      <c r="Q808" s="28">
        <f>+('Detalle por mes'!Q1075/'Detalle por mes'!Q868)-1</f>
        <v>8.6888056242706568E-3</v>
      </c>
      <c r="R808" s="28">
        <f>+('Detalle por mes'!R1075/'Detalle por mes'!R868)-1</f>
        <v>3.3401628369343683E-2</v>
      </c>
      <c r="S808" s="28">
        <f>+('Detalle por mes'!S1075/'Detalle por mes'!S868)-1</f>
        <v>3.340162836934546E-2</v>
      </c>
    </row>
    <row r="809" spans="2:19" x14ac:dyDescent="0.25">
      <c r="B809" s="20" t="s">
        <v>42</v>
      </c>
      <c r="C809" s="28">
        <f>+('Detalle por mes'!C1076/'Detalle por mes'!C869)-1</f>
        <v>0.14056772395407302</v>
      </c>
      <c r="D809" s="28">
        <f>+('Detalle por mes'!D1076/'Detalle por mes'!D869)-1</f>
        <v>0.16626807489778384</v>
      </c>
      <c r="E809" s="28">
        <f>+('Detalle por mes'!E1076/'Detalle por mes'!E869)-1</f>
        <v>-2.0661157024793431E-2</v>
      </c>
      <c r="F809" s="28">
        <f>+('Detalle por mes'!F1076/'Detalle por mes'!F869)-1</f>
        <v>9.2026143700334462E-3</v>
      </c>
      <c r="G809" s="28">
        <f>+('Detalle por mes'!G1076/'Detalle por mes'!G869)-1</f>
        <v>-5.7065217391304324E-2</v>
      </c>
      <c r="H809" s="28">
        <f>+('Detalle por mes'!H1076/'Detalle por mes'!H869)-1</f>
        <v>-4.4037669508398603E-2</v>
      </c>
      <c r="I809" s="28">
        <f>+('Detalle por mes'!I1076/'Detalle por mes'!I869)-1</f>
        <v>0.23169014084507045</v>
      </c>
      <c r="J809" s="28">
        <f>+('Detalle por mes'!J1076/'Detalle por mes'!J869)-1</f>
        <v>0.21183876809566549</v>
      </c>
      <c r="K809" s="28">
        <f>+('Detalle por mes'!K1076/'Detalle por mes'!K869)-1</f>
        <v>-7.0696721311475419E-2</v>
      </c>
      <c r="L809" s="28">
        <f>+('Detalle por mes'!L1076/'Detalle por mes'!L869)-1</f>
        <v>-6.5918580903074231E-2</v>
      </c>
      <c r="M809" s="28">
        <f>+('Detalle por mes'!M1076/'Detalle por mes'!M869)-1</f>
        <v>-0.22846441947565543</v>
      </c>
      <c r="N809" s="28">
        <f>+('Detalle por mes'!N1076/'Detalle por mes'!N869)-1</f>
        <v>-0.2110486449171971</v>
      </c>
      <c r="O809" s="28">
        <f>+('Detalle por mes'!O1076/'Detalle por mes'!O869)-1</f>
        <v>4.1425525434053423E-3</v>
      </c>
      <c r="P809" s="28">
        <f>+('Detalle por mes'!P1076/'Detalle por mes'!P869)-1</f>
        <v>3.2636458124445378E-2</v>
      </c>
      <c r="Q809" s="28">
        <f>+('Detalle por mes'!Q1076/'Detalle por mes'!Q869)-1</f>
        <v>8.9058712506707716E-2</v>
      </c>
      <c r="R809" s="28">
        <f>+('Detalle por mes'!R1076/'Detalle por mes'!R869)-1</f>
        <v>8.5009532304517466E-2</v>
      </c>
      <c r="S809" s="28">
        <f>+('Detalle por mes'!S1076/'Detalle por mes'!S869)-1</f>
        <v>8.5009532304516799E-2</v>
      </c>
    </row>
    <row r="810" spans="2:19" x14ac:dyDescent="0.25">
      <c r="B810" s="20" t="s">
        <v>43</v>
      </c>
      <c r="C810" s="28">
        <f>+('Detalle por mes'!C1077/'Detalle por mes'!C870)-1</f>
        <v>5.1740440222530104E-2</v>
      </c>
      <c r="D810" s="28">
        <f>+('Detalle por mes'!D1077/'Detalle por mes'!D870)-1</f>
        <v>9.1530460941235292E-2</v>
      </c>
      <c r="E810" s="28">
        <f>+('Detalle por mes'!E1077/'Detalle por mes'!E870)-1</f>
        <v>3.8951841359773365E-2</v>
      </c>
      <c r="F810" s="28">
        <f>+('Detalle por mes'!F1077/'Detalle por mes'!F870)-1</f>
        <v>-0.13081691408674301</v>
      </c>
      <c r="G810" s="28">
        <f>+('Detalle por mes'!G1077/'Detalle por mes'!G870)-1</f>
        <v>-6.6013071895424824E-2</v>
      </c>
      <c r="H810" s="28">
        <f>+('Detalle por mes'!H1077/'Detalle por mes'!H870)-1</f>
        <v>-4.6177945433096057E-2</v>
      </c>
      <c r="I810" s="28">
        <f>+('Detalle por mes'!I1077/'Detalle por mes'!I870)-1</f>
        <v>0.12287712287712282</v>
      </c>
      <c r="J810" s="28">
        <f>+('Detalle por mes'!J1077/'Detalle por mes'!J870)-1</f>
        <v>0.13517267386594711</v>
      </c>
      <c r="K810" s="28">
        <f>+('Detalle por mes'!K1077/'Detalle por mes'!K870)-1</f>
        <v>4.3020193151887653E-2</v>
      </c>
      <c r="L810" s="28">
        <f>+('Detalle por mes'!L1077/'Detalle por mes'!L870)-1</f>
        <v>-1.2543651968404901E-2</v>
      </c>
      <c r="M810" s="28">
        <f>+('Detalle por mes'!M1077/'Detalle por mes'!M870)-1</f>
        <v>0.23893805309734506</v>
      </c>
      <c r="N810" s="28">
        <f>+('Detalle por mes'!N1077/'Detalle por mes'!N870)-1</f>
        <v>0.35210893340107119</v>
      </c>
      <c r="O810" s="28">
        <f>+('Detalle por mes'!O1077/'Detalle por mes'!O870)-1</f>
        <v>0.11249671829876617</v>
      </c>
      <c r="P810" s="28">
        <f>+('Detalle por mes'!P1077/'Detalle por mes'!P870)-1</f>
        <v>0.14353429774278648</v>
      </c>
      <c r="Q810" s="28">
        <f>+('Detalle por mes'!Q1077/'Detalle por mes'!Q870)-1</f>
        <v>6.7296836024681728E-2</v>
      </c>
      <c r="R810" s="28">
        <f>+('Detalle por mes'!R1077/'Detalle por mes'!R870)-1</f>
        <v>0.11259346563629413</v>
      </c>
      <c r="S810" s="28">
        <f>+('Detalle por mes'!S1077/'Detalle por mes'!S870)-1</f>
        <v>0.11259346563629458</v>
      </c>
    </row>
    <row r="811" spans="2:19" x14ac:dyDescent="0.25">
      <c r="B811" s="20" t="s">
        <v>44</v>
      </c>
      <c r="C811" s="28">
        <f>+('Detalle por mes'!C1078/'Detalle por mes'!C871)-1</f>
        <v>3.0658060667753784E-2</v>
      </c>
      <c r="D811" s="28">
        <f>+('Detalle por mes'!D1078/'Detalle por mes'!D871)-1</f>
        <v>4.7020932938469429E-2</v>
      </c>
      <c r="E811" s="28">
        <f>+('Detalle por mes'!E1078/'Detalle por mes'!E871)-1</f>
        <v>0.23430321592649306</v>
      </c>
      <c r="F811" s="28">
        <f>+('Detalle por mes'!F1078/'Detalle por mes'!F871)-1</f>
        <v>0.32216658335896864</v>
      </c>
      <c r="G811" s="28">
        <f>+('Detalle por mes'!G1078/'Detalle por mes'!G871)-1</f>
        <v>3.5892973678485873E-2</v>
      </c>
      <c r="H811" s="28">
        <f>+('Detalle por mes'!H1078/'Detalle por mes'!H871)-1</f>
        <v>5.7965852018222019E-2</v>
      </c>
      <c r="I811" s="28">
        <f>+('Detalle por mes'!I1078/'Detalle por mes'!I871)-1</f>
        <v>0.13028134009344861</v>
      </c>
      <c r="J811" s="28">
        <f>+('Detalle por mes'!J1078/'Detalle por mes'!J871)-1</f>
        <v>0.10827113669366661</v>
      </c>
      <c r="K811" s="28">
        <f>+('Detalle por mes'!K1078/'Detalle por mes'!K871)-1</f>
        <v>5.1430310407790669E-2</v>
      </c>
      <c r="L811" s="28">
        <f>+('Detalle por mes'!L1078/'Detalle por mes'!L871)-1</f>
        <v>4.9040487723724713E-2</v>
      </c>
      <c r="M811" s="28">
        <f>+('Detalle por mes'!M1078/'Detalle por mes'!M871)-1</f>
        <v>-0.16858237547892718</v>
      </c>
      <c r="N811" s="28">
        <f>+('Detalle por mes'!N1078/'Detalle por mes'!N871)-1</f>
        <v>-0.12995735712137635</v>
      </c>
      <c r="O811" s="28">
        <f>+('Detalle por mes'!O1078/'Detalle por mes'!O871)-1</f>
        <v>-7.5360419397116685E-2</v>
      </c>
      <c r="P811" s="28">
        <f>+('Detalle por mes'!P1078/'Detalle por mes'!P871)-1</f>
        <v>-3.1947245219723697E-2</v>
      </c>
      <c r="Q811" s="28">
        <f>+('Detalle por mes'!Q1078/'Detalle por mes'!Q871)-1</f>
        <v>3.3920268660938779E-2</v>
      </c>
      <c r="R811" s="28">
        <f>+('Detalle por mes'!R1078/'Detalle por mes'!R871)-1</f>
        <v>4.9243182629916227E-2</v>
      </c>
      <c r="S811" s="28">
        <f>+('Detalle por mes'!S1078/'Detalle por mes'!S871)-1</f>
        <v>4.9243182629920224E-2</v>
      </c>
    </row>
    <row r="812" spans="2:19" x14ac:dyDescent="0.25">
      <c r="B812" s="20" t="s">
        <v>45</v>
      </c>
      <c r="C812" s="28">
        <f>+('Detalle por mes'!C1079/'Detalle por mes'!C872)-1</f>
        <v>7.429655390452039E-3</v>
      </c>
      <c r="D812" s="28">
        <f>+('Detalle por mes'!D1079/'Detalle por mes'!D872)-1</f>
        <v>6.3017099851394587E-3</v>
      </c>
      <c r="E812" s="28">
        <f>+('Detalle por mes'!E1079/'Detalle por mes'!E872)-1</f>
        <v>0.12043795620437958</v>
      </c>
      <c r="F812" s="28">
        <f>+('Detalle por mes'!F1079/'Detalle por mes'!F872)-1</f>
        <v>0.13747353470845813</v>
      </c>
      <c r="G812" s="28">
        <f>+('Detalle por mes'!G1079/'Detalle por mes'!G872)-1</f>
        <v>-0.13358369098712441</v>
      </c>
      <c r="H812" s="28">
        <f>+('Detalle por mes'!H1079/'Detalle por mes'!H872)-1</f>
        <v>-0.1520011500398849</v>
      </c>
      <c r="I812" s="28">
        <f>+('Detalle por mes'!I1079/'Detalle por mes'!I872)-1</f>
        <v>3.5566093657379838E-3</v>
      </c>
      <c r="J812" s="28">
        <f>+('Detalle por mes'!J1079/'Detalle por mes'!J872)-1</f>
        <v>3.3422376063358517E-2</v>
      </c>
      <c r="K812" s="28">
        <f>+('Detalle por mes'!K1079/'Detalle por mes'!K872)-1</f>
        <v>0</v>
      </c>
      <c r="L812" s="28">
        <f>+('Detalle por mes'!L1079/'Detalle por mes'!L872)-1</f>
        <v>-6.9621520988893959E-4</v>
      </c>
      <c r="M812" s="28">
        <f>+('Detalle por mes'!M1079/'Detalle por mes'!M872)-1</f>
        <v>0.10000000000000009</v>
      </c>
      <c r="N812" s="28">
        <f>+('Detalle por mes'!N1079/'Detalle por mes'!N872)-1</f>
        <v>8.6528253629805985E-2</v>
      </c>
      <c r="O812" s="28">
        <f>+('Detalle por mes'!O1079/'Detalle por mes'!O872)-1</f>
        <v>1.1035983523742798E-2</v>
      </c>
      <c r="P812" s="28">
        <f>+('Detalle por mes'!P1079/'Detalle por mes'!P872)-1</f>
        <v>2.9423476101871904E-2</v>
      </c>
      <c r="Q812" s="28">
        <f>+('Detalle por mes'!Q1079/'Detalle por mes'!Q872)-1</f>
        <v>4.2419340343309297E-3</v>
      </c>
      <c r="R812" s="28">
        <f>+('Detalle por mes'!R1079/'Detalle por mes'!R872)-1</f>
        <v>1.2679489486906892E-2</v>
      </c>
      <c r="S812" s="28">
        <f>+('Detalle por mes'!S1079/'Detalle por mes'!S872)-1</f>
        <v>1.2679489486905338E-2</v>
      </c>
    </row>
    <row r="813" spans="2:19" x14ac:dyDescent="0.25">
      <c r="B813" s="20" t="s">
        <v>46</v>
      </c>
      <c r="C813" s="28">
        <f>+('Detalle por mes'!C1080/'Detalle por mes'!C873)-1</f>
        <v>6.2598767383059473E-2</v>
      </c>
      <c r="D813" s="28">
        <f>+('Detalle por mes'!D1080/'Detalle por mes'!D873)-1</f>
        <v>8.3783931658213628E-2</v>
      </c>
      <c r="E813" s="28">
        <f>+('Detalle por mes'!E1080/'Detalle por mes'!E873)-1</f>
        <v>-0.1484375</v>
      </c>
      <c r="F813" s="28">
        <f>+('Detalle por mes'!F1080/'Detalle por mes'!F873)-1</f>
        <v>-0.1151861550605191</v>
      </c>
      <c r="G813" s="28">
        <f>+('Detalle por mes'!G1080/'Detalle por mes'!G873)-1</f>
        <v>-6.3969171483622356E-2</v>
      </c>
      <c r="H813" s="28">
        <f>+('Detalle por mes'!H1080/'Detalle por mes'!H873)-1</f>
        <v>-4.0144717269542718E-2</v>
      </c>
      <c r="I813" s="28">
        <f>+('Detalle por mes'!I1080/'Detalle por mes'!I873)-1</f>
        <v>0.12549960031974416</v>
      </c>
      <c r="J813" s="28">
        <f>+('Detalle por mes'!J1080/'Detalle por mes'!J873)-1</f>
        <v>0.15406546450621894</v>
      </c>
      <c r="K813" s="28">
        <f>+('Detalle por mes'!K1080/'Detalle por mes'!K873)-1</f>
        <v>4.0966386554621925E-2</v>
      </c>
      <c r="L813" s="28">
        <f>+('Detalle por mes'!L1080/'Detalle por mes'!L873)-1</f>
        <v>3.1611422936608458E-2</v>
      </c>
      <c r="M813" s="28">
        <f>+('Detalle por mes'!M1080/'Detalle por mes'!M873)-1</f>
        <v>-0.14171122994652408</v>
      </c>
      <c r="N813" s="28">
        <f>+('Detalle por mes'!N1080/'Detalle por mes'!N873)-1</f>
        <v>-0.11649734432260295</v>
      </c>
      <c r="O813" s="28">
        <f>+('Detalle por mes'!O1080/'Detalle por mes'!O873)-1</f>
        <v>-2.4168273866923773E-2</v>
      </c>
      <c r="P813" s="28">
        <f>+('Detalle por mes'!P1080/'Detalle por mes'!P873)-1</f>
        <v>7.4139987998143031E-3</v>
      </c>
      <c r="Q813" s="28">
        <f>+('Detalle por mes'!Q1080/'Detalle por mes'!Q873)-1</f>
        <v>3.6937283570604107E-2</v>
      </c>
      <c r="R813" s="28">
        <f>+('Detalle por mes'!R1080/'Detalle por mes'!R873)-1</f>
        <v>4.4532026254946011E-2</v>
      </c>
      <c r="S813" s="28">
        <f>+('Detalle por mes'!S1080/'Detalle por mes'!S873)-1</f>
        <v>4.4532026254945567E-2</v>
      </c>
    </row>
    <row r="814" spans="2:19" x14ac:dyDescent="0.25">
      <c r="B814" s="20" t="s">
        <v>13</v>
      </c>
      <c r="C814" s="28">
        <f>+('Detalle por mes'!C1081/'Detalle por mes'!C874)-1</f>
        <v>0.23164925744333109</v>
      </c>
      <c r="D814" s="28">
        <f>+('Detalle por mes'!D1081/'Detalle por mes'!D874)-1</f>
        <v>0.27192394882591731</v>
      </c>
      <c r="E814" s="28">
        <f>+('Detalle por mes'!E1081/'Detalle por mes'!E874)-1</f>
        <v>0.21739130434782616</v>
      </c>
      <c r="F814" s="28">
        <f>+('Detalle por mes'!F1081/'Detalle por mes'!F874)-1</f>
        <v>0.21320435774656898</v>
      </c>
      <c r="G814" s="28">
        <f>+('Detalle por mes'!G1081/'Detalle por mes'!G874)-1</f>
        <v>0.12213740458015265</v>
      </c>
      <c r="H814" s="28">
        <f>+('Detalle por mes'!H1081/'Detalle por mes'!H874)-1</f>
        <v>0.1337933764071908</v>
      </c>
      <c r="I814" s="28">
        <f>+('Detalle por mes'!I1081/'Detalle por mes'!I874)-1</f>
        <v>0.21463414634146338</v>
      </c>
      <c r="J814" s="28">
        <f>+('Detalle por mes'!J1081/'Detalle por mes'!J874)-1</f>
        <v>0.24167336237287862</v>
      </c>
      <c r="K814" s="28">
        <f>+('Detalle por mes'!K1081/'Detalle por mes'!K874)-1</f>
        <v>0.47329650092081033</v>
      </c>
      <c r="L814" s="28">
        <f>+('Detalle por mes'!L1081/'Detalle por mes'!L874)-1</f>
        <v>0.45492399037055797</v>
      </c>
      <c r="M814" s="28">
        <f>+('Detalle por mes'!M1081/'Detalle por mes'!M874)-1</f>
        <v>-7.8947368421052655E-2</v>
      </c>
      <c r="N814" s="28">
        <f>+('Detalle por mes'!N1081/'Detalle por mes'!N874)-1</f>
        <v>-2.1055719052001542E-2</v>
      </c>
      <c r="O814" s="28">
        <f>+('Detalle por mes'!O1081/'Detalle por mes'!O874)-1</f>
        <v>0.30864197530864201</v>
      </c>
      <c r="P814" s="28">
        <f>+('Detalle por mes'!P1081/'Detalle por mes'!P874)-1</f>
        <v>0.33788064054174582</v>
      </c>
      <c r="Q814" s="28">
        <f>+('Detalle por mes'!Q1081/'Detalle por mes'!Q874)-1</f>
        <v>0.2491340796144772</v>
      </c>
      <c r="R814" s="28">
        <f>+('Detalle por mes'!R1081/'Detalle por mes'!R874)-1</f>
        <v>0.29790887597870452</v>
      </c>
      <c r="S814" s="28">
        <f>+('Detalle por mes'!S1081/'Detalle por mes'!S874)-1</f>
        <v>0.2979088759787043</v>
      </c>
    </row>
    <row r="815" spans="2:19" x14ac:dyDescent="0.25">
      <c r="B815" s="20" t="s">
        <v>47</v>
      </c>
      <c r="C815" s="28">
        <f>+('Detalle por mes'!C1082/'Detalle por mes'!C875)-1</f>
        <v>0.11398627341866074</v>
      </c>
      <c r="D815" s="28">
        <f>+('Detalle por mes'!D1082/'Detalle por mes'!D875)-1</f>
        <v>0.14163875107773194</v>
      </c>
      <c r="E815" s="28">
        <f>+('Detalle por mes'!E1082/'Detalle por mes'!E875)-1</f>
        <v>0.26354679802955672</v>
      </c>
      <c r="F815" s="28">
        <f>+('Detalle por mes'!F1082/'Detalle por mes'!F875)-1</f>
        <v>0.41154984088849988</v>
      </c>
      <c r="G815" s="28">
        <f>+('Detalle por mes'!G1082/'Detalle por mes'!G875)-1</f>
        <v>0.15024954032046223</v>
      </c>
      <c r="H815" s="28">
        <f>+('Detalle por mes'!H1082/'Detalle por mes'!H875)-1</f>
        <v>0.15323334009378642</v>
      </c>
      <c r="I815" s="28">
        <f>+('Detalle por mes'!I1082/'Detalle por mes'!I875)-1</f>
        <v>7.7620396600566632E-2</v>
      </c>
      <c r="J815" s="28">
        <f>+('Detalle por mes'!J1082/'Detalle por mes'!J875)-1</f>
        <v>4.912801020658808E-2</v>
      </c>
      <c r="K815" s="28">
        <f>+('Detalle por mes'!K1082/'Detalle por mes'!K875)-1</f>
        <v>0.43490909090909091</v>
      </c>
      <c r="L815" s="28">
        <f>+('Detalle por mes'!L1082/'Detalle por mes'!L875)-1</f>
        <v>0.41968728904775143</v>
      </c>
      <c r="M815" s="28">
        <f>+('Detalle por mes'!M1082/'Detalle por mes'!M875)-1</f>
        <v>3.2810271041369576E-2</v>
      </c>
      <c r="N815" s="28">
        <f>+('Detalle por mes'!N1082/'Detalle por mes'!N875)-1</f>
        <v>7.8245778110015207E-2</v>
      </c>
      <c r="O815" s="28">
        <f>+('Detalle por mes'!O1082/'Detalle por mes'!O875)-1</f>
        <v>0.22763666482606304</v>
      </c>
      <c r="P815" s="28">
        <f>+('Detalle por mes'!P1082/'Detalle por mes'!P875)-1</f>
        <v>0.28809595685178158</v>
      </c>
      <c r="Q815" s="28">
        <f>+('Detalle por mes'!Q1082/'Detalle por mes'!Q875)-1</f>
        <v>0.13938840712003642</v>
      </c>
      <c r="R815" s="28">
        <f>+('Detalle por mes'!R1082/'Detalle por mes'!R875)-1</f>
        <v>0.19495137605601198</v>
      </c>
      <c r="S815" s="28">
        <f>+('Detalle por mes'!S1082/'Detalle por mes'!S875)-1</f>
        <v>0.19495137605601021</v>
      </c>
    </row>
    <row r="816" spans="2:19" x14ac:dyDescent="0.25">
      <c r="B816" s="20" t="s">
        <v>48</v>
      </c>
      <c r="C816" s="28">
        <f>+('Detalle por mes'!C1083/'Detalle por mes'!C876)-1</f>
        <v>8.5105965398919903E-2</v>
      </c>
      <c r="D816" s="28">
        <f>+('Detalle por mes'!D1083/'Detalle por mes'!D876)-1</f>
        <v>0.11364899300537057</v>
      </c>
      <c r="E816" s="28">
        <f>+('Detalle por mes'!E1083/'Detalle por mes'!E876)-1</f>
        <v>0.18607954545454541</v>
      </c>
      <c r="F816" s="28">
        <f>+('Detalle por mes'!F1083/'Detalle por mes'!F876)-1</f>
        <v>0.18941953622799779</v>
      </c>
      <c r="G816" s="28">
        <f>+('Detalle por mes'!G1083/'Detalle por mes'!G876)-1</f>
        <v>8.7191197840979839E-2</v>
      </c>
      <c r="H816" s="28">
        <f>+('Detalle por mes'!H1083/'Detalle por mes'!H876)-1</f>
        <v>0.11122820083804674</v>
      </c>
      <c r="I816" s="28">
        <f>+('Detalle por mes'!I1083/'Detalle por mes'!I876)-1</f>
        <v>0.15190210162277196</v>
      </c>
      <c r="J816" s="28">
        <f>+('Detalle por mes'!J1083/'Detalle por mes'!J876)-1</f>
        <v>0.19926390488537393</v>
      </c>
      <c r="K816" s="28">
        <f>+('Detalle por mes'!K1083/'Detalle por mes'!K876)-1</f>
        <v>7.0226773957571265E-2</v>
      </c>
      <c r="L816" s="28">
        <f>+('Detalle por mes'!L1083/'Detalle por mes'!L876)-1</f>
        <v>7.4861751651638109E-2</v>
      </c>
      <c r="M816" s="28">
        <f>+('Detalle por mes'!M1083/'Detalle por mes'!M876)-1</f>
        <v>-1.764705882352946E-2</v>
      </c>
      <c r="N816" s="28">
        <f>+('Detalle por mes'!N1083/'Detalle por mes'!N876)-1</f>
        <v>1.9874047446948317E-3</v>
      </c>
      <c r="O816" s="28">
        <f>+('Detalle por mes'!O1083/'Detalle por mes'!O876)-1</f>
        <v>3.3448673587081812E-2</v>
      </c>
      <c r="P816" s="28">
        <f>+('Detalle por mes'!P1083/'Detalle por mes'!P876)-1</f>
        <v>6.897261452195913E-2</v>
      </c>
      <c r="Q816" s="28">
        <f>+('Detalle por mes'!Q1083/'Detalle por mes'!Q876)-1</f>
        <v>8.5736954380852159E-2</v>
      </c>
      <c r="R816" s="28">
        <f>+('Detalle por mes'!R1083/'Detalle por mes'!R876)-1</f>
        <v>0.11389700505469547</v>
      </c>
      <c r="S816" s="28">
        <f>+('Detalle por mes'!S1083/'Detalle por mes'!S876)-1</f>
        <v>0.11389700505469391</v>
      </c>
    </row>
    <row r="817" spans="2:19" x14ac:dyDescent="0.25">
      <c r="B817" s="8" t="s">
        <v>135</v>
      </c>
      <c r="C817" s="29">
        <f>+('Detalle por mes'!C1087/'Detalle por mes'!C880)-1</f>
        <v>5.7698188424227803E-2</v>
      </c>
      <c r="D817" s="29">
        <f>+('Detalle por mes'!D1087/'Detalle por mes'!D880)-1</f>
        <v>8.021493918351319E-2</v>
      </c>
      <c r="E817" s="29">
        <f>+('Detalle por mes'!E1087/'Detalle por mes'!E880)-1</f>
        <v>0.32024079739465106</v>
      </c>
      <c r="F817" s="29">
        <f>+('Detalle por mes'!F1087/'Detalle por mes'!F880)-1</f>
        <v>0.31503981107746437</v>
      </c>
      <c r="G817" s="29">
        <f>+('Detalle por mes'!G1087/'Detalle por mes'!G880)-1</f>
        <v>1.3052272296315115E-2</v>
      </c>
      <c r="H817" s="29">
        <f>+('Detalle por mes'!H1087/'Detalle por mes'!H880)-1</f>
        <v>2.6519712224738923E-2</v>
      </c>
      <c r="I817" s="29">
        <f>+('Detalle por mes'!I1087/'Detalle por mes'!I880)-1</f>
        <v>0.24019751722232763</v>
      </c>
      <c r="J817" s="29">
        <f>+('Detalle por mes'!J1087/'Detalle por mes'!J880)-1</f>
        <v>0.17373929842617675</v>
      </c>
      <c r="K817" s="29">
        <f>+('Detalle por mes'!K1087/'Detalle por mes'!K880)-1</f>
        <v>2.7282136203684582E-2</v>
      </c>
      <c r="L817" s="29">
        <f>+('Detalle por mes'!L1087/'Detalle por mes'!L880)-1</f>
        <v>3.0849237946887431E-2</v>
      </c>
      <c r="M817" s="29">
        <f>+('Detalle por mes'!M1087/'Detalle por mes'!M880)-1</f>
        <v>-1.0935364186682284E-2</v>
      </c>
      <c r="N817" s="29">
        <f>+('Detalle por mes'!N1087/'Detalle por mes'!N880)-1</f>
        <v>2.1310658290261353E-2</v>
      </c>
      <c r="O817" s="29">
        <f>+('Detalle por mes'!O1087/'Detalle por mes'!O880)-1</f>
        <v>8.6716653421328393E-2</v>
      </c>
      <c r="P817" s="29">
        <f>+('Detalle por mes'!P1087/'Detalle por mes'!P880)-1</f>
        <v>0.12029670759569866</v>
      </c>
      <c r="Q817" s="29">
        <f>+('Detalle por mes'!Q1087/'Detalle por mes'!Q880)-1</f>
        <v>6.4720765630555954E-2</v>
      </c>
      <c r="R817" s="29">
        <f>+('Detalle por mes'!R1087/'Detalle por mes'!R880)-1</f>
        <v>9.0870593039337866E-2</v>
      </c>
      <c r="S817" s="29">
        <f>+('Detalle por mes'!S1087/'Detalle por mes'!S880)-1</f>
        <v>9.0870593039338754E-2</v>
      </c>
    </row>
    <row r="818" spans="2:19" x14ac:dyDescent="0.25">
      <c r="B818" s="20" t="s">
        <v>37</v>
      </c>
      <c r="C818" s="28">
        <f>+('Detalle por mes'!C1088/'Detalle por mes'!C881)-1</f>
        <v>-0.17534467805126053</v>
      </c>
      <c r="D818" s="28">
        <f>+('Detalle por mes'!D1088/'Detalle por mes'!D881)-1</f>
        <v>-0.18948559627513928</v>
      </c>
      <c r="E818" s="28">
        <f>+('Detalle por mes'!E1088/'Detalle por mes'!E881)-1</f>
        <v>0.33980582524271852</v>
      </c>
      <c r="F818" s="28">
        <f>+('Detalle por mes'!F1088/'Detalle por mes'!F881)-1</f>
        <v>0.24285681631160227</v>
      </c>
      <c r="G818" s="28">
        <f>+('Detalle por mes'!G1088/'Detalle por mes'!G881)-1</f>
        <v>-0.1428571428571429</v>
      </c>
      <c r="H818" s="28">
        <f>+('Detalle por mes'!H1088/'Detalle por mes'!H881)-1</f>
        <v>-0.17707827305699297</v>
      </c>
      <c r="I818" s="28">
        <f>+('Detalle por mes'!I1088/'Detalle por mes'!I881)-1</f>
        <v>0.31349538977367986</v>
      </c>
      <c r="J818" s="28">
        <f>+('Detalle por mes'!J1088/'Detalle por mes'!J881)-1</f>
        <v>0.3500926100450823</v>
      </c>
      <c r="K818" s="28">
        <f>+('Detalle por mes'!K1088/'Detalle por mes'!K881)-1</f>
        <v>-0.14180206794682426</v>
      </c>
      <c r="L818" s="28">
        <f>+('Detalle por mes'!L1088/'Detalle por mes'!L881)-1</f>
        <v>-0.15731807618564253</v>
      </c>
      <c r="M818" s="28">
        <f>+('Detalle por mes'!M1088/'Detalle por mes'!M881)-1</f>
        <v>2.4489795918367419E-2</v>
      </c>
      <c r="N818" s="28">
        <f>+('Detalle por mes'!N1088/'Detalle por mes'!N881)-1</f>
        <v>-2.9608631866139601E-2</v>
      </c>
      <c r="O818" s="28">
        <f>+('Detalle por mes'!O1088/'Detalle por mes'!O881)-1</f>
        <v>0.28837077591089288</v>
      </c>
      <c r="P818" s="28">
        <f>+('Detalle por mes'!P1088/'Detalle por mes'!P881)-1</f>
        <v>0.29291716627639786</v>
      </c>
      <c r="Q818" s="28">
        <f>+('Detalle por mes'!Q1088/'Detalle por mes'!Q881)-1</f>
        <v>-5.6774948785484392E-2</v>
      </c>
      <c r="R818" s="28">
        <f>+('Detalle por mes'!R1088/'Detalle por mes'!R881)-1</f>
        <v>3.0399916908122826E-2</v>
      </c>
      <c r="S818" s="28">
        <f>+('Detalle por mes'!S1088/'Detalle por mes'!S881)-1</f>
        <v>3.0399916908121494E-2</v>
      </c>
    </row>
    <row r="819" spans="2:19" x14ac:dyDescent="0.25">
      <c r="B819" s="20" t="s">
        <v>38</v>
      </c>
      <c r="C819" s="28">
        <f>+('Detalle por mes'!C1089/'Detalle por mes'!C882)-1</f>
        <v>0.42207145754212605</v>
      </c>
      <c r="D819" s="28">
        <f>+('Detalle por mes'!D1089/'Detalle por mes'!D882)-1</f>
        <v>0.455123372605714</v>
      </c>
      <c r="E819" s="28">
        <f>+('Detalle por mes'!E1089/'Detalle por mes'!E882)-1</f>
        <v>0.72307021369385094</v>
      </c>
      <c r="F819" s="28">
        <f>+('Detalle por mes'!F1089/'Detalle por mes'!F882)-1</f>
        <v>0.74565059357416885</v>
      </c>
      <c r="G819" s="28">
        <f>+('Detalle por mes'!G1089/'Detalle por mes'!G882)-1</f>
        <v>-5.5253363870598315E-2</v>
      </c>
      <c r="H819" s="28">
        <f>+('Detalle por mes'!H1089/'Detalle por mes'!H882)-1</f>
        <v>-4.1698185104430241E-2</v>
      </c>
      <c r="I819" s="28">
        <f>+('Detalle por mes'!I1089/'Detalle por mes'!I882)-1</f>
        <v>1.5319792566983579</v>
      </c>
      <c r="J819" s="28">
        <f>+('Detalle por mes'!J1089/'Detalle por mes'!J882)-1</f>
        <v>0.86628423411573707</v>
      </c>
      <c r="K819" s="28">
        <f>+('Detalle por mes'!K1089/'Detalle por mes'!K882)-1</f>
        <v>0.15196998123827399</v>
      </c>
      <c r="L819" s="28">
        <f>+('Detalle por mes'!L1089/'Detalle por mes'!L882)-1</f>
        <v>0.1092400979386654</v>
      </c>
      <c r="M819" s="28">
        <f>+('Detalle por mes'!M1089/'Detalle por mes'!M882)-1</f>
        <v>0.15357142857142847</v>
      </c>
      <c r="N819" s="28">
        <f>+('Detalle por mes'!N1089/'Detalle por mes'!N882)-1</f>
        <v>0.1983289598566631</v>
      </c>
      <c r="O819" s="28">
        <f>+('Detalle por mes'!O1089/'Detalle por mes'!O882)-1</f>
        <v>0.12904568152395046</v>
      </c>
      <c r="P819" s="28">
        <f>+('Detalle por mes'!P1089/'Detalle por mes'!P882)-1</f>
        <v>0.16456190173922658</v>
      </c>
      <c r="Q819" s="28">
        <f>+('Detalle por mes'!Q1089/'Detalle por mes'!Q882)-1</f>
        <v>0.39161553032451257</v>
      </c>
      <c r="R819" s="28">
        <f>+('Detalle por mes'!R1089/'Detalle por mes'!R882)-1</f>
        <v>0.3050120392500848</v>
      </c>
      <c r="S819" s="28">
        <f>+('Detalle por mes'!S1089/'Detalle por mes'!S882)-1</f>
        <v>0.30501203925008347</v>
      </c>
    </row>
    <row r="820" spans="2:19" x14ac:dyDescent="0.25">
      <c r="B820" s="20" t="s">
        <v>39</v>
      </c>
      <c r="C820" s="28">
        <f>+('Detalle por mes'!C1090/'Detalle por mes'!C883)-1</f>
        <v>0.16867901727651646</v>
      </c>
      <c r="D820" s="28">
        <f>+('Detalle por mes'!D1090/'Detalle por mes'!D883)-1</f>
        <v>0.19792505956907158</v>
      </c>
      <c r="E820" s="28">
        <f>+('Detalle por mes'!E1090/'Detalle por mes'!E883)-1</f>
        <v>0.25528169014084501</v>
      </c>
      <c r="F820" s="28">
        <f>+('Detalle por mes'!F1090/'Detalle por mes'!F883)-1</f>
        <v>0.24619651216184635</v>
      </c>
      <c r="G820" s="28">
        <f>+('Detalle por mes'!G1090/'Detalle por mes'!G883)-1</f>
        <v>8.6805555555555802E-3</v>
      </c>
      <c r="H820" s="28">
        <f>+('Detalle por mes'!H1090/'Detalle por mes'!H883)-1</f>
        <v>4.4214594454987655E-3</v>
      </c>
      <c r="I820" s="28">
        <f>+('Detalle por mes'!I1090/'Detalle por mes'!I883)-1</f>
        <v>0.36616776888270097</v>
      </c>
      <c r="J820" s="28">
        <f>+('Detalle por mes'!J1090/'Detalle por mes'!J883)-1</f>
        <v>0.42162052071395073</v>
      </c>
      <c r="K820" s="28">
        <f>+('Detalle por mes'!K1090/'Detalle por mes'!K883)-1</f>
        <v>-0.14371681415929205</v>
      </c>
      <c r="L820" s="28">
        <f>+('Detalle por mes'!L1090/'Detalle por mes'!L883)-1</f>
        <v>-0.13756395542952515</v>
      </c>
      <c r="M820" s="28">
        <f>+('Detalle por mes'!M1090/'Detalle por mes'!M883)-1</f>
        <v>0.14938488576449904</v>
      </c>
      <c r="N820" s="28">
        <f>+('Detalle por mes'!N1090/'Detalle por mes'!N883)-1</f>
        <v>0.14490983664665458</v>
      </c>
      <c r="O820" s="28">
        <f>+('Detalle por mes'!O1090/'Detalle por mes'!O883)-1</f>
        <v>0.51319674331215892</v>
      </c>
      <c r="P820" s="28">
        <f>+('Detalle por mes'!P1090/'Detalle por mes'!P883)-1</f>
        <v>0.56541233543798541</v>
      </c>
      <c r="Q820" s="28">
        <f>+('Detalle por mes'!Q1090/'Detalle por mes'!Q883)-1</f>
        <v>0.19138882682488845</v>
      </c>
      <c r="R820" s="28">
        <f>+('Detalle por mes'!R1090/'Detalle por mes'!R883)-1</f>
        <v>0.2606645354487378</v>
      </c>
      <c r="S820" s="28">
        <f>+('Detalle por mes'!S1090/'Detalle por mes'!S883)-1</f>
        <v>0.26066453544873758</v>
      </c>
    </row>
    <row r="821" spans="2:19" x14ac:dyDescent="0.25">
      <c r="B821" s="20" t="s">
        <v>40</v>
      </c>
      <c r="C821" s="28">
        <f>+('Detalle por mes'!C1091/'Detalle por mes'!C884)-1</f>
        <v>4.3742326480499472E-2</v>
      </c>
      <c r="D821" s="28">
        <f>+('Detalle por mes'!D1091/'Detalle por mes'!D884)-1</f>
        <v>7.1070024739414039E-2</v>
      </c>
      <c r="E821" s="28">
        <f>+('Detalle por mes'!E1091/'Detalle por mes'!E884)-1</f>
        <v>0.46258503401360551</v>
      </c>
      <c r="F821" s="28">
        <f>+('Detalle por mes'!F1091/'Detalle por mes'!F884)-1</f>
        <v>0.41648112017913941</v>
      </c>
      <c r="G821" s="28">
        <f>+('Detalle por mes'!G1091/'Detalle por mes'!G884)-1</f>
        <v>3.4104750304506659E-2</v>
      </c>
      <c r="H821" s="28">
        <f>+('Detalle por mes'!H1091/'Detalle por mes'!H884)-1</f>
        <v>2.9559579743179354E-2</v>
      </c>
      <c r="I821" s="28">
        <f>+('Detalle por mes'!I1091/'Detalle por mes'!I884)-1</f>
        <v>0.24082934609250395</v>
      </c>
      <c r="J821" s="28">
        <f>+('Detalle por mes'!J1091/'Detalle por mes'!J884)-1</f>
        <v>0.27109125202308637</v>
      </c>
      <c r="K821" s="28">
        <f>+('Detalle por mes'!K1091/'Detalle por mes'!K884)-1</f>
        <v>-2.6962727993655844E-2</v>
      </c>
      <c r="L821" s="28">
        <f>+('Detalle por mes'!L1091/'Detalle por mes'!L884)-1</f>
        <v>-2.429426233763432E-2</v>
      </c>
      <c r="M821" s="28">
        <f>+('Detalle por mes'!M1091/'Detalle por mes'!M884)-1</f>
        <v>-4.9549549549549599E-2</v>
      </c>
      <c r="N821" s="28">
        <f>+('Detalle por mes'!N1091/'Detalle por mes'!N884)-1</f>
        <v>-1.1864723960036128E-2</v>
      </c>
      <c r="O821" s="28">
        <f>+('Detalle por mes'!O1091/'Detalle por mes'!O884)-1</f>
        <v>0.52805351747949936</v>
      </c>
      <c r="P821" s="28">
        <f>+('Detalle por mes'!P1091/'Detalle por mes'!P884)-1</f>
        <v>0.53104128054008792</v>
      </c>
      <c r="Q821" s="28">
        <f>+('Detalle por mes'!Q1091/'Detalle por mes'!Q884)-1</f>
        <v>7.1698462036213106E-2</v>
      </c>
      <c r="R821" s="28">
        <f>+('Detalle por mes'!R1091/'Detalle por mes'!R884)-1</f>
        <v>0.13370889536732755</v>
      </c>
      <c r="S821" s="28">
        <f>+('Detalle por mes'!S1091/'Detalle por mes'!S884)-1</f>
        <v>0.133708895367326</v>
      </c>
    </row>
    <row r="822" spans="2:19" x14ac:dyDescent="0.25">
      <c r="B822" s="20" t="s">
        <v>41</v>
      </c>
      <c r="C822" s="28">
        <f>+('Detalle por mes'!C1092/'Detalle por mes'!C885)-1</f>
        <v>4.427133980940301E-2</v>
      </c>
      <c r="D822" s="28">
        <f>+('Detalle por mes'!D1092/'Detalle por mes'!D885)-1</f>
        <v>6.8761546266996376E-2</v>
      </c>
      <c r="E822" s="28">
        <f>+('Detalle por mes'!E1092/'Detalle por mes'!E885)-1</f>
        <v>0.13807339449541289</v>
      </c>
      <c r="F822" s="28">
        <f>+('Detalle por mes'!F1092/'Detalle por mes'!F885)-1</f>
        <v>0.1570620721773528</v>
      </c>
      <c r="G822" s="28">
        <f>+('Detalle por mes'!G1092/'Detalle por mes'!G885)-1</f>
        <v>-1.8455663979635162E-2</v>
      </c>
      <c r="H822" s="28">
        <f>+('Detalle por mes'!H1092/'Detalle por mes'!H885)-1</f>
        <v>-4.6026707274409162E-3</v>
      </c>
      <c r="I822" s="28">
        <f>+('Detalle por mes'!I1092/'Detalle por mes'!I885)-1</f>
        <v>0.12970510668904334</v>
      </c>
      <c r="J822" s="28">
        <f>+('Detalle por mes'!J1092/'Detalle por mes'!J885)-1</f>
        <v>0.21961864945646603</v>
      </c>
      <c r="K822" s="28">
        <f>+('Detalle por mes'!K1092/'Detalle por mes'!K885)-1</f>
        <v>-0.11719516181758749</v>
      </c>
      <c r="L822" s="28">
        <f>+('Detalle por mes'!L1092/'Detalle por mes'!L885)-1</f>
        <v>-9.3215504433929564E-2</v>
      </c>
      <c r="M822" s="28">
        <f>+('Detalle por mes'!M1092/'Detalle por mes'!M885)-1</f>
        <v>-3.9874081846799525E-2</v>
      </c>
      <c r="N822" s="28">
        <f>+('Detalle por mes'!N1092/'Detalle por mes'!N885)-1</f>
        <v>-4.7778893310191695E-2</v>
      </c>
      <c r="O822" s="28">
        <f>+('Detalle por mes'!O1092/'Detalle por mes'!O885)-1</f>
        <v>1.3724103611744143E-2</v>
      </c>
      <c r="P822" s="28">
        <f>+('Detalle por mes'!P1092/'Detalle por mes'!P885)-1</f>
        <v>8.6100110870115598E-2</v>
      </c>
      <c r="Q822" s="28">
        <f>+('Detalle por mes'!Q1092/'Detalle por mes'!Q885)-1</f>
        <v>4.0254539676897183E-2</v>
      </c>
      <c r="R822" s="28">
        <f>+('Detalle por mes'!R1092/'Detalle por mes'!R885)-1</f>
        <v>7.1005423453950556E-2</v>
      </c>
      <c r="S822" s="28">
        <f>+('Detalle por mes'!S1092/'Detalle por mes'!S885)-1</f>
        <v>7.1005423453953664E-2</v>
      </c>
    </row>
    <row r="823" spans="2:19" x14ac:dyDescent="0.25">
      <c r="B823" s="20" t="s">
        <v>42</v>
      </c>
      <c r="C823" s="28">
        <f>+('Detalle por mes'!C1093/'Detalle por mes'!C886)-1</f>
        <v>0.22404987937462795</v>
      </c>
      <c r="D823" s="28">
        <f>+('Detalle por mes'!D1093/'Detalle por mes'!D886)-1</f>
        <v>0.24564318992483947</v>
      </c>
      <c r="E823" s="28">
        <f>+('Detalle por mes'!E1093/'Detalle por mes'!E886)-1</f>
        <v>-8.0827067669172914E-2</v>
      </c>
      <c r="F823" s="28">
        <f>+('Detalle por mes'!F1093/'Detalle por mes'!F886)-1</f>
        <v>-6.4058033004462334E-2</v>
      </c>
      <c r="G823" s="28">
        <f>+('Detalle por mes'!G1093/'Detalle por mes'!G886)-1</f>
        <v>-5.2049446974625879E-2</v>
      </c>
      <c r="H823" s="28">
        <f>+('Detalle por mes'!H1093/'Detalle por mes'!H886)-1</f>
        <v>-3.1846990163200362E-2</v>
      </c>
      <c r="I823" s="28">
        <f>+('Detalle por mes'!I1093/'Detalle por mes'!I886)-1</f>
        <v>0.3367198838896952</v>
      </c>
      <c r="J823" s="28">
        <f>+('Detalle por mes'!J1093/'Detalle por mes'!J886)-1</f>
        <v>0.31376782110258317</v>
      </c>
      <c r="K823" s="28">
        <f>+('Detalle por mes'!K1093/'Detalle por mes'!K886)-1</f>
        <v>-0.14071294559099434</v>
      </c>
      <c r="L823" s="28">
        <f>+('Detalle por mes'!L1093/'Detalle por mes'!L886)-1</f>
        <v>-0.14801819898796553</v>
      </c>
      <c r="M823" s="28">
        <f>+('Detalle por mes'!M1093/'Detalle por mes'!M886)-1</f>
        <v>-0.13247863247863245</v>
      </c>
      <c r="N823" s="28">
        <f>+('Detalle por mes'!N1093/'Detalle por mes'!N886)-1</f>
        <v>-0.10903112482332089</v>
      </c>
      <c r="O823" s="28">
        <f>+('Detalle por mes'!O1093/'Detalle por mes'!O886)-1</f>
        <v>2.5067039757491472E-3</v>
      </c>
      <c r="P823" s="28">
        <f>+('Detalle por mes'!P1093/'Detalle por mes'!P886)-1</f>
        <v>3.1355465198320109E-2</v>
      </c>
      <c r="Q823" s="28">
        <f>+('Detalle por mes'!Q1093/'Detalle por mes'!Q886)-1</f>
        <v>0.1366457319112564</v>
      </c>
      <c r="R823" s="28">
        <f>+('Detalle por mes'!R1093/'Detalle por mes'!R886)-1</f>
        <v>0.11298118958393832</v>
      </c>
      <c r="S823" s="28">
        <f>+('Detalle por mes'!S1093/'Detalle por mes'!S886)-1</f>
        <v>0.11298118958393721</v>
      </c>
    </row>
    <row r="824" spans="2:19" x14ac:dyDescent="0.25">
      <c r="B824" s="20" t="s">
        <v>43</v>
      </c>
      <c r="C824" s="28">
        <f>+('Detalle por mes'!C1094/'Detalle por mes'!C887)-1</f>
        <v>0.11877074677968236</v>
      </c>
      <c r="D824" s="28">
        <f>+('Detalle por mes'!D1094/'Detalle por mes'!D887)-1</f>
        <v>0.16293852709668166</v>
      </c>
      <c r="E824" s="28">
        <f>+('Detalle por mes'!E1094/'Detalle por mes'!E887)-1</f>
        <v>0.23919753086419759</v>
      </c>
      <c r="F824" s="28">
        <f>+('Detalle por mes'!F1094/'Detalle por mes'!F887)-1</f>
        <v>0.15687243797329997</v>
      </c>
      <c r="G824" s="28">
        <f>+('Detalle por mes'!G1094/'Detalle por mes'!G887)-1</f>
        <v>1.3491280026324493E-2</v>
      </c>
      <c r="H824" s="28">
        <f>+('Detalle por mes'!H1094/'Detalle por mes'!H887)-1</f>
        <v>5.3949511503712744E-2</v>
      </c>
      <c r="I824" s="28">
        <f>+('Detalle por mes'!I1094/'Detalle por mes'!I887)-1</f>
        <v>8.574181117533719E-2</v>
      </c>
      <c r="J824" s="28">
        <f>+('Detalle por mes'!J1094/'Detalle por mes'!J887)-1</f>
        <v>0.12304990399747617</v>
      </c>
      <c r="K824" s="28">
        <f>+('Detalle por mes'!K1094/'Detalle por mes'!K887)-1</f>
        <v>-3.8582677165354351E-2</v>
      </c>
      <c r="L824" s="28">
        <f>+('Detalle por mes'!L1094/'Detalle por mes'!L887)-1</f>
        <v>-8.2151204018237722E-2</v>
      </c>
      <c r="M824" s="28">
        <f>+('Detalle por mes'!M1094/'Detalle por mes'!M887)-1</f>
        <v>5.7142857142857162E-2</v>
      </c>
      <c r="N824" s="28">
        <f>+('Detalle por mes'!N1094/'Detalle por mes'!N887)-1</f>
        <v>0.1175102395731864</v>
      </c>
      <c r="O824" s="28">
        <f>+('Detalle por mes'!O1094/'Detalle por mes'!O887)-1</f>
        <v>0.19357545247512875</v>
      </c>
      <c r="P824" s="28">
        <f>+('Detalle por mes'!P1094/'Detalle por mes'!P887)-1</f>
        <v>0.21785864455325821</v>
      </c>
      <c r="Q824" s="28">
        <f>+('Detalle por mes'!Q1094/'Detalle por mes'!Q887)-1</f>
        <v>0.13632544115466372</v>
      </c>
      <c r="R824" s="28">
        <f>+('Detalle por mes'!R1094/'Detalle por mes'!R887)-1</f>
        <v>0.18408257978955356</v>
      </c>
      <c r="S824" s="28">
        <f>+('Detalle por mes'!S1094/'Detalle por mes'!S887)-1</f>
        <v>0.18408257978955334</v>
      </c>
    </row>
    <row r="825" spans="2:19" x14ac:dyDescent="0.25">
      <c r="B825" s="20" t="s">
        <v>44</v>
      </c>
      <c r="C825" s="28">
        <f>+('Detalle por mes'!C1095/'Detalle por mes'!C888)-1</f>
        <v>1.5501100778296806E-2</v>
      </c>
      <c r="D825" s="28">
        <f>+('Detalle por mes'!D1095/'Detalle por mes'!D888)-1</f>
        <v>2.5310186791601019E-2</v>
      </c>
      <c r="E825" s="28">
        <f>+('Detalle por mes'!E1095/'Detalle por mes'!E888)-1</f>
        <v>0.30257086354647322</v>
      </c>
      <c r="F825" s="28">
        <f>+('Detalle por mes'!F1095/'Detalle por mes'!F888)-1</f>
        <v>0.40463642389818388</v>
      </c>
      <c r="G825" s="28">
        <f>+('Detalle por mes'!G1095/'Detalle por mes'!G888)-1</f>
        <v>-1.3267106725050604E-2</v>
      </c>
      <c r="H825" s="28">
        <f>+('Detalle por mes'!H1095/'Detalle por mes'!H888)-1</f>
        <v>-2.6785182403669117E-3</v>
      </c>
      <c r="I825" s="28">
        <f>+('Detalle por mes'!I1095/'Detalle por mes'!I888)-1</f>
        <v>9.7315281179243041E-2</v>
      </c>
      <c r="J825" s="28">
        <f>+('Detalle por mes'!J1095/'Detalle por mes'!J888)-1</f>
        <v>8.5909385293973184E-2</v>
      </c>
      <c r="K825" s="28">
        <f>+('Detalle por mes'!K1095/'Detalle por mes'!K888)-1</f>
        <v>-1.0008831321754452E-2</v>
      </c>
      <c r="L825" s="28">
        <f>+('Detalle por mes'!L1095/'Detalle por mes'!L888)-1</f>
        <v>1.5647690926035018E-3</v>
      </c>
      <c r="M825" s="28">
        <f>+('Detalle por mes'!M1095/'Detalle por mes'!M888)-1</f>
        <v>-0.21712538226299694</v>
      </c>
      <c r="N825" s="28">
        <f>+('Detalle por mes'!N1095/'Detalle por mes'!N888)-1</f>
        <v>-0.15366257267639183</v>
      </c>
      <c r="O825" s="28">
        <f>+('Detalle por mes'!O1095/'Detalle por mes'!O888)-1</f>
        <v>8.9628681177977843E-3</v>
      </c>
      <c r="P825" s="28">
        <f>+('Detalle por mes'!P1095/'Detalle por mes'!P888)-1</f>
        <v>0.11726232169411888</v>
      </c>
      <c r="Q825" s="28">
        <f>+('Detalle por mes'!Q1095/'Detalle por mes'!Q888)-1</f>
        <v>1.7513966851121943E-2</v>
      </c>
      <c r="R825" s="28">
        <f>+('Detalle por mes'!R1095/'Detalle por mes'!R888)-1</f>
        <v>2.7134301871577948E-2</v>
      </c>
      <c r="S825" s="28">
        <f>+('Detalle por mes'!S1095/'Detalle por mes'!S888)-1</f>
        <v>2.713430187157817E-2</v>
      </c>
    </row>
    <row r="826" spans="2:19" x14ac:dyDescent="0.25">
      <c r="B826" s="20" t="s">
        <v>45</v>
      </c>
      <c r="C826" s="28">
        <f>+('Detalle por mes'!C1096/'Detalle por mes'!C889)-1</f>
        <v>-2.3746639626467947E-2</v>
      </c>
      <c r="D826" s="28">
        <f>+('Detalle por mes'!D1096/'Detalle por mes'!D889)-1</f>
        <v>-3.0612602868503092E-2</v>
      </c>
      <c r="E826" s="28">
        <f>+('Detalle por mes'!E1096/'Detalle por mes'!E889)-1</f>
        <v>0.2303370786516854</v>
      </c>
      <c r="F826" s="28">
        <f>+('Detalle por mes'!F1096/'Detalle por mes'!F889)-1</f>
        <v>0.23217856170500917</v>
      </c>
      <c r="G826" s="28">
        <f>+('Detalle por mes'!G1096/'Detalle por mes'!G889)-1</f>
        <v>-0.10391566265060237</v>
      </c>
      <c r="H826" s="28">
        <f>+('Detalle por mes'!H1096/'Detalle por mes'!H889)-1</f>
        <v>-0.12220571932099622</v>
      </c>
      <c r="I826" s="28">
        <f>+('Detalle por mes'!I1096/'Detalle por mes'!I889)-1</f>
        <v>0.20570012391573722</v>
      </c>
      <c r="J826" s="28">
        <f>+('Detalle por mes'!J1096/'Detalle por mes'!J889)-1</f>
        <v>0.23820834169170335</v>
      </c>
      <c r="K826" s="28">
        <f>+('Detalle por mes'!K1096/'Detalle por mes'!K889)-1</f>
        <v>-0.12376237623762376</v>
      </c>
      <c r="L826" s="28">
        <f>+('Detalle por mes'!L1096/'Detalle por mes'!L889)-1</f>
        <v>-0.12987212233045697</v>
      </c>
      <c r="M826" s="28">
        <f>+('Detalle por mes'!M1096/'Detalle por mes'!M889)-1</f>
        <v>-0.20846905537459282</v>
      </c>
      <c r="N826" s="28">
        <f>+('Detalle por mes'!N1096/'Detalle por mes'!N889)-1</f>
        <v>-0.24551168188494477</v>
      </c>
      <c r="O826" s="28">
        <f>+('Detalle por mes'!O1096/'Detalle por mes'!O889)-1</f>
        <v>9.9525703794369536E-2</v>
      </c>
      <c r="P826" s="28">
        <f>+('Detalle por mes'!P1096/'Detalle por mes'!P889)-1</f>
        <v>0.11916851441077103</v>
      </c>
      <c r="Q826" s="28">
        <f>+('Detalle por mes'!Q1096/'Detalle por mes'!Q889)-1</f>
        <v>5.565188671455612E-3</v>
      </c>
      <c r="R826" s="28">
        <f>+('Detalle por mes'!R1096/'Detalle por mes'!R889)-1</f>
        <v>3.4563233097803181E-2</v>
      </c>
      <c r="S826" s="28">
        <f>+('Detalle por mes'!S1096/'Detalle por mes'!S889)-1</f>
        <v>3.4563233097802959E-2</v>
      </c>
    </row>
    <row r="827" spans="2:19" x14ac:dyDescent="0.25">
      <c r="B827" s="20" t="s">
        <v>46</v>
      </c>
      <c r="C827" s="28">
        <f>+('Detalle por mes'!C1097/'Detalle por mes'!C890)-1</f>
        <v>4.3335419274092679E-2</v>
      </c>
      <c r="D827" s="28">
        <f>+('Detalle por mes'!D1097/'Detalle por mes'!D890)-1</f>
        <v>6.012687913857051E-2</v>
      </c>
      <c r="E827" s="28">
        <f>+('Detalle por mes'!E1097/'Detalle por mes'!E890)-1</f>
        <v>0.14527845036319609</v>
      </c>
      <c r="F827" s="28">
        <f>+('Detalle por mes'!F1097/'Detalle por mes'!F890)-1</f>
        <v>0.19900724880515663</v>
      </c>
      <c r="G827" s="28">
        <f>+('Detalle por mes'!G1097/'Detalle por mes'!G890)-1</f>
        <v>-3.9243667499108126E-3</v>
      </c>
      <c r="H827" s="28">
        <f>+('Detalle por mes'!H1097/'Detalle por mes'!H890)-1</f>
        <v>1.1467794208167792E-2</v>
      </c>
      <c r="I827" s="28">
        <f>+('Detalle por mes'!I1097/'Detalle por mes'!I890)-1</f>
        <v>0.38709677419354849</v>
      </c>
      <c r="J827" s="28">
        <f>+('Detalle por mes'!J1097/'Detalle por mes'!J890)-1</f>
        <v>0.44119841364842927</v>
      </c>
      <c r="K827" s="28">
        <f>+('Detalle por mes'!K1097/'Detalle por mes'!K890)-1</f>
        <v>-9.1069849690539328E-2</v>
      </c>
      <c r="L827" s="28">
        <f>+('Detalle por mes'!L1097/'Detalle por mes'!L890)-1</f>
        <v>-9.9339643906726116E-2</v>
      </c>
      <c r="M827" s="28">
        <f>+('Detalle por mes'!M1097/'Detalle por mes'!M890)-1</f>
        <v>0.1339950372208436</v>
      </c>
      <c r="N827" s="28">
        <f>+('Detalle por mes'!N1097/'Detalle por mes'!N890)-1</f>
        <v>0.18955911181890639</v>
      </c>
      <c r="O827" s="28">
        <f>+('Detalle por mes'!O1097/'Detalle por mes'!O890)-1</f>
        <v>0.10371381758601861</v>
      </c>
      <c r="P827" s="28">
        <f>+('Detalle por mes'!P1097/'Detalle por mes'!P890)-1</f>
        <v>0.14045872156929429</v>
      </c>
      <c r="Q827" s="28">
        <f>+('Detalle por mes'!Q1097/'Detalle por mes'!Q890)-1</f>
        <v>5.9415381982224291E-2</v>
      </c>
      <c r="R827" s="28">
        <f>+('Detalle por mes'!R1097/'Detalle por mes'!R890)-1</f>
        <v>9.6970640243905226E-2</v>
      </c>
      <c r="S827" s="28">
        <f>+('Detalle por mes'!S1097/'Detalle por mes'!S890)-1</f>
        <v>9.6970640243903006E-2</v>
      </c>
    </row>
    <row r="828" spans="2:19" x14ac:dyDescent="0.25">
      <c r="B828" s="20" t="s">
        <v>13</v>
      </c>
      <c r="C828" s="28">
        <f>+('Detalle por mes'!C1098/'Detalle por mes'!C891)-1</f>
        <v>0.28094028308998009</v>
      </c>
      <c r="D828" s="28">
        <f>+('Detalle por mes'!D1098/'Detalle por mes'!D891)-1</f>
        <v>0.32574812507020012</v>
      </c>
      <c r="E828" s="28">
        <f>+('Detalle por mes'!E1098/'Detalle por mes'!E891)-1</f>
        <v>0.18548387096774199</v>
      </c>
      <c r="F828" s="28">
        <f>+('Detalle por mes'!F1098/'Detalle por mes'!F891)-1</f>
        <v>0.18469918471116675</v>
      </c>
      <c r="G828" s="28">
        <f>+('Detalle por mes'!G1098/'Detalle por mes'!G891)-1</f>
        <v>0.12316715542521983</v>
      </c>
      <c r="H828" s="28">
        <f>+('Detalle por mes'!H1098/'Detalle por mes'!H891)-1</f>
        <v>0.11833292363951764</v>
      </c>
      <c r="I828" s="28">
        <f>+('Detalle por mes'!I1098/'Detalle por mes'!I891)-1</f>
        <v>0.16521739130434776</v>
      </c>
      <c r="J828" s="28">
        <f>+('Detalle por mes'!J1098/'Detalle por mes'!J891)-1</f>
        <v>0.20413042505573964</v>
      </c>
      <c r="K828" s="28">
        <f>+('Detalle por mes'!K1098/'Detalle por mes'!K891)-1</f>
        <v>0.14904552129221726</v>
      </c>
      <c r="L828" s="28">
        <f>+('Detalle por mes'!L1098/'Detalle por mes'!L891)-1</f>
        <v>0.1574751985840821</v>
      </c>
      <c r="M828" s="28">
        <f>+('Detalle por mes'!M1098/'Detalle por mes'!M891)-1</f>
        <v>0.15589353612167289</v>
      </c>
      <c r="N828" s="28">
        <f>+('Detalle por mes'!N1098/'Detalle por mes'!N891)-1</f>
        <v>0.18578935805921715</v>
      </c>
      <c r="O828" s="28">
        <f>+('Detalle por mes'!O1098/'Detalle por mes'!O891)-1</f>
        <v>0.5374698668902631</v>
      </c>
      <c r="P828" s="28">
        <f>+('Detalle por mes'!P1098/'Detalle por mes'!P891)-1</f>
        <v>0.56232549693679257</v>
      </c>
      <c r="Q828" s="28">
        <f>+('Detalle por mes'!Q1098/'Detalle por mes'!Q891)-1</f>
        <v>0.32024304705978301</v>
      </c>
      <c r="R828" s="28">
        <f>+('Detalle por mes'!R1098/'Detalle por mes'!R891)-1</f>
        <v>0.40534409819003248</v>
      </c>
      <c r="S828" s="28">
        <f>+('Detalle por mes'!S1098/'Detalle por mes'!S891)-1</f>
        <v>0.40534409819003359</v>
      </c>
    </row>
    <row r="829" spans="2:19" x14ac:dyDescent="0.25">
      <c r="B829" s="20" t="s">
        <v>47</v>
      </c>
      <c r="C829" s="28">
        <f>+('Detalle por mes'!C1099/'Detalle por mes'!C892)-1</f>
        <v>0.14894548742071723</v>
      </c>
      <c r="D829" s="28">
        <f>+('Detalle por mes'!D1099/'Detalle por mes'!D892)-1</f>
        <v>0.17418450548475151</v>
      </c>
      <c r="E829" s="28">
        <f>+('Detalle por mes'!E1099/'Detalle por mes'!E892)-1</f>
        <v>7.1292775665399155E-2</v>
      </c>
      <c r="F829" s="28">
        <f>+('Detalle por mes'!F1099/'Detalle por mes'!F892)-1</f>
        <v>0.32697915134414024</v>
      </c>
      <c r="G829" s="28">
        <f>+('Detalle por mes'!G1099/'Detalle por mes'!G892)-1</f>
        <v>0.10079767947788243</v>
      </c>
      <c r="H829" s="28">
        <f>+('Detalle por mes'!H1099/'Detalle por mes'!H892)-1</f>
        <v>9.6318452611620753E-2</v>
      </c>
      <c r="I829" s="28">
        <f>+('Detalle por mes'!I1099/'Detalle por mes'!I892)-1</f>
        <v>0.30942249240121589</v>
      </c>
      <c r="J829" s="28">
        <f>+('Detalle por mes'!J1099/'Detalle por mes'!J892)-1</f>
        <v>0.25787669232576826</v>
      </c>
      <c r="K829" s="28">
        <f>+('Detalle por mes'!K1099/'Detalle por mes'!K892)-1</f>
        <v>0.13942011104256635</v>
      </c>
      <c r="L829" s="28">
        <f>+('Detalle por mes'!L1099/'Detalle por mes'!L892)-1</f>
        <v>0.11648838686399587</v>
      </c>
      <c r="M829" s="28">
        <f>+('Detalle por mes'!M1099/'Detalle por mes'!M892)-1</f>
        <v>-2.5990099009901013E-2</v>
      </c>
      <c r="N829" s="28">
        <f>+('Detalle por mes'!N1099/'Detalle por mes'!N892)-1</f>
        <v>-3.7618514711230677E-3</v>
      </c>
      <c r="O829" s="28">
        <f>+('Detalle por mes'!O1099/'Detalle por mes'!O892)-1</f>
        <v>0.24712968191229057</v>
      </c>
      <c r="P829" s="28">
        <f>+('Detalle por mes'!P1099/'Detalle por mes'!P892)-1</f>
        <v>0.29751323748135428</v>
      </c>
      <c r="Q829" s="28">
        <f>+('Detalle por mes'!Q1099/'Detalle por mes'!Q892)-1</f>
        <v>0.16343900076047202</v>
      </c>
      <c r="R829" s="28">
        <f>+('Detalle por mes'!R1099/'Detalle por mes'!R892)-1</f>
        <v>0.21049981729930223</v>
      </c>
      <c r="S829" s="28">
        <f>+('Detalle por mes'!S1099/'Detalle por mes'!S892)-1</f>
        <v>0.21049981729930356</v>
      </c>
    </row>
    <row r="830" spans="2:19" x14ac:dyDescent="0.25">
      <c r="B830" s="20" t="s">
        <v>48</v>
      </c>
      <c r="C830" s="28">
        <f>+('Detalle por mes'!C1100/'Detalle por mes'!C893)-1</f>
        <v>6.9737793507630208E-2</v>
      </c>
      <c r="D830" s="28">
        <f>+('Detalle por mes'!D1100/'Detalle por mes'!D893)-1</f>
        <v>9.8029144366873044E-2</v>
      </c>
      <c r="E830" s="28">
        <f>+('Detalle por mes'!E1100/'Detalle por mes'!E893)-1</f>
        <v>0.28571428571428581</v>
      </c>
      <c r="F830" s="28">
        <f>+('Detalle por mes'!F1100/'Detalle por mes'!F893)-1</f>
        <v>0.27740396658324951</v>
      </c>
      <c r="G830" s="28">
        <f>+('Detalle por mes'!G1100/'Detalle por mes'!G893)-1</f>
        <v>3.5961398397669431E-2</v>
      </c>
      <c r="H830" s="28">
        <f>+('Detalle por mes'!H1100/'Detalle por mes'!H893)-1</f>
        <v>5.3325270766849009E-2</v>
      </c>
      <c r="I830" s="28">
        <f>+('Detalle por mes'!I1100/'Detalle por mes'!I893)-1</f>
        <v>0.20151133501259455</v>
      </c>
      <c r="J830" s="28">
        <f>+('Detalle por mes'!J1100/'Detalle por mes'!J893)-1</f>
        <v>0.25419197864253817</v>
      </c>
      <c r="K830" s="28">
        <f>+('Detalle por mes'!K1100/'Detalle por mes'!K893)-1</f>
        <v>0.12447844228094573</v>
      </c>
      <c r="L830" s="28">
        <f>+('Detalle por mes'!L1100/'Detalle por mes'!L893)-1</f>
        <v>0.11698178089997269</v>
      </c>
      <c r="M830" s="28">
        <f>+('Detalle por mes'!M1100/'Detalle por mes'!M893)-1</f>
        <v>-4.4262295081967218E-2</v>
      </c>
      <c r="N830" s="28">
        <f>+('Detalle por mes'!N1100/'Detalle por mes'!N893)-1</f>
        <v>-3.8835877137990638E-2</v>
      </c>
      <c r="O830" s="28">
        <f>+('Detalle por mes'!O1100/'Detalle por mes'!O893)-1</f>
        <v>0.13383297644539605</v>
      </c>
      <c r="P830" s="28">
        <f>+('Detalle por mes'!P1100/'Detalle por mes'!P893)-1</f>
        <v>0.18995559820876462</v>
      </c>
      <c r="Q830" s="28">
        <f>+('Detalle por mes'!Q1100/'Detalle por mes'!Q893)-1</f>
        <v>7.1123008416771771E-2</v>
      </c>
      <c r="R830" s="28">
        <f>+('Detalle por mes'!R1100/'Detalle por mes'!R893)-1</f>
        <v>9.9120800507773721E-2</v>
      </c>
      <c r="S830" s="28">
        <f>+('Detalle por mes'!S1100/'Detalle por mes'!S893)-1</f>
        <v>9.9120800507774831E-2</v>
      </c>
    </row>
    <row r="831" spans="2:19" x14ac:dyDescent="0.25">
      <c r="B831" s="8" t="s">
        <v>134</v>
      </c>
      <c r="C831" s="29">
        <f>+('Detalle por mes'!C1104/'Detalle por mes'!C897)-1</f>
        <v>6.3278162383651804E-2</v>
      </c>
      <c r="D831" s="29">
        <f>+('Detalle por mes'!D1104/'Detalle por mes'!D897)-1</f>
        <v>8.4886073361513104E-2</v>
      </c>
      <c r="E831" s="29">
        <f>+('Detalle por mes'!E1104/'Detalle por mes'!E897)-1</f>
        <v>0.29881139660898448</v>
      </c>
      <c r="F831" s="29">
        <f>+('Detalle por mes'!F1104/'Detalle por mes'!F897)-1</f>
        <v>0.30852079881439098</v>
      </c>
      <c r="G831" s="29">
        <f>+('Detalle por mes'!G1104/'Detalle por mes'!G897)-1</f>
        <v>1.4626512015669668E-4</v>
      </c>
      <c r="H831" s="29">
        <f>+('Detalle por mes'!H1104/'Detalle por mes'!H897)-1</f>
        <v>9.5650112059701975E-3</v>
      </c>
      <c r="I831" s="29">
        <f>+('Detalle por mes'!I1104/'Detalle por mes'!I897)-1</f>
        <v>0.26248519542045012</v>
      </c>
      <c r="J831" s="29">
        <f>+('Detalle por mes'!J1104/'Detalle por mes'!J897)-1</f>
        <v>0.2375241505130179</v>
      </c>
      <c r="K831" s="29">
        <f>+('Detalle por mes'!K1104/'Detalle por mes'!K897)-1</f>
        <v>-2.5335435008265739E-2</v>
      </c>
      <c r="L831" s="29">
        <f>+('Detalle por mes'!L1104/'Detalle por mes'!L897)-1</f>
        <v>-2.3849829982770299E-2</v>
      </c>
      <c r="M831" s="29">
        <f>+('Detalle por mes'!M1104/'Detalle por mes'!M897)-1</f>
        <v>-1.4838819716868512E-2</v>
      </c>
      <c r="N831" s="29">
        <f>+('Detalle por mes'!N1104/'Detalle por mes'!N897)-1</f>
        <v>5.2772138728378604E-3</v>
      </c>
      <c r="O831" s="29">
        <f>+('Detalle por mes'!O1104/'Detalle por mes'!O897)-1</f>
        <v>0.16961998348912144</v>
      </c>
      <c r="P831" s="29">
        <f>+('Detalle por mes'!P1104/'Detalle por mes'!P897)-1</f>
        <v>0.21030610568821495</v>
      </c>
      <c r="Q831" s="29">
        <f>+('Detalle por mes'!Q1104/'Detalle por mes'!Q897)-1</f>
        <v>7.5429531776904479E-2</v>
      </c>
      <c r="R831" s="29">
        <f>+('Detalle por mes'!R1104/'Detalle por mes'!R897)-1</f>
        <v>0.10775081886512106</v>
      </c>
      <c r="S831" s="29">
        <f>+('Detalle por mes'!S1104/'Detalle por mes'!S897)-1</f>
        <v>0.10775081886512239</v>
      </c>
    </row>
    <row r="832" spans="2:19" x14ac:dyDescent="0.25">
      <c r="B832" s="20" t="s">
        <v>37</v>
      </c>
      <c r="C832" s="28">
        <f>+('Detalle por mes'!C1105/'Detalle por mes'!C898)-1</f>
        <v>-0.157213316892725</v>
      </c>
      <c r="D832" s="28">
        <f>+('Detalle por mes'!D1105/'Detalle por mes'!D898)-1</f>
        <v>-0.18131426205701717</v>
      </c>
      <c r="E832" s="28">
        <f>+('Detalle por mes'!E1105/'Detalle por mes'!E898)-1</f>
        <v>0.44067796610169485</v>
      </c>
      <c r="F832" s="28">
        <f>+('Detalle por mes'!F1105/'Detalle por mes'!F898)-1</f>
        <v>0.38630327703649936</v>
      </c>
      <c r="G832" s="28">
        <f>+('Detalle por mes'!G1105/'Detalle por mes'!G898)-1</f>
        <v>-0.10046573519627411</v>
      </c>
      <c r="H832" s="28">
        <f>+('Detalle por mes'!H1105/'Detalle por mes'!H898)-1</f>
        <v>-0.14813711844579081</v>
      </c>
      <c r="I832" s="28">
        <f>+('Detalle por mes'!I1105/'Detalle por mes'!I898)-1</f>
        <v>0.34268707482993199</v>
      </c>
      <c r="J832" s="28">
        <f>+('Detalle por mes'!J1105/'Detalle por mes'!J898)-1</f>
        <v>0.39227609265489782</v>
      </c>
      <c r="K832" s="28">
        <f>+('Detalle por mes'!K1105/'Detalle por mes'!K898)-1</f>
        <v>-0.2098092643051771</v>
      </c>
      <c r="L832" s="28">
        <f>+('Detalle por mes'!L1105/'Detalle por mes'!L898)-1</f>
        <v>-0.25483805392761805</v>
      </c>
      <c r="M832" s="28">
        <f>+('Detalle por mes'!M1105/'Detalle por mes'!M898)-1</f>
        <v>-0.16605166051660514</v>
      </c>
      <c r="N832" s="28">
        <f>+('Detalle por mes'!N1105/'Detalle por mes'!N898)-1</f>
        <v>-0.23725082390911534</v>
      </c>
      <c r="O832" s="28">
        <f>+('Detalle por mes'!O1105/'Detalle por mes'!O898)-1</f>
        <v>0.29219729128764915</v>
      </c>
      <c r="P832" s="28">
        <f>+('Detalle por mes'!P1105/'Detalle por mes'!P898)-1</f>
        <v>0.28388545313593161</v>
      </c>
      <c r="Q832" s="28">
        <f>+('Detalle por mes'!Q1105/'Detalle por mes'!Q898)-1</f>
        <v>-4.1537493822168314E-2</v>
      </c>
      <c r="R832" s="28">
        <f>+('Detalle por mes'!R1105/'Detalle por mes'!R898)-1</f>
        <v>3.190583619109888E-2</v>
      </c>
      <c r="S832" s="28">
        <f>+('Detalle por mes'!S1105/'Detalle por mes'!S898)-1</f>
        <v>3.1905836191098214E-2</v>
      </c>
    </row>
    <row r="833" spans="2:19" x14ac:dyDescent="0.25">
      <c r="B833" s="20" t="s">
        <v>38</v>
      </c>
      <c r="C833" s="28">
        <f>+('Detalle por mes'!C1106/'Detalle por mes'!C899)-1</f>
        <v>0.42043560395599511</v>
      </c>
      <c r="D833" s="28">
        <f>+('Detalle por mes'!D1106/'Detalle por mes'!D899)-1</f>
        <v>0.43767421189652067</v>
      </c>
      <c r="E833" s="28">
        <f>+('Detalle por mes'!E1106/'Detalle por mes'!E899)-1</f>
        <v>0.83180568285976175</v>
      </c>
      <c r="F833" s="28">
        <f>+('Detalle por mes'!F1106/'Detalle por mes'!F899)-1</f>
        <v>0.68475564228713126</v>
      </c>
      <c r="G833" s="28">
        <f>+('Detalle por mes'!G1106/'Detalle por mes'!G899)-1</f>
        <v>-9.0202608936996942E-2</v>
      </c>
      <c r="H833" s="28">
        <f>+('Detalle por mes'!H1106/'Detalle por mes'!H899)-1</f>
        <v>-4.4650780992732009E-2</v>
      </c>
      <c r="I833" s="28">
        <f>+('Detalle por mes'!I1106/'Detalle por mes'!I899)-1</f>
        <v>0.79124450391894485</v>
      </c>
      <c r="J833" s="28">
        <f>+('Detalle por mes'!J1106/'Detalle por mes'!J899)-1</f>
        <v>0.42652373713391123</v>
      </c>
      <c r="K833" s="28">
        <f>+('Detalle por mes'!K1106/'Detalle por mes'!K899)-1</f>
        <v>9.6406160867084978E-2</v>
      </c>
      <c r="L833" s="28">
        <f>+('Detalle por mes'!L1106/'Detalle por mes'!L899)-1</f>
        <v>6.3802814261774365E-2</v>
      </c>
      <c r="M833" s="28">
        <f>+('Detalle por mes'!M1106/'Detalle por mes'!M899)-1</f>
        <v>-8.0597014925373189E-2</v>
      </c>
      <c r="N833" s="28">
        <f>+('Detalle por mes'!N1106/'Detalle por mes'!N899)-1</f>
        <v>-6.351209431022431E-2</v>
      </c>
      <c r="O833" s="28">
        <f>+('Detalle por mes'!O1106/'Detalle por mes'!O899)-1</f>
        <v>-0.22409140736993005</v>
      </c>
      <c r="P833" s="28">
        <f>+('Detalle por mes'!P1106/'Detalle por mes'!P899)-1</f>
        <v>-0.19512922212543471</v>
      </c>
      <c r="Q833" s="28">
        <f>+('Detalle por mes'!Q1106/'Detalle por mes'!Q899)-1</f>
        <v>0.2549881078224101</v>
      </c>
      <c r="R833" s="28">
        <f>+('Detalle por mes'!R1106/'Detalle por mes'!R899)-1</f>
        <v>9.6161121102677161E-2</v>
      </c>
      <c r="S833" s="28">
        <f>+('Detalle por mes'!S1106/'Detalle por mes'!S899)-1</f>
        <v>9.6161121102676939E-2</v>
      </c>
    </row>
    <row r="834" spans="2:19" x14ac:dyDescent="0.25">
      <c r="B834" s="20" t="s">
        <v>39</v>
      </c>
      <c r="C834" s="28">
        <f>+('Detalle por mes'!C1107/'Detalle por mes'!C900)-1</f>
        <v>0.19910235245563346</v>
      </c>
      <c r="D834" s="28">
        <f>+('Detalle por mes'!D1107/'Detalle por mes'!D900)-1</f>
        <v>0.24026439430587354</v>
      </c>
      <c r="E834" s="28">
        <f>+('Detalle por mes'!E1107/'Detalle por mes'!E900)-1</f>
        <v>0.3354037267080745</v>
      </c>
      <c r="F834" s="28">
        <f>+('Detalle por mes'!F1107/'Detalle por mes'!F900)-1</f>
        <v>0.3539169999552283</v>
      </c>
      <c r="G834" s="28">
        <f>+('Detalle por mes'!G1107/'Detalle por mes'!G900)-1</f>
        <v>6.6192452084568254E-2</v>
      </c>
      <c r="H834" s="28">
        <f>+('Detalle por mes'!H1107/'Detalle por mes'!H900)-1</f>
        <v>6.7509508669057805E-2</v>
      </c>
      <c r="I834" s="28">
        <f>+('Detalle por mes'!I1107/'Detalle por mes'!I900)-1</f>
        <v>0.60099220411055998</v>
      </c>
      <c r="J834" s="28">
        <f>+('Detalle por mes'!J1107/'Detalle por mes'!J900)-1</f>
        <v>0.68013616556363088</v>
      </c>
      <c r="K834" s="28">
        <f>+('Detalle por mes'!K1107/'Detalle por mes'!K900)-1</f>
        <v>-0.30752150985290039</v>
      </c>
      <c r="L834" s="28">
        <f>+('Detalle por mes'!L1107/'Detalle por mes'!L900)-1</f>
        <v>-0.28543978672919379</v>
      </c>
      <c r="M834" s="28">
        <f>+('Detalle por mes'!M1107/'Detalle por mes'!M900)-1</f>
        <v>-3.6741214057507965E-2</v>
      </c>
      <c r="N834" s="28">
        <f>+('Detalle por mes'!N1107/'Detalle por mes'!N900)-1</f>
        <v>-3.0308697057347511E-2</v>
      </c>
      <c r="O834" s="28">
        <f>+('Detalle por mes'!O1107/'Detalle por mes'!O900)-1</f>
        <v>0.42042755344418059</v>
      </c>
      <c r="P834" s="28">
        <f>+('Detalle por mes'!P1107/'Detalle por mes'!P900)-1</f>
        <v>0.47435597498725901</v>
      </c>
      <c r="Q834" s="28">
        <f>+('Detalle por mes'!Q1107/'Detalle por mes'!Q900)-1</f>
        <v>0.2081243855489372</v>
      </c>
      <c r="R834" s="28">
        <f>+('Detalle por mes'!R1107/'Detalle por mes'!R900)-1</f>
        <v>0.27278413162252702</v>
      </c>
      <c r="S834" s="28">
        <f>+('Detalle por mes'!S1107/'Detalle por mes'!S900)-1</f>
        <v>0.2727841316225259</v>
      </c>
    </row>
    <row r="835" spans="2:19" x14ac:dyDescent="0.25">
      <c r="B835" s="20" t="s">
        <v>40</v>
      </c>
      <c r="C835" s="28">
        <f>+('Detalle por mes'!C1108/'Detalle por mes'!C901)-1</f>
        <v>2.1112625449138944E-2</v>
      </c>
      <c r="D835" s="28">
        <f>+('Detalle por mes'!D1108/'Detalle por mes'!D901)-1</f>
        <v>5.0475113476117217E-2</v>
      </c>
      <c r="E835" s="28">
        <f>+('Detalle por mes'!E1108/'Detalle por mes'!E901)-1</f>
        <v>0.78365384615384626</v>
      </c>
      <c r="F835" s="28">
        <f>+('Detalle por mes'!F1108/'Detalle por mes'!F901)-1</f>
        <v>0.77635435051978385</v>
      </c>
      <c r="G835" s="28">
        <f>+('Detalle por mes'!G1108/'Detalle por mes'!G901)-1</f>
        <v>0.10539116335630316</v>
      </c>
      <c r="H835" s="28">
        <f>+('Detalle por mes'!H1108/'Detalle por mes'!H901)-1</f>
        <v>0.10746928894953389</v>
      </c>
      <c r="I835" s="28">
        <f>+('Detalle por mes'!I1108/'Detalle por mes'!I901)-1</f>
        <v>0.39249413604378414</v>
      </c>
      <c r="J835" s="28">
        <f>+('Detalle por mes'!J1108/'Detalle por mes'!J901)-1</f>
        <v>0.44078149342852946</v>
      </c>
      <c r="K835" s="28">
        <f>+('Detalle por mes'!K1108/'Detalle por mes'!K901)-1</f>
        <v>-9.4999999999999973E-2</v>
      </c>
      <c r="L835" s="28">
        <f>+('Detalle por mes'!L1108/'Detalle por mes'!L901)-1</f>
        <v>-9.8834105336071842E-2</v>
      </c>
      <c r="M835" s="28">
        <f>+('Detalle por mes'!M1108/'Detalle por mes'!M901)-1</f>
        <v>3.4146341463414664E-2</v>
      </c>
      <c r="N835" s="28">
        <f>+('Detalle por mes'!N1108/'Detalle por mes'!N901)-1</f>
        <v>7.2086221905237835E-2</v>
      </c>
      <c r="O835" s="28">
        <f>+('Detalle por mes'!O1108/'Detalle por mes'!O901)-1</f>
        <v>0.46693260550073479</v>
      </c>
      <c r="P835" s="28">
        <f>+('Detalle por mes'!P1108/'Detalle por mes'!P901)-1</f>
        <v>0.4770123627180427</v>
      </c>
      <c r="Q835" s="28">
        <f>+('Detalle por mes'!Q1108/'Detalle por mes'!Q901)-1</f>
        <v>5.2250308261405642E-2</v>
      </c>
      <c r="R835" s="28">
        <f>+('Detalle por mes'!R1108/'Detalle por mes'!R901)-1</f>
        <v>0.11446857019704937</v>
      </c>
      <c r="S835" s="28">
        <f>+('Detalle por mes'!S1108/'Detalle por mes'!S901)-1</f>
        <v>0.11446857019704759</v>
      </c>
    </row>
    <row r="836" spans="2:19" x14ac:dyDescent="0.25">
      <c r="B836" s="20" t="s">
        <v>41</v>
      </c>
      <c r="C836" s="28">
        <f>+('Detalle por mes'!C1109/'Detalle por mes'!C902)-1</f>
        <v>3.8456116705804622E-2</v>
      </c>
      <c r="D836" s="28">
        <f>+('Detalle por mes'!D1109/'Detalle por mes'!D902)-1</f>
        <v>6.2932706087061474E-2</v>
      </c>
      <c r="E836" s="28">
        <f>+('Detalle por mes'!E1109/'Detalle por mes'!E902)-1</f>
        <v>0.25697569756975702</v>
      </c>
      <c r="F836" s="28">
        <f>+('Detalle por mes'!F1109/'Detalle por mes'!F902)-1</f>
        <v>0.33368792031025407</v>
      </c>
      <c r="G836" s="28">
        <f>+('Detalle por mes'!G1109/'Detalle por mes'!G902)-1</f>
        <v>-4.2943028914976811E-4</v>
      </c>
      <c r="H836" s="28">
        <f>+('Detalle por mes'!H1109/'Detalle por mes'!H902)-1</f>
        <v>1.3873699030875652E-2</v>
      </c>
      <c r="I836" s="28">
        <f>+('Detalle por mes'!I1109/'Detalle por mes'!I902)-1</f>
        <v>0.23501003512293028</v>
      </c>
      <c r="J836" s="28">
        <f>+('Detalle por mes'!J1109/'Detalle por mes'!J902)-1</f>
        <v>0.36503116998353291</v>
      </c>
      <c r="K836" s="28">
        <f>+('Detalle por mes'!K1109/'Detalle por mes'!K902)-1</f>
        <v>6.9156293222683018E-4</v>
      </c>
      <c r="L836" s="28">
        <f>+('Detalle por mes'!L1109/'Detalle por mes'!L902)-1</f>
        <v>3.6169100825356404E-2</v>
      </c>
      <c r="M836" s="28">
        <f>+('Detalle por mes'!M1109/'Detalle por mes'!M902)-1</f>
        <v>-6.0840707964601726E-2</v>
      </c>
      <c r="N836" s="28">
        <f>+('Detalle por mes'!N1109/'Detalle por mes'!N902)-1</f>
        <v>-6.6943977803718968E-2</v>
      </c>
      <c r="O836" s="28">
        <f>+('Detalle por mes'!O1109/'Detalle por mes'!O902)-1</f>
        <v>4.6884019777627239E-2</v>
      </c>
      <c r="P836" s="28">
        <f>+('Detalle por mes'!P1109/'Detalle por mes'!P902)-1</f>
        <v>9.6881779306175586E-2</v>
      </c>
      <c r="Q836" s="28">
        <f>+('Detalle por mes'!Q1109/'Detalle por mes'!Q902)-1</f>
        <v>4.6855379952370546E-2</v>
      </c>
      <c r="R836" s="28">
        <f>+('Detalle por mes'!R1109/'Detalle por mes'!R902)-1</f>
        <v>7.8244646369572735E-2</v>
      </c>
      <c r="S836" s="28">
        <f>+('Detalle por mes'!S1109/'Detalle por mes'!S902)-1</f>
        <v>7.8244646369574289E-2</v>
      </c>
    </row>
    <row r="837" spans="2:19" x14ac:dyDescent="0.25">
      <c r="B837" s="20" t="s">
        <v>42</v>
      </c>
      <c r="C837" s="28">
        <f>+('Detalle por mes'!C1110/'Detalle por mes'!C903)-1</f>
        <v>0.21916381974947119</v>
      </c>
      <c r="D837" s="28">
        <f>+('Detalle por mes'!D1110/'Detalle por mes'!D903)-1</f>
        <v>0.24139836741564102</v>
      </c>
      <c r="E837" s="28">
        <f>+('Detalle por mes'!E1110/'Detalle por mes'!E903)-1</f>
        <v>-8.0160320641282534E-2</v>
      </c>
      <c r="F837" s="28">
        <f>+('Detalle por mes'!F1110/'Detalle por mes'!F903)-1</f>
        <v>-7.2935299683588695E-2</v>
      </c>
      <c r="G837" s="28">
        <f>+('Detalle por mes'!G1110/'Detalle por mes'!G903)-1</f>
        <v>-0.12193548387096775</v>
      </c>
      <c r="H837" s="28">
        <f>+('Detalle por mes'!H1110/'Detalle por mes'!H903)-1</f>
        <v>-9.2493918128730757E-2</v>
      </c>
      <c r="I837" s="28">
        <f>+('Detalle por mes'!I1110/'Detalle por mes'!I903)-1</f>
        <v>0.49843505477308292</v>
      </c>
      <c r="J837" s="28">
        <f>+('Detalle por mes'!J1110/'Detalle por mes'!J903)-1</f>
        <v>0.47060295541553265</v>
      </c>
      <c r="K837" s="28">
        <f>+('Detalle por mes'!K1110/'Detalle por mes'!K903)-1</f>
        <v>-4.4642857142857095E-2</v>
      </c>
      <c r="L837" s="28">
        <f>+('Detalle por mes'!L1110/'Detalle por mes'!L903)-1</f>
        <v>-5.634393601013965E-2</v>
      </c>
      <c r="M837" s="28">
        <f>+('Detalle por mes'!M1110/'Detalle por mes'!M903)-1</f>
        <v>-0.15000000000000002</v>
      </c>
      <c r="N837" s="28">
        <f>+('Detalle por mes'!N1110/'Detalle por mes'!N903)-1</f>
        <v>-0.11853252477406473</v>
      </c>
      <c r="O837" s="28">
        <f>+('Detalle por mes'!O1110/'Detalle por mes'!O903)-1</f>
        <v>-0.158640070531188</v>
      </c>
      <c r="P837" s="28">
        <f>+('Detalle por mes'!P1110/'Detalle por mes'!P903)-1</f>
        <v>-0.13305718380800813</v>
      </c>
      <c r="Q837" s="28">
        <f>+('Detalle por mes'!Q1110/'Detalle por mes'!Q903)-1</f>
        <v>7.809637743467035E-2</v>
      </c>
      <c r="R837" s="28">
        <f>+('Detalle por mes'!R1110/'Detalle por mes'!R903)-1</f>
        <v>1.6638041495663947E-2</v>
      </c>
      <c r="S837" s="28">
        <f>+('Detalle por mes'!S1110/'Detalle por mes'!S903)-1</f>
        <v>1.6638041495663947E-2</v>
      </c>
    </row>
    <row r="838" spans="2:19" x14ac:dyDescent="0.25">
      <c r="B838" s="20" t="s">
        <v>43</v>
      </c>
      <c r="C838" s="28">
        <f>+('Detalle por mes'!C1111/'Detalle por mes'!C904)-1</f>
        <v>0.10994655086019711</v>
      </c>
      <c r="D838" s="28">
        <f>+('Detalle por mes'!D1111/'Detalle por mes'!D904)-1</f>
        <v>0.1553906169287167</v>
      </c>
      <c r="E838" s="28">
        <f>+('Detalle por mes'!E1111/'Detalle por mes'!E904)-1</f>
        <v>4.5948203842940627E-2</v>
      </c>
      <c r="F838" s="28">
        <f>+('Detalle por mes'!F1111/'Detalle por mes'!F904)-1</f>
        <v>2.7391632679151678E-2</v>
      </c>
      <c r="G838" s="28">
        <f>+('Detalle por mes'!G1111/'Detalle por mes'!G904)-1</f>
        <v>8.7012568482114139E-2</v>
      </c>
      <c r="H838" s="28">
        <f>+('Detalle por mes'!H1111/'Detalle por mes'!H904)-1</f>
        <v>6.2700211696074648E-2</v>
      </c>
      <c r="I838" s="28">
        <f>+('Detalle por mes'!I1111/'Detalle por mes'!I904)-1</f>
        <v>9.7762645914396984E-2</v>
      </c>
      <c r="J838" s="28">
        <f>+('Detalle por mes'!J1111/'Detalle por mes'!J904)-1</f>
        <v>0.11835213998711547</v>
      </c>
      <c r="K838" s="28">
        <f>+('Detalle por mes'!K1111/'Detalle por mes'!K904)-1</f>
        <v>-4.806201550387601E-2</v>
      </c>
      <c r="L838" s="28">
        <f>+('Detalle por mes'!L1111/'Detalle por mes'!L904)-1</f>
        <v>-5.6649540826053113E-2</v>
      </c>
      <c r="M838" s="28">
        <f>+('Detalle por mes'!M1111/'Detalle por mes'!M904)-1</f>
        <v>-0.10174418604651159</v>
      </c>
      <c r="N838" s="28">
        <f>+('Detalle por mes'!N1111/'Detalle por mes'!N904)-1</f>
        <v>-4.9680688014744678E-2</v>
      </c>
      <c r="O838" s="28">
        <f>+('Detalle por mes'!O1111/'Detalle por mes'!O904)-1</f>
        <v>0.1983955777268438</v>
      </c>
      <c r="P838" s="28">
        <f>+('Detalle por mes'!P1111/'Detalle por mes'!P904)-1</f>
        <v>0.24879081222304711</v>
      </c>
      <c r="Q838" s="28">
        <f>+('Detalle por mes'!Q1111/'Detalle por mes'!Q904)-1</f>
        <v>0.13536479884049846</v>
      </c>
      <c r="R838" s="28">
        <f>+('Detalle por mes'!R1111/'Detalle por mes'!R904)-1</f>
        <v>0.2004251098990002</v>
      </c>
      <c r="S838" s="28">
        <f>+('Detalle por mes'!S1111/'Detalle por mes'!S904)-1</f>
        <v>0.20042510989899998</v>
      </c>
    </row>
    <row r="839" spans="2:19" x14ac:dyDescent="0.25">
      <c r="B839" s="20" t="s">
        <v>44</v>
      </c>
      <c r="C839" s="28">
        <f>+('Detalle por mes'!C1112/'Detalle por mes'!C905)-1</f>
        <v>-3.8001378100052219E-2</v>
      </c>
      <c r="D839" s="28">
        <f>+('Detalle por mes'!D1112/'Detalle por mes'!D905)-1</f>
        <v>-3.6032757096062129E-2</v>
      </c>
      <c r="E839" s="28">
        <f>+('Detalle por mes'!E1112/'Detalle por mes'!E905)-1</f>
        <v>0.7414790996784566</v>
      </c>
      <c r="F839" s="28">
        <f>+('Detalle por mes'!F1112/'Detalle por mes'!F905)-1</f>
        <v>0.81267804637750563</v>
      </c>
      <c r="G839" s="28">
        <f>+('Detalle por mes'!G1112/'Detalle por mes'!G905)-1</f>
        <v>8.6885353237739826E-2</v>
      </c>
      <c r="H839" s="28">
        <f>+('Detalle por mes'!H1112/'Detalle por mes'!H905)-1</f>
        <v>9.5736992454575232E-2</v>
      </c>
      <c r="I839" s="28">
        <f>+('Detalle por mes'!I1112/'Detalle por mes'!I905)-1</f>
        <v>0.16694725028058355</v>
      </c>
      <c r="J839" s="28">
        <f>+('Detalle por mes'!J1112/'Detalle por mes'!J905)-1</f>
        <v>0.15299847720238113</v>
      </c>
      <c r="K839" s="28">
        <f>+('Detalle por mes'!K1112/'Detalle por mes'!K905)-1</f>
        <v>8.8915234143449817E-2</v>
      </c>
      <c r="L839" s="28">
        <f>+('Detalle por mes'!L1112/'Detalle por mes'!L905)-1</f>
        <v>8.4575025153429406E-2</v>
      </c>
      <c r="M839" s="28">
        <f>+('Detalle por mes'!M1112/'Detalle por mes'!M905)-1</f>
        <v>-1.6835016835016869E-2</v>
      </c>
      <c r="N839" s="28">
        <f>+('Detalle por mes'!N1112/'Detalle por mes'!N905)-1</f>
        <v>4.1299436490386254E-2</v>
      </c>
      <c r="O839" s="28">
        <f>+('Detalle por mes'!O1112/'Detalle por mes'!O905)-1</f>
        <v>1.8111254851228997E-2</v>
      </c>
      <c r="P839" s="28">
        <f>+('Detalle por mes'!P1112/'Detalle por mes'!P905)-1</f>
        <v>0.10500782282639198</v>
      </c>
      <c r="Q839" s="28">
        <f>+('Detalle por mes'!Q1112/'Detalle por mes'!Q905)-1</f>
        <v>-2.7795642481106442E-2</v>
      </c>
      <c r="R839" s="28">
        <f>+('Detalle por mes'!R1112/'Detalle por mes'!R905)-1</f>
        <v>-2.3176130937402228E-2</v>
      </c>
      <c r="S839" s="28">
        <f>+('Detalle por mes'!S1112/'Detalle por mes'!S905)-1</f>
        <v>-2.3176130937402784E-2</v>
      </c>
    </row>
    <row r="840" spans="2:19" x14ac:dyDescent="0.25">
      <c r="B840" s="20" t="s">
        <v>45</v>
      </c>
      <c r="C840" s="28">
        <f>+('Detalle por mes'!C1113/'Detalle por mes'!C906)-1</f>
        <v>3.0168419905161503E-2</v>
      </c>
      <c r="D840" s="28">
        <f>+('Detalle por mes'!D1113/'Detalle por mes'!D906)-1</f>
        <v>2.6525756422230762E-2</v>
      </c>
      <c r="E840" s="28">
        <f>+('Detalle por mes'!E1113/'Detalle por mes'!E906)-1</f>
        <v>0.18553459119496862</v>
      </c>
      <c r="F840" s="28">
        <f>+('Detalle por mes'!F1113/'Detalle por mes'!F906)-1</f>
        <v>0.19032048691477876</v>
      </c>
      <c r="G840" s="28">
        <f>+('Detalle por mes'!G1113/'Detalle por mes'!G906)-1</f>
        <v>-7.824100513992005E-2</v>
      </c>
      <c r="H840" s="28">
        <f>+('Detalle por mes'!H1113/'Detalle por mes'!H906)-1</f>
        <v>-8.9282366531987178E-2</v>
      </c>
      <c r="I840" s="28">
        <f>+('Detalle por mes'!I1113/'Detalle por mes'!I906)-1</f>
        <v>0.29661579296615792</v>
      </c>
      <c r="J840" s="28">
        <f>+('Detalle por mes'!J1113/'Detalle por mes'!J906)-1</f>
        <v>0.32888248148515342</v>
      </c>
      <c r="K840" s="28">
        <f>+('Detalle por mes'!K1113/'Detalle por mes'!K906)-1</f>
        <v>7.3509015256588039E-2</v>
      </c>
      <c r="L840" s="28">
        <f>+('Detalle por mes'!L1113/'Detalle por mes'!L906)-1</f>
        <v>5.3910090502792718E-2</v>
      </c>
      <c r="M840" s="28">
        <f>+('Detalle por mes'!M1113/'Detalle por mes'!M906)-1</f>
        <v>9.5238095238095344E-2</v>
      </c>
      <c r="N840" s="28">
        <f>+('Detalle por mes'!N1113/'Detalle por mes'!N906)-1</f>
        <v>4.7241951254807901E-2</v>
      </c>
      <c r="O840" s="28">
        <f>+('Detalle por mes'!O1113/'Detalle por mes'!O906)-1</f>
        <v>-6.2407419334063241E-2</v>
      </c>
      <c r="P840" s="28">
        <f>+('Detalle por mes'!P1113/'Detalle por mes'!P906)-1</f>
        <v>-3.8153066048528195E-2</v>
      </c>
      <c r="Q840" s="28">
        <f>+('Detalle por mes'!Q1113/'Detalle por mes'!Q906)-1</f>
        <v>1.022422789451416E-2</v>
      </c>
      <c r="R840" s="28">
        <f>+('Detalle por mes'!R1113/'Detalle por mes'!R906)-1</f>
        <v>-1.5232468892509843E-3</v>
      </c>
      <c r="S840" s="28">
        <f>+('Detalle por mes'!S1113/'Detalle por mes'!S906)-1</f>
        <v>-1.5232468892526496E-3</v>
      </c>
    </row>
    <row r="841" spans="2:19" x14ac:dyDescent="0.25">
      <c r="B841" s="20" t="s">
        <v>46</v>
      </c>
      <c r="C841" s="28">
        <f>+('Detalle por mes'!C1114/'Detalle por mes'!C907)-1</f>
        <v>0.1124598215176984</v>
      </c>
      <c r="D841" s="28">
        <f>+('Detalle por mes'!D1114/'Detalle por mes'!D907)-1</f>
        <v>0.13149467197062603</v>
      </c>
      <c r="E841" s="28">
        <f>+('Detalle por mes'!E1114/'Detalle por mes'!E907)-1</f>
        <v>0.63114754098360648</v>
      </c>
      <c r="F841" s="28">
        <f>+('Detalle por mes'!F1114/'Detalle por mes'!F907)-1</f>
        <v>0.65392007435676369</v>
      </c>
      <c r="G841" s="28">
        <f>+('Detalle por mes'!G1114/'Detalle por mes'!G907)-1</f>
        <v>3.0383592859855035E-3</v>
      </c>
      <c r="H841" s="28">
        <f>+('Detalle por mes'!H1114/'Detalle por mes'!H907)-1</f>
        <v>2.6677047302798407E-2</v>
      </c>
      <c r="I841" s="28">
        <f>+('Detalle por mes'!I1114/'Detalle por mes'!I907)-1</f>
        <v>0.34344262295081962</v>
      </c>
      <c r="J841" s="28">
        <f>+('Detalle por mes'!J1114/'Detalle por mes'!J907)-1</f>
        <v>0.3861572033549705</v>
      </c>
      <c r="K841" s="28">
        <f>+('Detalle por mes'!K1114/'Detalle por mes'!K907)-1</f>
        <v>5.3897978825794057E-2</v>
      </c>
      <c r="L841" s="28">
        <f>+('Detalle por mes'!L1114/'Detalle por mes'!L907)-1</f>
        <v>4.200524997657662E-2</v>
      </c>
      <c r="M841" s="28">
        <f>+('Detalle por mes'!M1114/'Detalle por mes'!M907)-1</f>
        <v>1.7766497461928932E-2</v>
      </c>
      <c r="N841" s="28">
        <f>+('Detalle por mes'!N1114/'Detalle por mes'!N907)-1</f>
        <v>4.1834422993559439E-2</v>
      </c>
      <c r="O841" s="28">
        <f>+('Detalle por mes'!O1114/'Detalle por mes'!O907)-1</f>
        <v>0.1531575841038757</v>
      </c>
      <c r="P841" s="28">
        <f>+('Detalle por mes'!P1114/'Detalle por mes'!P907)-1</f>
        <v>0.18747124417989758</v>
      </c>
      <c r="Q841" s="28">
        <f>+('Detalle por mes'!Q1114/'Detalle por mes'!Q907)-1</f>
        <v>0.12445940083866813</v>
      </c>
      <c r="R841" s="28">
        <f>+('Detalle por mes'!R1114/'Detalle por mes'!R907)-1</f>
        <v>0.15855283618892591</v>
      </c>
      <c r="S841" s="28">
        <f>+('Detalle por mes'!S1114/'Detalle por mes'!S907)-1</f>
        <v>0.15855283618892435</v>
      </c>
    </row>
    <row r="842" spans="2:19" x14ac:dyDescent="0.25">
      <c r="B842" s="20" t="s">
        <v>13</v>
      </c>
      <c r="C842" s="28">
        <f>+('Detalle por mes'!C1115/'Detalle por mes'!C908)-1</f>
        <v>0.27349886286370784</v>
      </c>
      <c r="D842" s="28">
        <f>+('Detalle por mes'!D1115/'Detalle por mes'!D908)-1</f>
        <v>0.31871141565582817</v>
      </c>
      <c r="E842" s="28">
        <f>+('Detalle por mes'!E1115/'Detalle por mes'!E908)-1</f>
        <v>1.1328125</v>
      </c>
      <c r="F842" s="28">
        <f>+('Detalle por mes'!F1115/'Detalle por mes'!F908)-1</f>
        <v>1.2053461703879216</v>
      </c>
      <c r="G842" s="28">
        <f>+('Detalle por mes'!G1115/'Detalle por mes'!G908)-1</f>
        <v>0.25892351274787528</v>
      </c>
      <c r="H842" s="28">
        <f>+('Detalle por mes'!H1115/'Detalle por mes'!H908)-1</f>
        <v>0.2627803440148373</v>
      </c>
      <c r="I842" s="28">
        <f>+('Detalle por mes'!I1115/'Detalle por mes'!I908)-1</f>
        <v>1.0904977375565612</v>
      </c>
      <c r="J842" s="28">
        <f>+('Detalle por mes'!J1115/'Detalle por mes'!J908)-1</f>
        <v>1.2132224123508486</v>
      </c>
      <c r="K842" s="28">
        <f>+('Detalle por mes'!K1115/'Detalle por mes'!K908)-1</f>
        <v>0.20239999999999991</v>
      </c>
      <c r="L842" s="28">
        <f>+('Detalle por mes'!L1115/'Detalle por mes'!L908)-1</f>
        <v>0.21134036116533794</v>
      </c>
      <c r="M842" s="28">
        <f>+('Detalle por mes'!M1115/'Detalle por mes'!M908)-1</f>
        <v>0.15503875968992253</v>
      </c>
      <c r="N842" s="28">
        <f>+('Detalle por mes'!N1115/'Detalle por mes'!N908)-1</f>
        <v>0.20680665459846703</v>
      </c>
      <c r="O842" s="28">
        <f>+('Detalle por mes'!O1115/'Detalle por mes'!O908)-1</f>
        <v>0.5660396039603961</v>
      </c>
      <c r="P842" s="28">
        <f>+('Detalle por mes'!P1115/'Detalle por mes'!P908)-1</f>
        <v>0.59654311070845556</v>
      </c>
      <c r="Q842" s="28">
        <f>+('Detalle por mes'!Q1115/'Detalle por mes'!Q908)-1</f>
        <v>0.3284905894665886</v>
      </c>
      <c r="R842" s="28">
        <f>+('Detalle por mes'!R1115/'Detalle por mes'!R908)-1</f>
        <v>0.42246314639776483</v>
      </c>
      <c r="S842" s="28">
        <f>+('Detalle por mes'!S1115/'Detalle por mes'!S908)-1</f>
        <v>0.42246314639776683</v>
      </c>
    </row>
    <row r="843" spans="2:19" x14ac:dyDescent="0.25">
      <c r="B843" s="20" t="s">
        <v>47</v>
      </c>
      <c r="C843" s="28">
        <f>+('Detalle por mes'!C1116/'Detalle por mes'!C909)-1</f>
        <v>0.13077735590510731</v>
      </c>
      <c r="D843" s="28">
        <f>+('Detalle por mes'!D1116/'Detalle por mes'!D909)-1</f>
        <v>0.15748313303374739</v>
      </c>
      <c r="E843" s="28">
        <f>+('Detalle por mes'!E1116/'Detalle por mes'!E909)-1</f>
        <v>0.25619047619047608</v>
      </c>
      <c r="F843" s="28">
        <f>+('Detalle por mes'!F1116/'Detalle por mes'!F909)-1</f>
        <v>0.49990498685930351</v>
      </c>
      <c r="G843" s="28">
        <f>+('Detalle por mes'!G1116/'Detalle por mes'!G909)-1</f>
        <v>0.10933660933660927</v>
      </c>
      <c r="H843" s="28">
        <f>+('Detalle por mes'!H1116/'Detalle por mes'!H909)-1</f>
        <v>0.11381951884272801</v>
      </c>
      <c r="I843" s="28">
        <f>+('Detalle por mes'!I1116/'Detalle por mes'!I909)-1</f>
        <v>0.40420271940667485</v>
      </c>
      <c r="J843" s="28">
        <f>+('Detalle por mes'!J1116/'Detalle por mes'!J909)-1</f>
        <v>0.33539179035521793</v>
      </c>
      <c r="K843" s="28">
        <f>+('Detalle por mes'!K1116/'Detalle por mes'!K909)-1</f>
        <v>4.1271611823759047E-2</v>
      </c>
      <c r="L843" s="28">
        <f>+('Detalle por mes'!L1116/'Detalle por mes'!L909)-1</f>
        <v>4.0535202529357495E-2</v>
      </c>
      <c r="M843" s="28">
        <f>+('Detalle por mes'!M1116/'Detalle por mes'!M909)-1</f>
        <v>9.2470277410832136E-3</v>
      </c>
      <c r="N843" s="28">
        <f>+('Detalle por mes'!N1116/'Detalle por mes'!N909)-1</f>
        <v>3.5026287305595982E-2</v>
      </c>
      <c r="O843" s="28">
        <f>+('Detalle por mes'!O1116/'Detalle por mes'!O909)-1</f>
        <v>0.41674067495559508</v>
      </c>
      <c r="P843" s="28">
        <f>+('Detalle por mes'!P1116/'Detalle por mes'!P909)-1</f>
        <v>0.4770964996221958</v>
      </c>
      <c r="Q843" s="28">
        <f>+('Detalle por mes'!Q1116/'Detalle por mes'!Q909)-1</f>
        <v>0.17491223157940072</v>
      </c>
      <c r="R843" s="28">
        <f>+('Detalle por mes'!R1116/'Detalle por mes'!R909)-1</f>
        <v>0.25164021836245976</v>
      </c>
      <c r="S843" s="28">
        <f>+('Detalle por mes'!S1116/'Detalle por mes'!S909)-1</f>
        <v>0.25164021836246042</v>
      </c>
    </row>
    <row r="844" spans="2:19" x14ac:dyDescent="0.25">
      <c r="B844" s="20" t="s">
        <v>48</v>
      </c>
      <c r="C844" s="28">
        <f>+('Detalle por mes'!C1117/'Detalle por mes'!C910)-1</f>
        <v>-2.6126092054007066E-2</v>
      </c>
      <c r="D844" s="28">
        <f>+('Detalle por mes'!D1117/'Detalle por mes'!D910)-1</f>
        <v>3.2813099012822811E-3</v>
      </c>
      <c r="E844" s="28">
        <f>+('Detalle por mes'!E1117/'Detalle por mes'!E910)-1</f>
        <v>0.6845841784989859</v>
      </c>
      <c r="F844" s="28">
        <f>+('Detalle por mes'!F1117/'Detalle por mes'!F910)-1</f>
        <v>0.69797152560614406</v>
      </c>
      <c r="G844" s="28">
        <f>+('Detalle por mes'!G1117/'Detalle por mes'!G910)-1</f>
        <v>0.14374661613427175</v>
      </c>
      <c r="H844" s="28">
        <f>+('Detalle por mes'!H1117/'Detalle por mes'!H910)-1</f>
        <v>0.16141379864986294</v>
      </c>
      <c r="I844" s="28">
        <f>+('Detalle por mes'!I1117/'Detalle por mes'!I910)-1</f>
        <v>0.45414947271893635</v>
      </c>
      <c r="J844" s="28">
        <f>+('Detalle por mes'!J1117/'Detalle por mes'!J910)-1</f>
        <v>0.53822258746136153</v>
      </c>
      <c r="K844" s="28">
        <f>+('Detalle por mes'!K1117/'Detalle por mes'!K910)-1</f>
        <v>9.1234347048300579E-2</v>
      </c>
      <c r="L844" s="28">
        <f>+('Detalle por mes'!L1117/'Detalle por mes'!L910)-1</f>
        <v>0.11892935072943112</v>
      </c>
      <c r="M844" s="28">
        <f>+('Detalle por mes'!M1117/'Detalle por mes'!M910)-1</f>
        <v>0.13661202185792343</v>
      </c>
      <c r="N844" s="28">
        <f>+('Detalle por mes'!N1117/'Detalle por mes'!N910)-1</f>
        <v>0.15318278053150447</v>
      </c>
      <c r="O844" s="28">
        <f>+('Detalle por mes'!O1117/'Detalle por mes'!O910)-1</f>
        <v>0.13519313304721026</v>
      </c>
      <c r="P844" s="28">
        <f>+('Detalle por mes'!P1117/'Detalle por mes'!P910)-1</f>
        <v>0.17130059963891076</v>
      </c>
      <c r="Q844" s="28">
        <f>+('Detalle por mes'!Q1117/'Detalle por mes'!Q910)-1</f>
        <v>-1.355551242329045E-2</v>
      </c>
      <c r="R844" s="28">
        <f>+('Detalle por mes'!R1117/'Detalle por mes'!R910)-1</f>
        <v>2.0365642684650354E-2</v>
      </c>
      <c r="S844" s="28">
        <f>+('Detalle por mes'!S1117/'Detalle por mes'!S910)-1</f>
        <v>2.036564268465102E-2</v>
      </c>
    </row>
    <row r="845" spans="2:19" x14ac:dyDescent="0.25">
      <c r="B845" s="8" t="s">
        <v>133</v>
      </c>
      <c r="C845" s="29">
        <f>+('Detalle por mes'!C1121/'Detalle por mes'!C914)-1</f>
        <v>2.5880188708440999E-2</v>
      </c>
      <c r="D845" s="29">
        <f>+('Detalle por mes'!D1121/'Detalle por mes'!D914)-1</f>
        <v>4.6426540100554581E-2</v>
      </c>
      <c r="E845" s="29">
        <f>+('Detalle por mes'!E1121/'Detalle por mes'!E914)-1</f>
        <v>0.46753246753246747</v>
      </c>
      <c r="F845" s="29">
        <f>+('Detalle por mes'!F1121/'Detalle por mes'!F914)-1</f>
        <v>0.49516172328921138</v>
      </c>
      <c r="G845" s="29">
        <f>+('Detalle por mes'!G1121/'Detalle por mes'!G914)-1</f>
        <v>5.7302492886943002E-2</v>
      </c>
      <c r="H845" s="29">
        <f>+('Detalle por mes'!H1121/'Detalle por mes'!H914)-1</f>
        <v>6.7328216144009634E-2</v>
      </c>
      <c r="I845" s="29">
        <f>+('Detalle por mes'!I1121/'Detalle por mes'!I914)-1</f>
        <v>0.31011015341608705</v>
      </c>
      <c r="J845" s="29">
        <f>+('Detalle por mes'!J1121/'Detalle por mes'!J914)-1</f>
        <v>0.32636181303450007</v>
      </c>
      <c r="K845" s="29">
        <f>+('Detalle por mes'!K1121/'Detalle por mes'!K914)-1</f>
        <v>-1.2109019131491094E-2</v>
      </c>
      <c r="L845" s="29">
        <f>+('Detalle por mes'!L1121/'Detalle por mes'!L914)-1</f>
        <v>-1.3783391740248563E-3</v>
      </c>
      <c r="M845" s="29">
        <f>+('Detalle por mes'!M1121/'Detalle por mes'!M914)-1</f>
        <v>-1.4143530644316393E-2</v>
      </c>
      <c r="N845" s="29">
        <f>+('Detalle por mes'!N1121/'Detalle por mes'!N914)-1</f>
        <v>1.5390784936477608E-3</v>
      </c>
      <c r="O845" s="29">
        <f>+('Detalle por mes'!O1121/'Detalle por mes'!O914)-1</f>
        <v>0.11588161524956098</v>
      </c>
      <c r="P845" s="29">
        <f>+('Detalle por mes'!P1121/'Detalle por mes'!P914)-1</f>
        <v>0.15245434680411796</v>
      </c>
      <c r="Q845" s="29">
        <f>+('Detalle por mes'!Q1121/'Detalle por mes'!Q914)-1</f>
        <v>4.3383856240296392E-2</v>
      </c>
      <c r="R845" s="29">
        <f>+('Detalle por mes'!R1121/'Detalle por mes'!R914)-1</f>
        <v>8.7550609198468354E-2</v>
      </c>
      <c r="S845" s="29">
        <f>+('Detalle por mes'!S1121/'Detalle por mes'!S914)-1</f>
        <v>8.7550609198468798E-2</v>
      </c>
    </row>
    <row r="846" spans="2:19" x14ac:dyDescent="0.25">
      <c r="B846" s="20" t="s">
        <v>37</v>
      </c>
      <c r="C846" s="28">
        <f>+('Detalle por mes'!C1122/'Detalle por mes'!C915)-1</f>
        <v>-4.6380593695323435E-2</v>
      </c>
      <c r="D846" s="28">
        <f>+('Detalle por mes'!D1122/'Detalle por mes'!D915)-1</f>
        <v>-8.032915544816388E-2</v>
      </c>
      <c r="E846" s="28">
        <f>+('Detalle por mes'!E1122/'Detalle por mes'!E915)-1</f>
        <v>0.56043956043956045</v>
      </c>
      <c r="F846" s="28">
        <f>+('Detalle por mes'!F1122/'Detalle por mes'!F915)-1</f>
        <v>0.54595783612593518</v>
      </c>
      <c r="G846" s="28">
        <f>+('Detalle por mes'!G1122/'Detalle por mes'!G915)-1</f>
        <v>-5.1480051480051525E-2</v>
      </c>
      <c r="H846" s="28">
        <f>+('Detalle por mes'!H1122/'Detalle por mes'!H915)-1</f>
        <v>-8.8675955394358685E-2</v>
      </c>
      <c r="I846" s="28">
        <f>+('Detalle por mes'!I1122/'Detalle por mes'!I915)-1</f>
        <v>0.23358208955223891</v>
      </c>
      <c r="J846" s="28">
        <f>+('Detalle por mes'!J1122/'Detalle por mes'!J915)-1</f>
        <v>0.29860152771444604</v>
      </c>
      <c r="K846" s="28">
        <f>+('Detalle por mes'!K1122/'Detalle por mes'!K915)-1</f>
        <v>-0.13854595336076814</v>
      </c>
      <c r="L846" s="28">
        <f>+('Detalle por mes'!L1122/'Detalle por mes'!L915)-1</f>
        <v>-0.17485114768175924</v>
      </c>
      <c r="M846" s="28">
        <f>+('Detalle por mes'!M1122/'Detalle por mes'!M915)-1</f>
        <v>4.098360655737654E-3</v>
      </c>
      <c r="N846" s="28">
        <f>+('Detalle por mes'!N1122/'Detalle por mes'!N915)-1</f>
        <v>-6.4977535164247757E-2</v>
      </c>
      <c r="O846" s="28">
        <f>+('Detalle por mes'!O1122/'Detalle por mes'!O915)-1</f>
        <v>0.2216237781767405</v>
      </c>
      <c r="P846" s="28">
        <f>+('Detalle por mes'!P1122/'Detalle por mes'!P915)-1</f>
        <v>0.23979340573662977</v>
      </c>
      <c r="Q846" s="28">
        <f>+('Detalle por mes'!Q1122/'Detalle por mes'!Q915)-1</f>
        <v>1.7650141494602201E-2</v>
      </c>
      <c r="R846" s="28">
        <f>+('Detalle por mes'!R1122/'Detalle por mes'!R915)-1</f>
        <v>5.7388460842414224E-2</v>
      </c>
      <c r="S846" s="28">
        <f>+('Detalle por mes'!S1122/'Detalle por mes'!S915)-1</f>
        <v>5.7388460842415556E-2</v>
      </c>
    </row>
    <row r="847" spans="2:19" x14ac:dyDescent="0.25">
      <c r="B847" s="20" t="s">
        <v>38</v>
      </c>
      <c r="C847" s="28">
        <f>+('Detalle por mes'!C1123/'Detalle por mes'!C916)-1</f>
        <v>0.40635992683270006</v>
      </c>
      <c r="D847" s="28">
        <f>+('Detalle por mes'!D1123/'Detalle por mes'!D916)-1</f>
        <v>0.40555692537726684</v>
      </c>
      <c r="E847" s="28">
        <f>+('Detalle por mes'!E1123/'Detalle por mes'!E916)-1</f>
        <v>0.62789551503203556</v>
      </c>
      <c r="F847" s="28">
        <f>+('Detalle por mes'!F1123/'Detalle por mes'!F916)-1</f>
        <v>0.73360199864041942</v>
      </c>
      <c r="G847" s="28">
        <f>+('Detalle por mes'!G1123/'Detalle por mes'!G916)-1</f>
        <v>-8.6049170954831333E-2</v>
      </c>
      <c r="H847" s="28">
        <f>+('Detalle por mes'!H1123/'Detalle por mes'!H916)-1</f>
        <v>-6.3571976410974118E-2</v>
      </c>
      <c r="I847" s="28">
        <f>+('Detalle por mes'!I1123/'Detalle por mes'!I916)-1</f>
        <v>0.35500086670133468</v>
      </c>
      <c r="J847" s="28">
        <f>+('Detalle por mes'!J1123/'Detalle por mes'!J916)-1</f>
        <v>0.25895813121448152</v>
      </c>
      <c r="K847" s="28">
        <f>+('Detalle por mes'!K1123/'Detalle por mes'!K916)-1</f>
        <v>0.10022779043280172</v>
      </c>
      <c r="L847" s="28">
        <f>+('Detalle por mes'!L1123/'Detalle por mes'!L916)-1</f>
        <v>3.4292963802196486E-2</v>
      </c>
      <c r="M847" s="28">
        <f>+('Detalle por mes'!M1123/'Detalle por mes'!M916)-1</f>
        <v>9.9337748344370258E-3</v>
      </c>
      <c r="N847" s="28">
        <f>+('Detalle por mes'!N1123/'Detalle por mes'!N916)-1</f>
        <v>5.3476524815883053E-2</v>
      </c>
      <c r="O847" s="28">
        <f>+('Detalle por mes'!O1123/'Detalle por mes'!O916)-1</f>
        <v>-0.33008123092792363</v>
      </c>
      <c r="P847" s="28">
        <f>+('Detalle por mes'!P1123/'Detalle por mes'!P916)-1</f>
        <v>-0.30004572226434711</v>
      </c>
      <c r="Q847" s="28">
        <f>+('Detalle por mes'!Q1123/'Detalle por mes'!Q916)-1</f>
        <v>0.19923617574376595</v>
      </c>
      <c r="R847" s="28">
        <f>+('Detalle por mes'!R1123/'Detalle por mes'!R916)-1</f>
        <v>4.4401448928673259E-2</v>
      </c>
      <c r="S847" s="28">
        <f>+('Detalle por mes'!S1123/'Detalle por mes'!S916)-1</f>
        <v>4.4401448928674148E-2</v>
      </c>
    </row>
    <row r="848" spans="2:19" x14ac:dyDescent="0.25">
      <c r="B848" s="20" t="s">
        <v>39</v>
      </c>
      <c r="C848" s="28">
        <f>+('Detalle por mes'!C1124/'Detalle por mes'!C917)-1</f>
        <v>0.48546585968800615</v>
      </c>
      <c r="D848" s="28">
        <f>+('Detalle por mes'!D1124/'Detalle por mes'!D917)-1</f>
        <v>0.53798835767793207</v>
      </c>
      <c r="E848" s="28">
        <f>+('Detalle por mes'!E1124/'Detalle por mes'!E917)-1</f>
        <v>1.3098236775818641</v>
      </c>
      <c r="F848" s="28">
        <f>+('Detalle por mes'!F1124/'Detalle por mes'!F917)-1</f>
        <v>1.3063275824543621</v>
      </c>
      <c r="G848" s="28">
        <f>+('Detalle por mes'!G1124/'Detalle por mes'!G917)-1</f>
        <v>7.0853778213935126E-2</v>
      </c>
      <c r="H848" s="28">
        <f>+('Detalle por mes'!H1124/'Detalle por mes'!H917)-1</f>
        <v>8.0089266173804186E-2</v>
      </c>
      <c r="I848" s="28">
        <f>+('Detalle por mes'!I1124/'Detalle por mes'!I917)-1</f>
        <v>0.4857232507059932</v>
      </c>
      <c r="J848" s="28">
        <f>+('Detalle por mes'!J1124/'Detalle por mes'!J917)-1</f>
        <v>0.562259024164113</v>
      </c>
      <c r="K848" s="28">
        <f>+('Detalle por mes'!K1124/'Detalle por mes'!K917)-1</f>
        <v>5.0041356492969369E-2</v>
      </c>
      <c r="L848" s="28">
        <f>+('Detalle por mes'!L1124/'Detalle por mes'!L917)-1</f>
        <v>6.59601268240535E-2</v>
      </c>
      <c r="M848" s="28">
        <f>+('Detalle por mes'!M1124/'Detalle por mes'!M917)-1</f>
        <v>0.42922374429223753</v>
      </c>
      <c r="N848" s="28">
        <f>+('Detalle por mes'!N1124/'Detalle por mes'!N917)-1</f>
        <v>0.45007994581833977</v>
      </c>
      <c r="O848" s="28">
        <f>+('Detalle por mes'!O1124/'Detalle por mes'!O917)-1</f>
        <v>0.27350773467238998</v>
      </c>
      <c r="P848" s="28">
        <f>+('Detalle por mes'!P1124/'Detalle por mes'!P917)-1</f>
        <v>0.33132761445218972</v>
      </c>
      <c r="Q848" s="28">
        <f>+('Detalle por mes'!Q1124/'Detalle por mes'!Q917)-1</f>
        <v>0.43892805572071691</v>
      </c>
      <c r="R848" s="28">
        <f>+('Detalle por mes'!R1124/'Detalle por mes'!R917)-1</f>
        <v>0.46040938366267015</v>
      </c>
      <c r="S848" s="28">
        <f>+('Detalle por mes'!S1124/'Detalle por mes'!S917)-1</f>
        <v>0.46040938366267214</v>
      </c>
    </row>
    <row r="849" spans="2:19" x14ac:dyDescent="0.25">
      <c r="B849" s="20" t="s">
        <v>40</v>
      </c>
      <c r="C849" s="28">
        <f>+('Detalle por mes'!C1125/'Detalle por mes'!C918)-1</f>
        <v>0.18260767264521238</v>
      </c>
      <c r="D849" s="28">
        <f>+('Detalle por mes'!D1125/'Detalle por mes'!D918)-1</f>
        <v>0.2059371839645745</v>
      </c>
      <c r="E849" s="28">
        <f>+('Detalle por mes'!E1125/'Detalle por mes'!E918)-1</f>
        <v>0.82320441988950277</v>
      </c>
      <c r="F849" s="28">
        <f>+('Detalle por mes'!F1125/'Detalle por mes'!F918)-1</f>
        <v>0.86703247001472294</v>
      </c>
      <c r="G849" s="28">
        <f>+('Detalle por mes'!G1125/'Detalle por mes'!G918)-1</f>
        <v>9.7543352601155986E-2</v>
      </c>
      <c r="H849" s="28">
        <f>+('Detalle por mes'!H1125/'Detalle por mes'!H918)-1</f>
        <v>7.6918946277914291E-2</v>
      </c>
      <c r="I849" s="28">
        <f>+('Detalle por mes'!I1125/'Detalle por mes'!I918)-1</f>
        <v>0.10087719298245612</v>
      </c>
      <c r="J849" s="28">
        <f>+('Detalle por mes'!J1125/'Detalle por mes'!J918)-1</f>
        <v>0.15933727140864917</v>
      </c>
      <c r="K849" s="28">
        <f>+('Detalle por mes'!K1125/'Detalle por mes'!K918)-1</f>
        <v>5.1857585139318818E-2</v>
      </c>
      <c r="L849" s="28">
        <f>+('Detalle por mes'!L1125/'Detalle por mes'!L918)-1</f>
        <v>3.6695155823597059E-2</v>
      </c>
      <c r="M849" s="28">
        <f>+('Detalle por mes'!M1125/'Detalle por mes'!M918)-1</f>
        <v>1.990049751243772E-2</v>
      </c>
      <c r="N849" s="28">
        <f>+('Detalle por mes'!N1125/'Detalle por mes'!N918)-1</f>
        <v>1.7489730346274879E-2</v>
      </c>
      <c r="O849" s="28">
        <f>+('Detalle por mes'!O1125/'Detalle por mes'!O918)-1</f>
        <v>0.55905963302752304</v>
      </c>
      <c r="P849" s="28">
        <f>+('Detalle por mes'!P1125/'Detalle por mes'!P918)-1</f>
        <v>0.55290498642866526</v>
      </c>
      <c r="Q849" s="28">
        <f>+('Detalle por mes'!Q1125/'Detalle por mes'!Q918)-1</f>
        <v>0.19667955942866366</v>
      </c>
      <c r="R849" s="28">
        <f>+('Detalle por mes'!R1125/'Detalle por mes'!R918)-1</f>
        <v>0.24235537878204538</v>
      </c>
      <c r="S849" s="28">
        <f>+('Detalle por mes'!S1125/'Detalle por mes'!S918)-1</f>
        <v>0.24235537878204538</v>
      </c>
    </row>
    <row r="850" spans="2:19" x14ac:dyDescent="0.25">
      <c r="B850" s="20" t="s">
        <v>41</v>
      </c>
      <c r="C850" s="28">
        <f>+('Detalle por mes'!C1126/'Detalle por mes'!C919)-1</f>
        <v>0.21334243435943856</v>
      </c>
      <c r="D850" s="28">
        <f>+('Detalle por mes'!D1126/'Detalle por mes'!D919)-1</f>
        <v>0.24489830675821245</v>
      </c>
      <c r="E850" s="28">
        <f>+('Detalle por mes'!E1126/'Detalle por mes'!E919)-1</f>
        <v>0.4469357249626309</v>
      </c>
      <c r="F850" s="28">
        <f>+('Detalle por mes'!F1126/'Detalle por mes'!F919)-1</f>
        <v>0.53631086749796752</v>
      </c>
      <c r="G850" s="28">
        <f>+('Detalle por mes'!G1126/'Detalle por mes'!G919)-1</f>
        <v>4.6915122492886319E-2</v>
      </c>
      <c r="H850" s="28">
        <f>+('Detalle por mes'!H1126/'Detalle por mes'!H919)-1</f>
        <v>5.1724235456915846E-2</v>
      </c>
      <c r="I850" s="28">
        <f>+('Detalle por mes'!I1126/'Detalle por mes'!I919)-1</f>
        <v>0.14514883251143718</v>
      </c>
      <c r="J850" s="28">
        <f>+('Detalle por mes'!J1126/'Detalle por mes'!J919)-1</f>
        <v>0.22241211432327046</v>
      </c>
      <c r="K850" s="28">
        <f>+('Detalle por mes'!K1126/'Detalle por mes'!K919)-1</f>
        <v>-4.3235939875021057E-2</v>
      </c>
      <c r="L850" s="28">
        <f>+('Detalle por mes'!L1126/'Detalle por mes'!L919)-1</f>
        <v>-1.5464498468926058E-2</v>
      </c>
      <c r="M850" s="28">
        <f>+('Detalle por mes'!M1126/'Detalle por mes'!M919)-1</f>
        <v>0.12529550827423175</v>
      </c>
      <c r="N850" s="28">
        <f>+('Detalle por mes'!N1126/'Detalle por mes'!N919)-1</f>
        <v>9.9942818188570648E-2</v>
      </c>
      <c r="O850" s="28">
        <f>+('Detalle por mes'!O1126/'Detalle por mes'!O919)-1</f>
        <v>7.9491255961844143E-2</v>
      </c>
      <c r="P850" s="28">
        <f>+('Detalle por mes'!P1126/'Detalle por mes'!P919)-1</f>
        <v>0.12248695244711905</v>
      </c>
      <c r="Q850" s="28">
        <f>+('Detalle por mes'!Q1126/'Detalle por mes'!Q919)-1</f>
        <v>0.18674843005389041</v>
      </c>
      <c r="R850" s="28">
        <f>+('Detalle por mes'!R1126/'Detalle por mes'!R919)-1</f>
        <v>0.20184620036048373</v>
      </c>
      <c r="S850" s="28">
        <f>+('Detalle por mes'!S1126/'Detalle por mes'!S919)-1</f>
        <v>0.2018462003604804</v>
      </c>
    </row>
    <row r="851" spans="2:19" x14ac:dyDescent="0.25">
      <c r="B851" s="20" t="s">
        <v>42</v>
      </c>
      <c r="C851" s="28">
        <f>+('Detalle por mes'!C1127/'Detalle por mes'!C920)-1</f>
        <v>0.23521761747875836</v>
      </c>
      <c r="D851" s="28">
        <f>+('Detalle por mes'!D1127/'Detalle por mes'!D920)-1</f>
        <v>0.24204698253802182</v>
      </c>
      <c r="E851" s="28">
        <f>+('Detalle por mes'!E1127/'Detalle por mes'!E920)-1</f>
        <v>-5.6521739130434789E-2</v>
      </c>
      <c r="F851" s="28">
        <f>+('Detalle por mes'!F1127/'Detalle por mes'!F920)-1</f>
        <v>-4.4158489406515566E-2</v>
      </c>
      <c r="G851" s="28">
        <f>+('Detalle por mes'!G1127/'Detalle por mes'!G920)-1</f>
        <v>-7.787610619469032E-2</v>
      </c>
      <c r="H851" s="28">
        <f>+('Detalle por mes'!H1127/'Detalle por mes'!H920)-1</f>
        <v>-6.2632688970505446E-2</v>
      </c>
      <c r="I851" s="28">
        <f>+('Detalle por mes'!I1127/'Detalle por mes'!I920)-1</f>
        <v>0.23565700185070937</v>
      </c>
      <c r="J851" s="28">
        <f>+('Detalle por mes'!J1127/'Detalle por mes'!J920)-1</f>
        <v>0.24898412401950853</v>
      </c>
      <c r="K851" s="28">
        <f>+('Detalle por mes'!K1127/'Detalle por mes'!K920)-1</f>
        <v>-2.1475256769374451E-2</v>
      </c>
      <c r="L851" s="28">
        <f>+('Detalle por mes'!L1127/'Detalle por mes'!L920)-1</f>
        <v>-4.8535339928025278E-2</v>
      </c>
      <c r="M851" s="28">
        <f>+('Detalle por mes'!M1127/'Detalle por mes'!M920)-1</f>
        <v>-0.24838709677419357</v>
      </c>
      <c r="N851" s="28">
        <f>+('Detalle por mes'!N1127/'Detalle por mes'!N920)-1</f>
        <v>-0.21674488243729406</v>
      </c>
      <c r="O851" s="28">
        <f>+('Detalle por mes'!O1127/'Detalle por mes'!O920)-1</f>
        <v>-0.22572583218121878</v>
      </c>
      <c r="P851" s="28">
        <f>+('Detalle por mes'!P1127/'Detalle por mes'!P920)-1</f>
        <v>-0.19926873585496618</v>
      </c>
      <c r="Q851" s="28">
        <f>+('Detalle por mes'!Q1127/'Detalle por mes'!Q920)-1</f>
        <v>6.8607530094766389E-2</v>
      </c>
      <c r="R851" s="28">
        <f>+('Detalle por mes'!R1127/'Detalle por mes'!R920)-1</f>
        <v>-1.2062311738288312E-2</v>
      </c>
      <c r="S851" s="28">
        <f>+('Detalle por mes'!S1127/'Detalle por mes'!S920)-1</f>
        <v>-1.2062311738287979E-2</v>
      </c>
    </row>
    <row r="852" spans="2:19" x14ac:dyDescent="0.25">
      <c r="B852" s="20" t="s">
        <v>43</v>
      </c>
      <c r="C852" s="28">
        <f>+('Detalle por mes'!C1128/'Detalle por mes'!C921)-1</f>
        <v>0.47223299199489133</v>
      </c>
      <c r="D852" s="28">
        <f>+('Detalle por mes'!D1128/'Detalle por mes'!D921)-1</f>
        <v>0.56796619330972664</v>
      </c>
      <c r="E852" s="28">
        <f>+('Detalle por mes'!E1128/'Detalle por mes'!E921)-1</f>
        <v>9.5637583892617339E-2</v>
      </c>
      <c r="F852" s="28">
        <f>+('Detalle por mes'!F1128/'Detalle por mes'!F921)-1</f>
        <v>9.9224093119017587E-2</v>
      </c>
      <c r="G852" s="28">
        <f>+('Detalle por mes'!G1128/'Detalle por mes'!G921)-1</f>
        <v>7.4217489512746093E-2</v>
      </c>
      <c r="H852" s="28">
        <f>+('Detalle por mes'!H1128/'Detalle por mes'!H921)-1</f>
        <v>9.9243626927438156E-2</v>
      </c>
      <c r="I852" s="28">
        <f>+('Detalle por mes'!I1128/'Detalle por mes'!I921)-1</f>
        <v>-6.5019505851755532E-2</v>
      </c>
      <c r="J852" s="28">
        <f>+('Detalle por mes'!J1128/'Detalle por mes'!J921)-1</f>
        <v>-1.8463983254925709E-2</v>
      </c>
      <c r="K852" s="28">
        <f>+('Detalle por mes'!K1128/'Detalle por mes'!K921)-1</f>
        <v>-2.4143302180685389E-2</v>
      </c>
      <c r="L852" s="28">
        <f>+('Detalle por mes'!L1128/'Detalle por mes'!L921)-1</f>
        <v>-3.5049640035351826E-2</v>
      </c>
      <c r="M852" s="28">
        <f>+('Detalle por mes'!M1128/'Detalle por mes'!M921)-1</f>
        <v>8.171206225680927E-2</v>
      </c>
      <c r="N852" s="28">
        <f>+('Detalle por mes'!N1128/'Detalle por mes'!N921)-1</f>
        <v>0.13035389929804686</v>
      </c>
      <c r="O852" s="28">
        <f>+('Detalle por mes'!O1128/'Detalle por mes'!O921)-1</f>
        <v>0.26158238525760269</v>
      </c>
      <c r="P852" s="28">
        <f>+('Detalle por mes'!P1128/'Detalle por mes'!P921)-1</f>
        <v>0.29228742424810439</v>
      </c>
      <c r="Q852" s="28">
        <f>+('Detalle por mes'!Q1128/'Detalle por mes'!Q921)-1</f>
        <v>0.35866743006271395</v>
      </c>
      <c r="R852" s="28">
        <f>+('Detalle por mes'!R1128/'Detalle por mes'!R921)-1</f>
        <v>0.3780715619571009</v>
      </c>
      <c r="S852" s="28">
        <f>+('Detalle por mes'!S1128/'Detalle por mes'!S921)-1</f>
        <v>0.37807156195710467</v>
      </c>
    </row>
    <row r="853" spans="2:19" x14ac:dyDescent="0.25">
      <c r="B853" s="20" t="s">
        <v>44</v>
      </c>
      <c r="C853" s="28">
        <f>+('Detalle por mes'!C1129/'Detalle por mes'!C922)-1</f>
        <v>7.518572142333535E-2</v>
      </c>
      <c r="D853" s="28">
        <f>+('Detalle por mes'!D1129/'Detalle por mes'!D922)-1</f>
        <v>7.1034017717348297E-2</v>
      </c>
      <c r="E853" s="28">
        <f>+('Detalle por mes'!E1129/'Detalle por mes'!E922)-1</f>
        <v>0.42471667566109006</v>
      </c>
      <c r="F853" s="28">
        <f>+('Detalle por mes'!F1129/'Detalle por mes'!F922)-1</f>
        <v>0.50695684976135036</v>
      </c>
      <c r="G853" s="28">
        <f>+('Detalle por mes'!G1129/'Detalle por mes'!G922)-1</f>
        <v>3.4826702329209924E-2</v>
      </c>
      <c r="H853" s="28">
        <f>+('Detalle por mes'!H1129/'Detalle por mes'!H922)-1</f>
        <v>3.2081038208973789E-2</v>
      </c>
      <c r="I853" s="28">
        <f>+('Detalle por mes'!I1129/'Detalle por mes'!I922)-1</f>
        <v>8.0208986415883032E-2</v>
      </c>
      <c r="J853" s="28">
        <f>+('Detalle por mes'!J1129/'Detalle por mes'!J922)-1</f>
        <v>8.7792822343473631E-2</v>
      </c>
      <c r="K853" s="28">
        <f>+('Detalle por mes'!K1129/'Detalle por mes'!K922)-1</f>
        <v>-3.1432748538011701E-2</v>
      </c>
      <c r="L853" s="28">
        <f>+('Detalle por mes'!L1129/'Detalle por mes'!L922)-1</f>
        <v>-4.1273871746649982E-2</v>
      </c>
      <c r="M853" s="28">
        <f>+('Detalle por mes'!M1129/'Detalle por mes'!M922)-1</f>
        <v>-0.10283159463487335</v>
      </c>
      <c r="N853" s="28">
        <f>+('Detalle por mes'!N1129/'Detalle por mes'!N922)-1</f>
        <v>-6.2383924104562838E-2</v>
      </c>
      <c r="O853" s="28">
        <f>+('Detalle por mes'!O1129/'Detalle por mes'!O922)-1</f>
        <v>6.4203513022410563E-2</v>
      </c>
      <c r="P853" s="28">
        <f>+('Detalle por mes'!P1129/'Detalle por mes'!P922)-1</f>
        <v>0.17693074322689828</v>
      </c>
      <c r="Q853" s="28">
        <f>+('Detalle por mes'!Q1129/'Detalle por mes'!Q922)-1</f>
        <v>7.4576655709003514E-2</v>
      </c>
      <c r="R853" s="28">
        <f>+('Detalle por mes'!R1129/'Detalle por mes'!R922)-1</f>
        <v>7.0778025640100051E-2</v>
      </c>
      <c r="S853" s="28">
        <f>+('Detalle por mes'!S1129/'Detalle por mes'!S922)-1</f>
        <v>7.0778025640099163E-2</v>
      </c>
    </row>
    <row r="854" spans="2:19" x14ac:dyDescent="0.25">
      <c r="B854" s="20" t="s">
        <v>45</v>
      </c>
      <c r="C854" s="28">
        <f>+('Detalle por mes'!C1130/'Detalle por mes'!C923)-1</f>
        <v>0.20651763132649203</v>
      </c>
      <c r="D854" s="28">
        <f>+('Detalle por mes'!D1130/'Detalle por mes'!D923)-1</f>
        <v>0.1901032852028246</v>
      </c>
      <c r="E854" s="28">
        <f>+('Detalle por mes'!E1130/'Detalle por mes'!E923)-1</f>
        <v>0.74331550802139046</v>
      </c>
      <c r="F854" s="28">
        <f>+('Detalle por mes'!F1130/'Detalle por mes'!F923)-1</f>
        <v>0.69649995987656577</v>
      </c>
      <c r="G854" s="28">
        <f>+('Detalle por mes'!G1130/'Detalle por mes'!G923)-1</f>
        <v>-3.5532994923857864E-2</v>
      </c>
      <c r="H854" s="28">
        <f>+('Detalle por mes'!H1130/'Detalle por mes'!H923)-1</f>
        <v>-5.8513684120041654E-2</v>
      </c>
      <c r="I854" s="28">
        <f>+('Detalle por mes'!I1130/'Detalle por mes'!I923)-1</f>
        <v>0.24287410926365793</v>
      </c>
      <c r="J854" s="28">
        <f>+('Detalle por mes'!J1130/'Detalle por mes'!J923)-1</f>
        <v>0.30705630456800725</v>
      </c>
      <c r="K854" s="28">
        <f>+('Detalle por mes'!K1130/'Detalle por mes'!K923)-1</f>
        <v>0.17260273972602747</v>
      </c>
      <c r="L854" s="28">
        <f>+('Detalle por mes'!L1130/'Detalle por mes'!L923)-1</f>
        <v>0.1678119939956515</v>
      </c>
      <c r="M854" s="28">
        <f>+('Detalle por mes'!M1130/'Detalle por mes'!M923)-1</f>
        <v>4.5045045045044585E-3</v>
      </c>
      <c r="N854" s="28">
        <f>+('Detalle por mes'!N1130/'Detalle por mes'!N923)-1</f>
        <v>3.066671585427283E-2</v>
      </c>
      <c r="O854" s="28">
        <f>+('Detalle por mes'!O1130/'Detalle por mes'!O923)-1</f>
        <v>0.16144635635556259</v>
      </c>
      <c r="P854" s="28">
        <f>+('Detalle por mes'!P1130/'Detalle por mes'!P923)-1</f>
        <v>0.18681961444166095</v>
      </c>
      <c r="Q854" s="28">
        <f>+('Detalle por mes'!Q1130/'Detalle por mes'!Q923)-1</f>
        <v>0.18897027477425099</v>
      </c>
      <c r="R854" s="28">
        <f>+('Detalle por mes'!R1130/'Detalle por mes'!R923)-1</f>
        <v>0.1835298253860298</v>
      </c>
      <c r="S854" s="28">
        <f>+('Detalle por mes'!S1130/'Detalle por mes'!S923)-1</f>
        <v>0.18352982538603202</v>
      </c>
    </row>
    <row r="855" spans="2:19" x14ac:dyDescent="0.25">
      <c r="B855" s="20" t="s">
        <v>46</v>
      </c>
      <c r="C855" s="28">
        <f>+('Detalle por mes'!C1131/'Detalle por mes'!C924)-1</f>
        <v>0.1563546776738054</v>
      </c>
      <c r="D855" s="28">
        <f>+('Detalle por mes'!D1131/'Detalle por mes'!D924)-1</f>
        <v>0.15747848576117041</v>
      </c>
      <c r="E855" s="28">
        <f>+('Detalle por mes'!E1131/'Detalle por mes'!E924)-1</f>
        <v>1.0552995391705071</v>
      </c>
      <c r="F855" s="28">
        <f>+('Detalle por mes'!F1131/'Detalle por mes'!F924)-1</f>
        <v>0.98664159456149192</v>
      </c>
      <c r="G855" s="28">
        <f>+('Detalle por mes'!G1131/'Detalle por mes'!G924)-1</f>
        <v>-4.6992481203007475E-2</v>
      </c>
      <c r="H855" s="28">
        <f>+('Detalle por mes'!H1131/'Detalle por mes'!H924)-1</f>
        <v>-3.5480649443623058E-2</v>
      </c>
      <c r="I855" s="28">
        <f>+('Detalle por mes'!I1131/'Detalle por mes'!I924)-1</f>
        <v>0.21947326416600155</v>
      </c>
      <c r="J855" s="28">
        <f>+('Detalle por mes'!J1131/'Detalle por mes'!J924)-1</f>
        <v>0.27142633181765374</v>
      </c>
      <c r="K855" s="28">
        <f>+('Detalle por mes'!K1131/'Detalle por mes'!K924)-1</f>
        <v>-7.4280408542246601E-3</v>
      </c>
      <c r="L855" s="28">
        <f>+('Detalle por mes'!L1131/'Detalle por mes'!L924)-1</f>
        <v>-1.2969683367129781E-2</v>
      </c>
      <c r="M855" s="28">
        <f>+('Detalle por mes'!M1131/'Detalle por mes'!M924)-1</f>
        <v>9.5011876484560887E-3</v>
      </c>
      <c r="N855" s="28">
        <f>+('Detalle por mes'!N1131/'Detalle por mes'!N924)-1</f>
        <v>2.3501382799935078E-2</v>
      </c>
      <c r="O855" s="28">
        <f>+('Detalle por mes'!O1131/'Detalle por mes'!O924)-1</f>
        <v>0.51340498405574575</v>
      </c>
      <c r="P855" s="28">
        <f>+('Detalle por mes'!P1131/'Detalle por mes'!P924)-1</f>
        <v>0.55440665540379919</v>
      </c>
      <c r="Q855" s="28">
        <f>+('Detalle por mes'!Q1131/'Detalle por mes'!Q924)-1</f>
        <v>0.23685625045398417</v>
      </c>
      <c r="R855" s="28">
        <f>+('Detalle por mes'!R1131/'Detalle por mes'!R924)-1</f>
        <v>0.32969261216568646</v>
      </c>
      <c r="S855" s="28">
        <f>+('Detalle por mes'!S1131/'Detalle por mes'!S924)-1</f>
        <v>0.32969261216568913</v>
      </c>
    </row>
    <row r="856" spans="2:19" x14ac:dyDescent="0.25">
      <c r="B856" s="20" t="s">
        <v>13</v>
      </c>
      <c r="C856" s="28">
        <f>+('Detalle por mes'!C1132/'Detalle por mes'!C925)-1</f>
        <v>0.8848634651600753</v>
      </c>
      <c r="D856" s="28">
        <f>+('Detalle por mes'!D1132/'Detalle por mes'!D925)-1</f>
        <v>0.9565270429531445</v>
      </c>
      <c r="E856" s="28">
        <f>+('Detalle por mes'!E1132/'Detalle por mes'!E925)-1</f>
        <v>1.2761904761904761</v>
      </c>
      <c r="F856" s="28">
        <f>+('Detalle por mes'!F1132/'Detalle por mes'!F925)-1</f>
        <v>1.1937162404219714</v>
      </c>
      <c r="G856" s="28">
        <f>+('Detalle por mes'!G1132/'Detalle por mes'!G925)-1</f>
        <v>0.37970868910095423</v>
      </c>
      <c r="H856" s="28">
        <f>+('Detalle por mes'!H1132/'Detalle por mes'!H925)-1</f>
        <v>0.38318706225261034</v>
      </c>
      <c r="I856" s="28">
        <f>+('Detalle por mes'!I1132/'Detalle por mes'!I925)-1</f>
        <v>0.61639344262295093</v>
      </c>
      <c r="J856" s="28">
        <f>+('Detalle por mes'!J1132/'Detalle por mes'!J925)-1</f>
        <v>0.70379115069899867</v>
      </c>
      <c r="K856" s="28">
        <f>+('Detalle por mes'!K1132/'Detalle por mes'!K925)-1</f>
        <v>0.25516224188790559</v>
      </c>
      <c r="L856" s="28">
        <f>+('Detalle por mes'!L1132/'Detalle por mes'!L925)-1</f>
        <v>0.249553670298585</v>
      </c>
      <c r="M856" s="28">
        <f>+('Detalle por mes'!M1132/'Detalle por mes'!M925)-1</f>
        <v>0.4612068965517242</v>
      </c>
      <c r="N856" s="28">
        <f>+('Detalle por mes'!N1132/'Detalle por mes'!N925)-1</f>
        <v>0.48272861105010989</v>
      </c>
      <c r="O856" s="28">
        <f>+('Detalle por mes'!O1132/'Detalle por mes'!O925)-1</f>
        <v>0.4446387482742753</v>
      </c>
      <c r="P856" s="28">
        <f>+('Detalle por mes'!P1132/'Detalle por mes'!P925)-1</f>
        <v>0.47563248636763378</v>
      </c>
      <c r="Q856" s="28">
        <f>+('Detalle por mes'!Q1132/'Detalle por mes'!Q925)-1</f>
        <v>0.76657829560121393</v>
      </c>
      <c r="R856" s="28">
        <f>+('Detalle por mes'!R1132/'Detalle por mes'!R925)-1</f>
        <v>0.7288624576252587</v>
      </c>
      <c r="S856" s="28">
        <f>+('Detalle por mes'!S1132/'Detalle por mes'!S925)-1</f>
        <v>0.7288624576252658</v>
      </c>
    </row>
    <row r="857" spans="2:19" x14ac:dyDescent="0.25">
      <c r="B857" s="20" t="s">
        <v>47</v>
      </c>
      <c r="C857" s="28">
        <f>+('Detalle por mes'!C1133/'Detalle por mes'!C926)-1</f>
        <v>0.34912688656190283</v>
      </c>
      <c r="D857" s="28">
        <f>+('Detalle por mes'!D1133/'Detalle por mes'!D926)-1</f>
        <v>0.38065898318149505</v>
      </c>
      <c r="E857" s="28">
        <f>+('Detalle por mes'!E1133/'Detalle por mes'!E926)-1</f>
        <v>0.21330275229357798</v>
      </c>
      <c r="F857" s="28">
        <f>+('Detalle por mes'!F1133/'Detalle por mes'!F926)-1</f>
        <v>0.53796698632547568</v>
      </c>
      <c r="G857" s="28">
        <f>+('Detalle por mes'!G1133/'Detalle por mes'!G926)-1</f>
        <v>9.2675989570988326E-2</v>
      </c>
      <c r="H857" s="28">
        <f>+('Detalle por mes'!H1133/'Detalle por mes'!H926)-1</f>
        <v>9.1003645961028168E-2</v>
      </c>
      <c r="I857" s="28">
        <f>+('Detalle por mes'!I1133/'Detalle por mes'!I926)-1</f>
        <v>0.31791569086651061</v>
      </c>
      <c r="J857" s="28">
        <f>+('Detalle por mes'!J1133/'Detalle por mes'!J926)-1</f>
        <v>0.33147652923976678</v>
      </c>
      <c r="K857" s="28">
        <f>+('Detalle por mes'!K1133/'Detalle por mes'!K926)-1</f>
        <v>3.7403740374037486E-2</v>
      </c>
      <c r="L857" s="28">
        <f>+('Detalle por mes'!L1133/'Detalle por mes'!L926)-1</f>
        <v>5.2694093693537836E-2</v>
      </c>
      <c r="M857" s="28">
        <f>+('Detalle por mes'!M1133/'Detalle por mes'!M926)-1</f>
        <v>0.25919117647058831</v>
      </c>
      <c r="N857" s="28">
        <f>+('Detalle por mes'!N1133/'Detalle por mes'!N926)-1</f>
        <v>0.26656293855421409</v>
      </c>
      <c r="O857" s="28">
        <f>+('Detalle por mes'!O1133/'Detalle por mes'!O926)-1</f>
        <v>0.2456405327474942</v>
      </c>
      <c r="P857" s="28">
        <f>+('Detalle por mes'!P1133/'Detalle por mes'!P926)-1</f>
        <v>0.29657495349976726</v>
      </c>
      <c r="Q857" s="28">
        <f>+('Detalle por mes'!Q1133/'Detalle por mes'!Q926)-1</f>
        <v>0.31211915304019988</v>
      </c>
      <c r="R857" s="28">
        <f>+('Detalle por mes'!R1133/'Detalle por mes'!R926)-1</f>
        <v>0.33109498785100411</v>
      </c>
      <c r="S857" s="28">
        <f>+('Detalle por mes'!S1133/'Detalle por mes'!S926)-1</f>
        <v>0.33109498785100788</v>
      </c>
    </row>
    <row r="858" spans="2:19" x14ac:dyDescent="0.25">
      <c r="B858" s="20" t="s">
        <v>48</v>
      </c>
      <c r="C858" s="28">
        <f>+('Detalle por mes'!C1134/'Detalle por mes'!C927)-1</f>
        <v>0.12682767165175823</v>
      </c>
      <c r="D858" s="28">
        <f>+('Detalle por mes'!D1134/'Detalle por mes'!D927)-1</f>
        <v>0.15558731247600588</v>
      </c>
      <c r="E858" s="28">
        <f>+('Detalle por mes'!E1134/'Detalle por mes'!E927)-1</f>
        <v>0.75182481751824826</v>
      </c>
      <c r="F858" s="28">
        <f>+('Detalle por mes'!F1134/'Detalle por mes'!F927)-1</f>
        <v>0.78336145225552523</v>
      </c>
      <c r="G858" s="28">
        <f>+('Detalle por mes'!G1134/'Detalle por mes'!G927)-1</f>
        <v>0.14473185162709545</v>
      </c>
      <c r="H858" s="28">
        <f>+('Detalle por mes'!H1134/'Detalle por mes'!H927)-1</f>
        <v>0.14420876672020366</v>
      </c>
      <c r="I858" s="28">
        <f>+('Detalle por mes'!I1134/'Detalle por mes'!I927)-1</f>
        <v>0.21191831268831596</v>
      </c>
      <c r="J858" s="28">
        <f>+('Detalle por mes'!J1134/'Detalle por mes'!J927)-1</f>
        <v>0.28950295365623835</v>
      </c>
      <c r="K858" s="28">
        <f>+('Detalle por mes'!K1134/'Detalle por mes'!K927)-1</f>
        <v>-4.6525679758308125E-2</v>
      </c>
      <c r="L858" s="28">
        <f>+('Detalle por mes'!L1134/'Detalle por mes'!L927)-1</f>
        <v>-3.4576835697454622E-2</v>
      </c>
      <c r="M858" s="28">
        <f>+('Detalle por mes'!M1134/'Detalle por mes'!M927)-1</f>
        <v>0.165289256198347</v>
      </c>
      <c r="N858" s="28">
        <f>+('Detalle por mes'!N1134/'Detalle por mes'!N927)-1</f>
        <v>0.16263474563658398</v>
      </c>
      <c r="O858" s="28">
        <f>+('Detalle por mes'!O1134/'Detalle por mes'!O927)-1</f>
        <v>0.14568345323741005</v>
      </c>
      <c r="P858" s="28">
        <f>+('Detalle por mes'!P1134/'Detalle por mes'!P927)-1</f>
        <v>0.23855822234908475</v>
      </c>
      <c r="Q858" s="28">
        <f>+('Detalle por mes'!Q1134/'Detalle por mes'!Q927)-1</f>
        <v>0.12852256712055565</v>
      </c>
      <c r="R858" s="28">
        <f>+('Detalle por mes'!R1134/'Detalle por mes'!R927)-1</f>
        <v>0.15701120494130416</v>
      </c>
      <c r="S858" s="28">
        <f>+('Detalle por mes'!S1134/'Detalle por mes'!S927)-1</f>
        <v>0.15701120494130594</v>
      </c>
    </row>
    <row r="859" spans="2:19" x14ac:dyDescent="0.25">
      <c r="B859" s="8" t="s">
        <v>132</v>
      </c>
      <c r="C859" s="29">
        <f>+('Detalle por mes'!C1138/'Detalle por mes'!C931)-1</f>
        <v>0.17480593066217254</v>
      </c>
      <c r="D859" s="29">
        <f>+('Detalle por mes'!D1138/'Detalle por mes'!D931)-1</f>
        <v>0.19546467433736492</v>
      </c>
      <c r="E859" s="29">
        <f>+('Detalle por mes'!E1138/'Detalle por mes'!E931)-1</f>
        <v>0.49052132701421791</v>
      </c>
      <c r="F859" s="29">
        <f>+('Detalle por mes'!F1138/'Detalle por mes'!F931)-1</f>
        <v>0.58264524291839348</v>
      </c>
      <c r="G859" s="29">
        <f>+('Detalle por mes'!G1138/'Detalle por mes'!G931)-1</f>
        <v>6.111787792664769E-2</v>
      </c>
      <c r="H859" s="29">
        <f>+('Detalle por mes'!H1138/'Detalle por mes'!H931)-1</f>
        <v>6.310843863205684E-2</v>
      </c>
      <c r="I859" s="29">
        <f>+('Detalle por mes'!I1138/'Detalle por mes'!I931)-1</f>
        <v>0.16762316793219134</v>
      </c>
      <c r="J859" s="29">
        <f>+('Detalle por mes'!J1138/'Detalle por mes'!J931)-1</f>
        <v>0.20465404982809443</v>
      </c>
      <c r="K859" s="29">
        <f>+('Detalle por mes'!K1138/'Detalle por mes'!K931)-1</f>
        <v>7.5187969924812581E-3</v>
      </c>
      <c r="L859" s="29">
        <f>+('Detalle por mes'!L1138/'Detalle por mes'!L931)-1</f>
        <v>8.1333262791634109E-3</v>
      </c>
      <c r="M859" s="29">
        <f>+('Detalle por mes'!M1138/'Detalle por mes'!M931)-1</f>
        <v>0.10013225014169658</v>
      </c>
      <c r="N859" s="29">
        <f>+('Detalle por mes'!N1138/'Detalle por mes'!N931)-1</f>
        <v>0.11167821774729814</v>
      </c>
      <c r="O859" s="29">
        <f>+('Detalle por mes'!O1138/'Detalle por mes'!O931)-1</f>
        <v>0.13342708645249601</v>
      </c>
      <c r="P859" s="29">
        <f>+('Detalle por mes'!P1138/'Detalle por mes'!P931)-1</f>
        <v>0.17120018002558579</v>
      </c>
      <c r="Q859" s="29">
        <f>+('Detalle por mes'!Q1138/'Detalle por mes'!Q931)-1</f>
        <v>0.16747055696327107</v>
      </c>
      <c r="R859" s="29">
        <f>+('Detalle por mes'!R1138/'Detalle por mes'!R931)-1</f>
        <v>0.19232192603908005</v>
      </c>
      <c r="S859" s="29">
        <f>+('Detalle por mes'!S1138/'Detalle por mes'!S931)-1</f>
        <v>0.19232192603907983</v>
      </c>
    </row>
    <row r="860" spans="2:19" x14ac:dyDescent="0.25">
      <c r="B860" s="16" t="s">
        <v>131</v>
      </c>
      <c r="C860" s="33">
        <f>+('Detalle por mes'!C1139/'Detalle por mes'!C932)-1</f>
        <v>7.2363272399422751E-2</v>
      </c>
      <c r="D860" s="33">
        <f>+('Detalle por mes'!D1139/'Detalle por mes'!D932)-1</f>
        <v>0.12403616991247146</v>
      </c>
      <c r="E860" s="33">
        <f>+('Detalle por mes'!E1139/'Detalle por mes'!E932)-1</f>
        <v>0.28944807689024699</v>
      </c>
      <c r="F860" s="33">
        <f>+('Detalle por mes'!F1139/'Detalle por mes'!F932)-1</f>
        <v>0.25896414182533678</v>
      </c>
      <c r="G860" s="33">
        <f>+('Detalle por mes'!G1139/'Detalle por mes'!G932)-1</f>
        <v>6.5352826405072895E-2</v>
      </c>
      <c r="H860" s="33">
        <f>+('Detalle por mes'!H1139/'Detalle por mes'!H932)-1</f>
        <v>0.10675399722336487</v>
      </c>
      <c r="I860" s="33">
        <f>+('Detalle por mes'!I1139/'Detalle por mes'!I932)-1</f>
        <v>0.17328116571412955</v>
      </c>
      <c r="J860" s="33">
        <f>+('Detalle por mes'!J1139/'Detalle por mes'!J932)-1</f>
        <v>0.16040643209607963</v>
      </c>
      <c r="K860" s="33">
        <f>+('Detalle por mes'!K1139/'Detalle por mes'!K932)-1</f>
        <v>8.0501238927764396E-2</v>
      </c>
      <c r="L860" s="33">
        <f>+('Detalle por mes'!L1139/'Detalle por mes'!L932)-1</f>
        <v>0.11704688386029893</v>
      </c>
      <c r="M860" s="33">
        <f>+('Detalle por mes'!M1139/'Detalle por mes'!M932)-1</f>
        <v>6.1349474808616744E-2</v>
      </c>
      <c r="N860" s="33">
        <f>+('Detalle por mes'!N1139/'Detalle por mes'!N932)-1</f>
        <v>0.1166501836947913</v>
      </c>
      <c r="O860" s="33">
        <f>+('Detalle por mes'!O1139/'Detalle por mes'!O932)-1</f>
        <v>0.14267107600351414</v>
      </c>
      <c r="P860" s="33">
        <f>+('Detalle por mes'!P1139/'Detalle por mes'!P932)-1</f>
        <v>0.20083649539930337</v>
      </c>
      <c r="Q860" s="33">
        <f>+('Detalle por mes'!Q1139/'Detalle por mes'!Q932)-1</f>
        <v>8.1812139902639913E-2</v>
      </c>
      <c r="R860" s="33">
        <f>+('Detalle por mes'!R1139/'Detalle por mes'!R932)-1</f>
        <v>0.14480394710051336</v>
      </c>
      <c r="S860" s="33">
        <f>+('Detalle por mes'!S1139/'Detalle por mes'!S932)-1</f>
        <v>0.14480394710051359</v>
      </c>
    </row>
    <row r="862" spans="2:19" x14ac:dyDescent="0.25">
      <c r="B862" s="22" t="s">
        <v>147</v>
      </c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</row>
    <row r="863" spans="2:19" x14ac:dyDescent="0.25">
      <c r="B863" s="1" t="s">
        <v>37</v>
      </c>
      <c r="C863" s="28">
        <f>('Detalle por mes'!C1142/'Detalle por mes'!C935)-1</f>
        <v>-0.19774045616059766</v>
      </c>
      <c r="D863" s="28">
        <f>('Detalle por mes'!D1142/'Detalle por mes'!D935)-1</f>
        <v>-0.24463607771349127</v>
      </c>
      <c r="E863" s="28">
        <f>('Detalle por mes'!E1142/'Detalle por mes'!E935)-1</f>
        <v>0.50617283950617287</v>
      </c>
      <c r="F863" s="28">
        <f>('Detalle por mes'!F1142/'Detalle por mes'!F935)-1</f>
        <v>0.45299119879927785</v>
      </c>
      <c r="G863" s="28">
        <f>('Detalle por mes'!G1142/'Detalle por mes'!G935)-1</f>
        <v>-0.15248226950354615</v>
      </c>
      <c r="H863" s="28">
        <f>('Detalle por mes'!H1142/'Detalle por mes'!H935)-1</f>
        <v>-0.20349603550434781</v>
      </c>
      <c r="I863" s="28">
        <f>('Detalle por mes'!I1142/'Detalle por mes'!I935)-1</f>
        <v>2.8337061894108784E-2</v>
      </c>
      <c r="J863" s="28">
        <f>('Detalle por mes'!J1142/'Detalle por mes'!J935)-1</f>
        <v>7.3971109158391668E-2</v>
      </c>
      <c r="K863" s="28">
        <f>('Detalle por mes'!K1142/'Detalle por mes'!K935)-1</f>
        <v>-0.1306532663316583</v>
      </c>
      <c r="L863" s="28">
        <f>('Detalle por mes'!L1142/'Detalle por mes'!L935)-1</f>
        <v>-0.16759791009974512</v>
      </c>
      <c r="M863" s="28">
        <f>('Detalle por mes'!M1142/'Detalle por mes'!M935)-1</f>
        <v>3.4090909090909172E-2</v>
      </c>
      <c r="N863" s="28">
        <f>('Detalle por mes'!N1142/'Detalle por mes'!N935)-1</f>
        <v>-6.7814145974416817E-2</v>
      </c>
      <c r="O863" s="28">
        <f>('Detalle por mes'!O1142/'Detalle por mes'!O935)-1</f>
        <v>9.6430175123484618E-2</v>
      </c>
      <c r="P863" s="28">
        <f>('Detalle por mes'!P1142/'Detalle por mes'!P935)-1</f>
        <v>0.11162958874562356</v>
      </c>
      <c r="Q863" s="28">
        <f>('Detalle por mes'!Q1142/'Detalle por mes'!Q935)-1</f>
        <v>-0.12896126760563376</v>
      </c>
      <c r="R863" s="28">
        <f>('Detalle por mes'!R1142/'Detalle por mes'!R935)-1</f>
        <v>-9.7349454998559515E-2</v>
      </c>
      <c r="S863" s="28">
        <f>('Detalle por mes'!S1142/'Detalle por mes'!S935)-1</f>
        <v>-9.7349454998560181E-2</v>
      </c>
    </row>
    <row r="864" spans="2:19" x14ac:dyDescent="0.25">
      <c r="B864" s="1" t="s">
        <v>38</v>
      </c>
      <c r="C864" s="28">
        <f>('Detalle por mes'!C1143/'Detalle por mes'!C936)-1</f>
        <v>0.26940801134349512</v>
      </c>
      <c r="D864" s="28">
        <f>('Detalle por mes'!D1143/'Detalle por mes'!D936)-1</f>
        <v>0.2693221361898408</v>
      </c>
      <c r="E864" s="28">
        <f>('Detalle por mes'!E1143/'Detalle por mes'!E936)-1</f>
        <v>0.66925868325557292</v>
      </c>
      <c r="F864" s="28">
        <f>('Detalle por mes'!F1143/'Detalle por mes'!F936)-1</f>
        <v>0.85024479386701901</v>
      </c>
      <c r="G864" s="28">
        <f>('Detalle por mes'!G1143/'Detalle por mes'!G936)-1</f>
        <v>-0.14165497896213186</v>
      </c>
      <c r="H864" s="28">
        <f>('Detalle por mes'!H1143/'Detalle por mes'!H936)-1</f>
        <v>-0.15184328887936249</v>
      </c>
      <c r="I864" s="28">
        <f>('Detalle por mes'!I1143/'Detalle por mes'!I936)-1</f>
        <v>0.13706563706563712</v>
      </c>
      <c r="J864" s="28">
        <f>('Detalle por mes'!J1143/'Detalle por mes'!J936)-1</f>
        <v>5.3224644399632259E-2</v>
      </c>
      <c r="K864" s="28">
        <f>('Detalle por mes'!K1143/'Detalle por mes'!K936)-1</f>
        <v>-0.53197099538562953</v>
      </c>
      <c r="L864" s="28">
        <f>('Detalle por mes'!L1143/'Detalle por mes'!L936)-1</f>
        <v>-0.54067309429561594</v>
      </c>
      <c r="M864" s="28">
        <f>('Detalle por mes'!M1143/'Detalle por mes'!M936)-1</f>
        <v>-9.9099099099099086E-2</v>
      </c>
      <c r="N864" s="28">
        <f>('Detalle por mes'!N1143/'Detalle por mes'!N936)-1</f>
        <v>-7.4116185948909119E-2</v>
      </c>
      <c r="O864" s="28">
        <f>('Detalle por mes'!O1143/'Detalle por mes'!O936)-1</f>
        <v>-0.18407376362112327</v>
      </c>
      <c r="P864" s="28">
        <f>('Detalle por mes'!P1143/'Detalle por mes'!P936)-1</f>
        <v>-0.15136701218494153</v>
      </c>
      <c r="Q864" s="28">
        <f>('Detalle por mes'!Q1143/'Detalle por mes'!Q936)-1</f>
        <v>0.11053358773603517</v>
      </c>
      <c r="R864" s="28">
        <f>('Detalle por mes'!R1143/'Detalle por mes'!R936)-1</f>
        <v>2.4240041365464871E-2</v>
      </c>
      <c r="S864" s="28">
        <f>('Detalle por mes'!S1143/'Detalle por mes'!S936)-1</f>
        <v>2.4240041365467757E-2</v>
      </c>
    </row>
    <row r="865" spans="2:19" x14ac:dyDescent="0.25">
      <c r="B865" s="1" t="s">
        <v>39</v>
      </c>
      <c r="C865" s="28">
        <f>('Detalle por mes'!C1144/'Detalle por mes'!C937)-1</f>
        <v>0.21100781235502608</v>
      </c>
      <c r="D865" s="28">
        <f>('Detalle por mes'!D1144/'Detalle por mes'!D937)-1</f>
        <v>0.2436043828790444</v>
      </c>
      <c r="E865" s="28">
        <f>('Detalle por mes'!E1144/'Detalle por mes'!E937)-1</f>
        <v>0.73441734417344184</v>
      </c>
      <c r="F865" s="28">
        <f>('Detalle por mes'!F1144/'Detalle por mes'!F937)-1</f>
        <v>0.75219775121531685</v>
      </c>
      <c r="G865" s="28">
        <f>('Detalle por mes'!G1144/'Detalle por mes'!G937)-1</f>
        <v>5.3986332574031959E-2</v>
      </c>
      <c r="H865" s="28">
        <f>('Detalle por mes'!H1144/'Detalle por mes'!H937)-1</f>
        <v>4.7488332059816063E-2</v>
      </c>
      <c r="I865" s="28">
        <f>('Detalle por mes'!I1144/'Detalle por mes'!I937)-1</f>
        <v>0.20308166409861328</v>
      </c>
      <c r="J865" s="28">
        <f>('Detalle por mes'!J1144/'Detalle por mes'!J937)-1</f>
        <v>0.27457524079918438</v>
      </c>
      <c r="K865" s="28">
        <f>('Detalle por mes'!K1144/'Detalle por mes'!K937)-1</f>
        <v>-7.8826764436296992E-2</v>
      </c>
      <c r="L865" s="28">
        <f>('Detalle por mes'!L1144/'Detalle por mes'!L937)-1</f>
        <v>-9.0205653415922904E-2</v>
      </c>
      <c r="M865" s="28">
        <f>('Detalle por mes'!M1144/'Detalle por mes'!M937)-1</f>
        <v>6.0209424083769614E-2</v>
      </c>
      <c r="N865" s="28">
        <f>('Detalle por mes'!N1144/'Detalle por mes'!N937)-1</f>
        <v>3.8470034515218243E-2</v>
      </c>
      <c r="O865" s="28">
        <f>('Detalle por mes'!O1144/'Detalle por mes'!O937)-1</f>
        <v>0.33978669139809869</v>
      </c>
      <c r="P865" s="28">
        <f>('Detalle por mes'!P1144/'Detalle por mes'!P937)-1</f>
        <v>0.38759049185415129</v>
      </c>
      <c r="Q865" s="28">
        <f>('Detalle por mes'!Q1144/'Detalle por mes'!Q937)-1</f>
        <v>0.21021170021737068</v>
      </c>
      <c r="R865" s="28">
        <f>('Detalle por mes'!R1144/'Detalle por mes'!R937)-1</f>
        <v>0.25216449499397675</v>
      </c>
      <c r="S865" s="28">
        <f>('Detalle por mes'!S1144/'Detalle por mes'!S937)-1</f>
        <v>0.25216449499397875</v>
      </c>
    </row>
    <row r="866" spans="2:19" x14ac:dyDescent="0.25">
      <c r="B866" s="1" t="s">
        <v>40</v>
      </c>
      <c r="C866" s="28">
        <f>('Detalle por mes'!C1145/'Detalle por mes'!C938)-1</f>
        <v>0.16929100404598962</v>
      </c>
      <c r="D866" s="28">
        <f>('Detalle por mes'!D1145/'Detalle por mes'!D938)-1</f>
        <v>0.17959257457012345</v>
      </c>
      <c r="E866" s="28">
        <f>('Detalle por mes'!E1145/'Detalle por mes'!E938)-1</f>
        <v>0.23758865248226946</v>
      </c>
      <c r="F866" s="28">
        <f>('Detalle por mes'!F1145/'Detalle por mes'!F938)-1</f>
        <v>0.24333206296017984</v>
      </c>
      <c r="G866" s="28">
        <f>('Detalle por mes'!G1145/'Detalle por mes'!G938)-1</f>
        <v>5.0618672665916797E-2</v>
      </c>
      <c r="H866" s="28">
        <f>('Detalle por mes'!H1145/'Detalle por mes'!H938)-1</f>
        <v>2.5752183625346259E-2</v>
      </c>
      <c r="I866" s="28">
        <f>('Detalle por mes'!I1145/'Detalle por mes'!I938)-1</f>
        <v>-0.10893357088317634</v>
      </c>
      <c r="J866" s="28">
        <f>('Detalle por mes'!J1145/'Detalle por mes'!J938)-1</f>
        <v>-6.3120467929106416E-2</v>
      </c>
      <c r="K866" s="28">
        <f>('Detalle por mes'!K1145/'Detalle por mes'!K938)-1</f>
        <v>5.4468085106383013E-2</v>
      </c>
      <c r="L866" s="28">
        <f>('Detalle por mes'!L1145/'Detalle por mes'!L938)-1</f>
        <v>3.0410501832706549E-2</v>
      </c>
      <c r="M866" s="28">
        <f>('Detalle por mes'!M1145/'Detalle por mes'!M938)-1</f>
        <v>-9.8765432098765427E-2</v>
      </c>
      <c r="N866" s="28">
        <f>('Detalle por mes'!N1145/'Detalle por mes'!N938)-1</f>
        <v>-8.8797138952693588E-2</v>
      </c>
      <c r="O866" s="28">
        <f>('Detalle por mes'!O1145/'Detalle por mes'!O938)-1</f>
        <v>0.20986655883542249</v>
      </c>
      <c r="P866" s="28">
        <f>('Detalle por mes'!P1145/'Detalle por mes'!P938)-1</f>
        <v>0.23850170426783213</v>
      </c>
      <c r="Q866" s="28">
        <f>('Detalle por mes'!Q1145/'Detalle por mes'!Q938)-1</f>
        <v>0.16105734508161196</v>
      </c>
      <c r="R866" s="28">
        <f>('Detalle por mes'!R1145/'Detalle por mes'!R938)-1</f>
        <v>0.17260160554555792</v>
      </c>
      <c r="S866" s="28">
        <f>('Detalle por mes'!S1145/'Detalle por mes'!S938)-1</f>
        <v>0.17260160554555992</v>
      </c>
    </row>
    <row r="867" spans="2:19" x14ac:dyDescent="0.25">
      <c r="B867" s="1" t="s">
        <v>41</v>
      </c>
      <c r="C867" s="28">
        <f>('Detalle por mes'!C1146/'Detalle por mes'!C939)-1</f>
        <v>8.9812885094729955E-2</v>
      </c>
      <c r="D867" s="28">
        <f>('Detalle por mes'!D1146/'Detalle por mes'!D939)-1</f>
        <v>0.1144989655848434</v>
      </c>
      <c r="E867" s="28">
        <f>('Detalle por mes'!E1146/'Detalle por mes'!E939)-1</f>
        <v>0.37003610108303242</v>
      </c>
      <c r="F867" s="28">
        <f>('Detalle por mes'!F1146/'Detalle por mes'!F939)-1</f>
        <v>0.42532859674673307</v>
      </c>
      <c r="G867" s="28">
        <f>('Detalle por mes'!G1146/'Detalle por mes'!G939)-1</f>
        <v>-8.7818240412503856E-3</v>
      </c>
      <c r="H867" s="28">
        <f>('Detalle por mes'!H1146/'Detalle por mes'!H939)-1</f>
        <v>-1.1223213635518037E-2</v>
      </c>
      <c r="I867" s="28">
        <f>('Detalle por mes'!I1146/'Detalle por mes'!I939)-1</f>
        <v>7.1159874608150542E-2</v>
      </c>
      <c r="J867" s="28">
        <f>('Detalle por mes'!J1146/'Detalle por mes'!J939)-1</f>
        <v>6.5887103057780561E-2</v>
      </c>
      <c r="K867" s="28">
        <f>('Detalle por mes'!K1146/'Detalle por mes'!K939)-1</f>
        <v>-9.3496701225259216E-2</v>
      </c>
      <c r="L867" s="28">
        <f>('Detalle por mes'!L1146/'Detalle por mes'!L939)-1</f>
        <v>-7.8428109225231468E-2</v>
      </c>
      <c r="M867" s="28">
        <f>('Detalle por mes'!M1146/'Detalle por mes'!M939)-1</f>
        <v>4.4303797468354444E-2</v>
      </c>
      <c r="N867" s="28">
        <f>('Detalle por mes'!N1146/'Detalle por mes'!N939)-1</f>
        <v>1.5643979215985704E-2</v>
      </c>
      <c r="O867" s="28">
        <f>('Detalle por mes'!O1146/'Detalle por mes'!O939)-1</f>
        <v>-1.3486332311141935E-2</v>
      </c>
      <c r="P867" s="28">
        <f>('Detalle por mes'!P1146/'Detalle por mes'!P939)-1</f>
        <v>3.9233126249416994E-2</v>
      </c>
      <c r="Q867" s="28">
        <f>('Detalle por mes'!Q1146/'Detalle por mes'!Q939)-1</f>
        <v>7.4118988360031501E-2</v>
      </c>
      <c r="R867" s="28">
        <f>('Detalle por mes'!R1146/'Detalle por mes'!R939)-1</f>
        <v>8.8319174824115443E-2</v>
      </c>
      <c r="S867" s="28">
        <f>('Detalle por mes'!S1146/'Detalle por mes'!S939)-1</f>
        <v>8.8319174824112334E-2</v>
      </c>
    </row>
    <row r="868" spans="2:19" x14ac:dyDescent="0.25">
      <c r="B868" s="1" t="s">
        <v>42</v>
      </c>
      <c r="C868" s="28">
        <f>('Detalle por mes'!C1147/'Detalle por mes'!C940)-1</f>
        <v>0.16569300892341277</v>
      </c>
      <c r="D868" s="28">
        <f>('Detalle por mes'!D1147/'Detalle por mes'!D940)-1</f>
        <v>0.16115894679142562</v>
      </c>
      <c r="E868" s="28">
        <f>('Detalle por mes'!E1147/'Detalle por mes'!E940)-1</f>
        <v>3.5040431266846417E-2</v>
      </c>
      <c r="F868" s="28">
        <f>('Detalle por mes'!F1147/'Detalle por mes'!F940)-1</f>
        <v>-3.3646324790012616E-2</v>
      </c>
      <c r="G868" s="28">
        <f>('Detalle por mes'!G1147/'Detalle por mes'!G940)-1</f>
        <v>-0.11636107193229905</v>
      </c>
      <c r="H868" s="28">
        <f>('Detalle por mes'!H1147/'Detalle por mes'!H940)-1</f>
        <v>-0.11341126486110731</v>
      </c>
      <c r="I868" s="28">
        <f>('Detalle por mes'!I1147/'Detalle por mes'!I940)-1</f>
        <v>2.4641833810888247E-2</v>
      </c>
      <c r="J868" s="28">
        <f>('Detalle por mes'!J1147/'Detalle por mes'!J940)-1</f>
        <v>5.7651317611774777E-2</v>
      </c>
      <c r="K868" s="28">
        <f>('Detalle por mes'!K1147/'Detalle por mes'!K940)-1</f>
        <v>-4.4673539518900296E-2</v>
      </c>
      <c r="L868" s="28">
        <f>('Detalle por mes'!L1147/'Detalle por mes'!L940)-1</f>
        <v>-9.3155587765052394E-2</v>
      </c>
      <c r="M868" s="28">
        <f>('Detalle por mes'!M1147/'Detalle por mes'!M940)-1</f>
        <v>-0.3529411764705882</v>
      </c>
      <c r="N868" s="28">
        <f>('Detalle por mes'!N1147/'Detalle por mes'!N940)-1</f>
        <v>-0.31481759432978917</v>
      </c>
      <c r="O868" s="28">
        <f>('Detalle por mes'!O1147/'Detalle por mes'!O940)-1</f>
        <v>-0.11036309458117211</v>
      </c>
      <c r="P868" s="28">
        <f>('Detalle por mes'!P1147/'Detalle por mes'!P940)-1</f>
        <v>-9.0445585303315701E-2</v>
      </c>
      <c r="Q868" s="28">
        <f>('Detalle por mes'!Q1147/'Detalle por mes'!Q940)-1</f>
        <v>5.4467200949836814E-2</v>
      </c>
      <c r="R868" s="28">
        <f>('Detalle por mes'!R1147/'Detalle por mes'!R940)-1</f>
        <v>6.0744843097688683E-3</v>
      </c>
      <c r="S868" s="28">
        <f>('Detalle por mes'!S1147/'Detalle por mes'!S940)-1</f>
        <v>6.0744843097704226E-3</v>
      </c>
    </row>
    <row r="869" spans="2:19" x14ac:dyDescent="0.25">
      <c r="B869" s="1" t="s">
        <v>43</v>
      </c>
      <c r="C869" s="28">
        <f>('Detalle por mes'!C1148/'Detalle por mes'!C941)-1</f>
        <v>0.56647758550537319</v>
      </c>
      <c r="D869" s="28">
        <f>('Detalle por mes'!D1148/'Detalle por mes'!D941)-1</f>
        <v>0.68684953239901492</v>
      </c>
      <c r="E869" s="28">
        <f>('Detalle por mes'!E1148/'Detalle por mes'!E941)-1</f>
        <v>-1.749999999999996E-2</v>
      </c>
      <c r="F869" s="28">
        <f>('Detalle por mes'!F1148/'Detalle por mes'!F941)-1</f>
        <v>-0.12711893831566423</v>
      </c>
      <c r="G869" s="28">
        <f>('Detalle por mes'!G1148/'Detalle por mes'!G941)-1</f>
        <v>6.9279493269992054E-2</v>
      </c>
      <c r="H869" s="28">
        <f>('Detalle por mes'!H1148/'Detalle por mes'!H941)-1</f>
        <v>5.2508352297487182E-2</v>
      </c>
      <c r="I869" s="28">
        <f>('Detalle por mes'!I1148/'Detalle por mes'!I941)-1</f>
        <v>-0.13233287858117326</v>
      </c>
      <c r="J869" s="28">
        <f>('Detalle por mes'!J1148/'Detalle por mes'!J941)-1</f>
        <v>-0.11986903275035132</v>
      </c>
      <c r="K869" s="28">
        <f>('Detalle por mes'!K1148/'Detalle por mes'!K941)-1</f>
        <v>-0.23720259552992073</v>
      </c>
      <c r="L869" s="28">
        <f>('Detalle por mes'!L1148/'Detalle por mes'!L941)-1</f>
        <v>-0.15729353799190582</v>
      </c>
      <c r="M869" s="28">
        <f>('Detalle por mes'!M1148/'Detalle por mes'!M941)-1</f>
        <v>-7.2222222222222188E-2</v>
      </c>
      <c r="N869" s="28">
        <f>('Detalle por mes'!N1148/'Detalle por mes'!N941)-1</f>
        <v>-9.0963871342865099E-2</v>
      </c>
      <c r="O869" s="28">
        <f>('Detalle por mes'!O1148/'Detalle por mes'!O941)-1</f>
        <v>-9.850297090824911E-2</v>
      </c>
      <c r="P869" s="28">
        <f>('Detalle por mes'!P1148/'Detalle por mes'!P941)-1</f>
        <v>-4.8440027911262007E-2</v>
      </c>
      <c r="Q869" s="28">
        <f>('Detalle por mes'!Q1148/'Detalle por mes'!Q941)-1</f>
        <v>0.27444773975608783</v>
      </c>
      <c r="R869" s="28">
        <f>('Detalle por mes'!R1148/'Detalle por mes'!R941)-1</f>
        <v>0.2247044479832605</v>
      </c>
      <c r="S869" s="28">
        <f>('Detalle por mes'!S1148/'Detalle por mes'!S941)-1</f>
        <v>0.22470444798326228</v>
      </c>
    </row>
    <row r="870" spans="2:19" x14ac:dyDescent="0.25">
      <c r="B870" s="1" t="s">
        <v>44</v>
      </c>
      <c r="C870" s="28">
        <f>('Detalle por mes'!C1149/'Detalle por mes'!C942)-1</f>
        <v>-3.5439033105098772E-2</v>
      </c>
      <c r="D870" s="28">
        <f>('Detalle por mes'!D1149/'Detalle por mes'!D942)-1</f>
        <v>-4.7431260404507403E-2</v>
      </c>
      <c r="E870" s="28">
        <f>('Detalle por mes'!E1149/'Detalle por mes'!E942)-1</f>
        <v>0.35869565217391308</v>
      </c>
      <c r="F870" s="28">
        <f>('Detalle por mes'!F1149/'Detalle por mes'!F942)-1</f>
        <v>0.44098236479576092</v>
      </c>
      <c r="G870" s="28">
        <f>('Detalle por mes'!G1149/'Detalle por mes'!G942)-1</f>
        <v>1.895016107636982E-3</v>
      </c>
      <c r="H870" s="28">
        <f>('Detalle por mes'!H1149/'Detalle por mes'!H942)-1</f>
        <v>-1.2939096681435003E-2</v>
      </c>
      <c r="I870" s="28">
        <f>('Detalle por mes'!I1149/'Detalle por mes'!I942)-1</f>
        <v>-0.10609774549856255</v>
      </c>
      <c r="J870" s="28">
        <f>('Detalle por mes'!J1149/'Detalle por mes'!J942)-1</f>
        <v>-0.12452512006469396</v>
      </c>
      <c r="K870" s="28">
        <f>('Detalle por mes'!K1149/'Detalle por mes'!K942)-1</f>
        <v>-8.0493537015276173E-2</v>
      </c>
      <c r="L870" s="28">
        <f>('Detalle por mes'!L1149/'Detalle por mes'!L942)-1</f>
        <v>-0.10211375512766685</v>
      </c>
      <c r="M870" s="28">
        <f>('Detalle por mes'!M1149/'Detalle por mes'!M942)-1</f>
        <v>-0.11403508771929827</v>
      </c>
      <c r="N870" s="28">
        <f>('Detalle por mes'!N1149/'Detalle por mes'!N942)-1</f>
        <v>-0.16019931130418952</v>
      </c>
      <c r="O870" s="28">
        <f>('Detalle por mes'!O1149/'Detalle por mes'!O942)-1</f>
        <v>0.14692653673163414</v>
      </c>
      <c r="P870" s="28">
        <f>('Detalle por mes'!P1149/'Detalle por mes'!P942)-1</f>
        <v>0.22296750103328944</v>
      </c>
      <c r="Q870" s="28">
        <f>('Detalle por mes'!Q1149/'Detalle por mes'!Q942)-1</f>
        <v>-3.6421649960238334E-2</v>
      </c>
      <c r="R870" s="28">
        <f>('Detalle por mes'!R1149/'Detalle por mes'!R942)-1</f>
        <v>-4.7893267261297834E-2</v>
      </c>
      <c r="S870" s="28">
        <f>('Detalle por mes'!S1149/'Detalle por mes'!S942)-1</f>
        <v>-4.7893267261300609E-2</v>
      </c>
    </row>
    <row r="871" spans="2:19" x14ac:dyDescent="0.25">
      <c r="B871" s="1" t="s">
        <v>45</v>
      </c>
      <c r="C871" s="28">
        <f>('Detalle por mes'!C1150/'Detalle por mes'!C943)-1</f>
        <v>0.12799871626862069</v>
      </c>
      <c r="D871" s="28">
        <f>('Detalle por mes'!D1150/'Detalle por mes'!D943)-1</f>
        <v>0.10785700301475654</v>
      </c>
      <c r="E871" s="28">
        <f>('Detalle por mes'!E1150/'Detalle por mes'!E943)-1</f>
        <v>0.17682926829268286</v>
      </c>
      <c r="F871" s="28">
        <f>('Detalle por mes'!F1150/'Detalle por mes'!F943)-1</f>
        <v>0.13814952414881176</v>
      </c>
      <c r="G871" s="28">
        <f>('Detalle por mes'!G1150/'Detalle por mes'!G943)-1</f>
        <v>-5.3583389149364224E-3</v>
      </c>
      <c r="H871" s="28">
        <f>('Detalle por mes'!H1150/'Detalle por mes'!H943)-1</f>
        <v>-3.550124684487399E-2</v>
      </c>
      <c r="I871" s="28">
        <f>('Detalle por mes'!I1150/'Detalle por mes'!I943)-1</f>
        <v>-2.8258362168396722E-2</v>
      </c>
      <c r="J871" s="28">
        <f>('Detalle por mes'!J1150/'Detalle por mes'!J943)-1</f>
        <v>1.1559934382652015E-2</v>
      </c>
      <c r="K871" s="28">
        <f>('Detalle por mes'!K1150/'Detalle por mes'!K943)-1</f>
        <v>5.0420168067226712E-3</v>
      </c>
      <c r="L871" s="28">
        <f>('Detalle por mes'!L1150/'Detalle por mes'!L943)-1</f>
        <v>6.9093887275701871E-3</v>
      </c>
      <c r="M871" s="28">
        <f>('Detalle por mes'!M1150/'Detalle por mes'!M943)-1</f>
        <v>-0.20833333333333337</v>
      </c>
      <c r="N871" s="28">
        <f>('Detalle por mes'!N1150/'Detalle por mes'!N943)-1</f>
        <v>-0.22594288714523203</v>
      </c>
      <c r="O871" s="28">
        <f>('Detalle por mes'!O1150/'Detalle por mes'!O943)-1</f>
        <v>5.9988463756969868E-2</v>
      </c>
      <c r="P871" s="28">
        <f>('Detalle por mes'!P1150/'Detalle por mes'!P943)-1</f>
        <v>6.5059901986363577E-2</v>
      </c>
      <c r="Q871" s="28">
        <f>('Detalle por mes'!Q1150/'Detalle por mes'!Q943)-1</f>
        <v>0.1029895855391072</v>
      </c>
      <c r="R871" s="28">
        <f>('Detalle por mes'!R1150/'Detalle por mes'!R943)-1</f>
        <v>8.1453535310105352E-2</v>
      </c>
      <c r="S871" s="28">
        <f>('Detalle por mes'!S1150/'Detalle por mes'!S943)-1</f>
        <v>8.1453535310107794E-2</v>
      </c>
    </row>
    <row r="872" spans="2:19" x14ac:dyDescent="0.25">
      <c r="B872" s="1" t="s">
        <v>46</v>
      </c>
      <c r="C872" s="28">
        <f>('Detalle por mes'!C1151/'Detalle por mes'!C944)-1</f>
        <v>-1.5878432632086104E-2</v>
      </c>
      <c r="D872" s="28">
        <f>('Detalle por mes'!D1151/'Detalle por mes'!D944)-1</f>
        <v>-2.9656328622154615E-2</v>
      </c>
      <c r="E872" s="28">
        <f>('Detalle por mes'!E1151/'Detalle por mes'!E944)-1</f>
        <v>1.8986486486486487</v>
      </c>
      <c r="F872" s="28">
        <f>('Detalle por mes'!F1151/'Detalle por mes'!F944)-1</f>
        <v>1.8285447584877073</v>
      </c>
      <c r="G872" s="28">
        <f>('Detalle por mes'!G1151/'Detalle por mes'!G944)-1</f>
        <v>1.9782393669633969E-3</v>
      </c>
      <c r="H872" s="28">
        <f>('Detalle por mes'!H1151/'Detalle por mes'!H944)-1</f>
        <v>-5.8521673832568899E-3</v>
      </c>
      <c r="I872" s="28">
        <f>('Detalle por mes'!I1151/'Detalle por mes'!I944)-1</f>
        <v>-3.6669213139801426E-2</v>
      </c>
      <c r="J872" s="28">
        <f>('Detalle por mes'!J1151/'Detalle por mes'!J944)-1</f>
        <v>-3.7396574546449957E-3</v>
      </c>
      <c r="K872" s="28">
        <f>('Detalle por mes'!K1151/'Detalle por mes'!K944)-1</f>
        <v>-0.16273584905660377</v>
      </c>
      <c r="L872" s="28">
        <f>('Detalle por mes'!L1151/'Detalle por mes'!L944)-1</f>
        <v>-0.17966203687215598</v>
      </c>
      <c r="M872" s="28">
        <f>('Detalle por mes'!M1151/'Detalle por mes'!M944)-1</f>
        <v>-0.11111111111111116</v>
      </c>
      <c r="N872" s="28">
        <f>('Detalle por mes'!N1151/'Detalle por mes'!N944)-1</f>
        <v>-0.12352905751279741</v>
      </c>
      <c r="O872" s="28">
        <f>('Detalle por mes'!O1151/'Detalle por mes'!O944)-1</f>
        <v>0.35056511687644498</v>
      </c>
      <c r="P872" s="28">
        <f>('Detalle por mes'!P1151/'Detalle por mes'!P944)-1</f>
        <v>0.3733629392191371</v>
      </c>
      <c r="Q872" s="28">
        <f>('Detalle por mes'!Q1151/'Detalle por mes'!Q944)-1</f>
        <v>6.7594007512032039E-2</v>
      </c>
      <c r="R872" s="28">
        <f>('Detalle por mes'!R1151/'Detalle por mes'!R944)-1</f>
        <v>0.14129917731191211</v>
      </c>
      <c r="S872" s="28">
        <f>('Detalle por mes'!S1151/'Detalle por mes'!S944)-1</f>
        <v>0.14129917731191521</v>
      </c>
    </row>
    <row r="873" spans="2:19" x14ac:dyDescent="0.25">
      <c r="B873" s="1" t="s">
        <v>13</v>
      </c>
      <c r="C873" s="28">
        <f>('Detalle por mes'!C1152/'Detalle por mes'!C945)-1</f>
        <v>0.39128273805414815</v>
      </c>
      <c r="D873" s="28">
        <f>('Detalle por mes'!D1152/'Detalle por mes'!D945)-1</f>
        <v>0.44141080290242796</v>
      </c>
      <c r="E873" s="28">
        <f>('Detalle por mes'!E1152/'Detalle por mes'!E945)-1</f>
        <v>0.19178082191780832</v>
      </c>
      <c r="F873" s="28">
        <f>('Detalle por mes'!F1152/'Detalle por mes'!F945)-1</f>
        <v>0.18072871767697918</v>
      </c>
      <c r="G873" s="28">
        <f>('Detalle por mes'!G1152/'Detalle por mes'!G945)-1</f>
        <v>0.39859762675296651</v>
      </c>
      <c r="H873" s="28">
        <f>('Detalle por mes'!H1152/'Detalle por mes'!H945)-1</f>
        <v>0.37867175546798504</v>
      </c>
      <c r="I873" s="28">
        <f>('Detalle por mes'!I1152/'Detalle por mes'!I945)-1</f>
        <v>1.3409961685823646E-2</v>
      </c>
      <c r="J873" s="28">
        <f>('Detalle por mes'!J1152/'Detalle por mes'!J945)-1</f>
        <v>4.1364941585227966E-2</v>
      </c>
      <c r="K873" s="28">
        <f>('Detalle por mes'!K1152/'Detalle por mes'!K945)-1</f>
        <v>6.8885448916408576E-2</v>
      </c>
      <c r="L873" s="28">
        <f>('Detalle por mes'!L1152/'Detalle por mes'!L945)-1</f>
        <v>5.2289431885931714E-2</v>
      </c>
      <c r="M873" s="28">
        <f>('Detalle por mes'!M1152/'Detalle por mes'!M945)-1</f>
        <v>0.20634920634920628</v>
      </c>
      <c r="N873" s="28">
        <f>('Detalle por mes'!N1152/'Detalle por mes'!N945)-1</f>
        <v>0.22670646513400228</v>
      </c>
      <c r="O873" s="28">
        <f>('Detalle por mes'!O1152/'Detalle por mes'!O945)-1</f>
        <v>0.19094120091419065</v>
      </c>
      <c r="P873" s="28">
        <f>('Detalle por mes'!P1152/'Detalle por mes'!P945)-1</f>
        <v>0.22476378792096119</v>
      </c>
      <c r="Q873" s="28">
        <f>('Detalle por mes'!Q1152/'Detalle por mes'!Q945)-1</f>
        <v>0.36115500813386014</v>
      </c>
      <c r="R873" s="28">
        <f>('Detalle por mes'!R1152/'Detalle por mes'!R945)-1</f>
        <v>0.3748357017176509</v>
      </c>
      <c r="S873" s="28">
        <f>('Detalle por mes'!S1152/'Detalle por mes'!S945)-1</f>
        <v>0.37483570171765557</v>
      </c>
    </row>
    <row r="874" spans="2:19" x14ac:dyDescent="0.25">
      <c r="B874" s="1" t="s">
        <v>47</v>
      </c>
      <c r="C874" s="28">
        <f>('Detalle por mes'!C1153/'Detalle por mes'!C946)-1</f>
        <v>0.33799228181278451</v>
      </c>
      <c r="D874" s="28">
        <f>('Detalle por mes'!D1153/'Detalle por mes'!D946)-1</f>
        <v>0.37437345842798675</v>
      </c>
      <c r="E874" s="28">
        <f>('Detalle por mes'!E1153/'Detalle por mes'!E946)-1</f>
        <v>0.2723970944309928</v>
      </c>
      <c r="F874" s="28">
        <f>('Detalle por mes'!F1153/'Detalle por mes'!F946)-1</f>
        <v>0.60737466089372405</v>
      </c>
      <c r="G874" s="28">
        <f>('Detalle por mes'!G1153/'Detalle por mes'!G946)-1</f>
        <v>8.2525616172805405E-2</v>
      </c>
      <c r="H874" s="28">
        <f>('Detalle por mes'!H1153/'Detalle por mes'!H946)-1</f>
        <v>6.5198850554977206E-2</v>
      </c>
      <c r="I874" s="28">
        <f>('Detalle por mes'!I1153/'Detalle por mes'!I946)-1</f>
        <v>0.29116465863453822</v>
      </c>
      <c r="J874" s="28">
        <f>('Detalle por mes'!J1153/'Detalle por mes'!J946)-1</f>
        <v>0.3042301565340837</v>
      </c>
      <c r="K874" s="28">
        <f>('Detalle por mes'!K1153/'Detalle por mes'!K946)-1</f>
        <v>6.6942719116632077E-2</v>
      </c>
      <c r="L874" s="28">
        <f>('Detalle por mes'!L1153/'Detalle por mes'!L946)-1</f>
        <v>2.3801936354548303E-2</v>
      </c>
      <c r="M874" s="28">
        <f>('Detalle por mes'!M1153/'Detalle por mes'!M946)-1</f>
        <v>-1.4285714285714235E-2</v>
      </c>
      <c r="N874" s="28">
        <f>('Detalle por mes'!N1153/'Detalle por mes'!N946)-1</f>
        <v>-2.038042195686085E-2</v>
      </c>
      <c r="O874" s="28">
        <f>('Detalle por mes'!O1153/'Detalle por mes'!O946)-1</f>
        <v>0.23346638491038596</v>
      </c>
      <c r="P874" s="28">
        <f>('Detalle por mes'!P1153/'Detalle por mes'!P946)-1</f>
        <v>0.27427181330686246</v>
      </c>
      <c r="Q874" s="28">
        <f>('Detalle por mes'!Q1153/'Detalle por mes'!Q946)-1</f>
        <v>0.3089511798610769</v>
      </c>
      <c r="R874" s="28">
        <f>('Detalle por mes'!R1153/'Detalle por mes'!R946)-1</f>
        <v>0.32705754837463297</v>
      </c>
      <c r="S874" s="28">
        <f>('Detalle por mes'!S1153/'Detalle por mes'!S946)-1</f>
        <v>0.3270575483746323</v>
      </c>
    </row>
    <row r="875" spans="2:19" x14ac:dyDescent="0.25">
      <c r="B875" s="1" t="s">
        <v>48</v>
      </c>
      <c r="C875" s="28">
        <f>('Detalle por mes'!C1154/'Detalle por mes'!C947)-1</f>
        <v>2.3482530993398809E-2</v>
      </c>
      <c r="D875" s="28">
        <f>('Detalle por mes'!D1154/'Detalle por mes'!D947)-1</f>
        <v>3.5834705338878114E-2</v>
      </c>
      <c r="E875" s="28">
        <f>('Detalle por mes'!E1154/'Detalle por mes'!E947)-1</f>
        <v>0.47249508840864429</v>
      </c>
      <c r="F875" s="28">
        <f>('Detalle por mes'!F1154/'Detalle por mes'!F947)-1</f>
        <v>0.47553185386357244</v>
      </c>
      <c r="G875" s="28">
        <f>('Detalle por mes'!G1154/'Detalle por mes'!G947)-1</f>
        <v>6.8553242731808073E-2</v>
      </c>
      <c r="H875" s="28">
        <f>('Detalle por mes'!H1154/'Detalle por mes'!H947)-1</f>
        <v>5.2007048542130452E-2</v>
      </c>
      <c r="I875" s="28">
        <f>('Detalle por mes'!I1154/'Detalle por mes'!I947)-1</f>
        <v>-0.17213264932209604</v>
      </c>
      <c r="J875" s="28">
        <f>('Detalle por mes'!J1154/'Detalle por mes'!J947)-1</f>
        <v>-0.1301968167527795</v>
      </c>
      <c r="K875" s="28">
        <f>('Detalle por mes'!K1154/'Detalle por mes'!K947)-1</f>
        <v>-5.4310672236992041E-2</v>
      </c>
      <c r="L875" s="28">
        <f>('Detalle por mes'!L1154/'Detalle por mes'!L947)-1</f>
        <v>-6.2200279251605317E-2</v>
      </c>
      <c r="M875" s="28">
        <f>('Detalle por mes'!M1154/'Detalle por mes'!M947)-1</f>
        <v>4.862579281183943E-2</v>
      </c>
      <c r="N875" s="28">
        <f>('Detalle por mes'!N1154/'Detalle por mes'!N947)-1</f>
        <v>-4.9163158848767319E-3</v>
      </c>
      <c r="O875" s="28">
        <f>('Detalle por mes'!O1154/'Detalle por mes'!O947)-1</f>
        <v>0.23127753303964749</v>
      </c>
      <c r="P875" s="28">
        <f>('Detalle por mes'!P1154/'Detalle por mes'!P947)-1</f>
        <v>0.28918373102889849</v>
      </c>
      <c r="Q875" s="28">
        <f>('Detalle por mes'!Q1154/'Detalle por mes'!Q947)-1</f>
        <v>2.1696568692440188E-2</v>
      </c>
      <c r="R875" s="28">
        <f>('Detalle por mes'!R1154/'Detalle por mes'!R947)-1</f>
        <v>3.384625152299825E-2</v>
      </c>
      <c r="S875" s="28">
        <f>('Detalle por mes'!S1154/'Detalle por mes'!S947)-1</f>
        <v>3.3846251522996695E-2</v>
      </c>
    </row>
    <row r="876" spans="2:19" x14ac:dyDescent="0.25">
      <c r="B876" s="8" t="s">
        <v>148</v>
      </c>
      <c r="C876" s="29">
        <f>('Detalle por mes'!C1158/'Detalle por mes'!C951)-1</f>
        <v>5.9496578450515702E-2</v>
      </c>
      <c r="D876" s="29">
        <f>('Detalle por mes'!D1158/'Detalle por mes'!D951)-1</f>
        <v>6.9511748643728666E-2</v>
      </c>
      <c r="E876" s="29">
        <f>('Detalle por mes'!E1158/'Detalle por mes'!E951)-1</f>
        <v>0.3970233306516493</v>
      </c>
      <c r="F876" s="29">
        <f>('Detalle por mes'!F1158/'Detalle por mes'!F951)-1</f>
        <v>0.45804083378085636</v>
      </c>
      <c r="G876" s="29">
        <f>('Detalle por mes'!G1158/'Detalle por mes'!G951)-1</f>
        <v>2.3614923883204408E-2</v>
      </c>
      <c r="H876" s="29">
        <f>('Detalle por mes'!H1158/'Detalle por mes'!H951)-1</f>
        <v>1.0563306708069264E-2</v>
      </c>
      <c r="I876" s="29">
        <f>('Detalle por mes'!I1158/'Detalle por mes'!I951)-1</f>
        <v>-3.7328425180747526E-2</v>
      </c>
      <c r="J876" s="29">
        <f>('Detalle por mes'!J1158/'Detalle por mes'!J951)-1</f>
        <v>-4.1541263129761252E-2</v>
      </c>
      <c r="K876" s="29">
        <f>('Detalle por mes'!K1158/'Detalle por mes'!K951)-1</f>
        <v>-0.12230564301283608</v>
      </c>
      <c r="L876" s="29">
        <f>('Detalle por mes'!L1158/'Detalle por mes'!L951)-1</f>
        <v>-0.12588172553434729</v>
      </c>
      <c r="M876" s="29">
        <f>('Detalle por mes'!M1158/'Detalle por mes'!M951)-1</f>
        <v>-3.4015282228247457E-2</v>
      </c>
      <c r="N876" s="29">
        <f>('Detalle por mes'!N1158/'Detalle por mes'!N951)-1</f>
        <v>-5.4383683622846624E-2</v>
      </c>
      <c r="O876" s="29">
        <f>('Detalle por mes'!O1158/'Detalle por mes'!O951)-1</f>
        <v>3.9597025553622878E-2</v>
      </c>
      <c r="P876" s="29">
        <f>('Detalle por mes'!P1158/'Detalle por mes'!P951)-1</f>
        <v>7.9274110781522245E-2</v>
      </c>
      <c r="Q876" s="29">
        <f>('Detalle por mes'!Q1158/'Detalle por mes'!Q951)-1</f>
        <v>5.4163725874309288E-2</v>
      </c>
      <c r="R876" s="29">
        <f>('Detalle por mes'!R1158/'Detalle por mes'!R951)-1</f>
        <v>0.1276982463381906</v>
      </c>
      <c r="S876" s="29">
        <f>('Detalle por mes'!S1158/'Detalle por mes'!S951)-1</f>
        <v>0.12769824633818971</v>
      </c>
    </row>
    <row r="877" spans="2:19" x14ac:dyDescent="0.25">
      <c r="B877" s="1" t="s">
        <v>37</v>
      </c>
      <c r="C877" s="28">
        <f>('Detalle por mes'!C1159/'Detalle por mes'!C952)-1</f>
        <v>-0.11464067623259033</v>
      </c>
      <c r="D877" s="28">
        <f>('Detalle por mes'!D1159/'Detalle por mes'!D952)-1</f>
        <v>-0.1530157047771149</v>
      </c>
      <c r="E877" s="28">
        <f>('Detalle por mes'!E1159/'Detalle por mes'!E952)-1</f>
        <v>6.25E-2</v>
      </c>
      <c r="F877" s="28">
        <f>('Detalle por mes'!F1159/'Detalle por mes'!F952)-1</f>
        <v>-4.0889650033633096E-3</v>
      </c>
      <c r="G877" s="28">
        <f>('Detalle por mes'!G1159/'Detalle por mes'!G952)-1</f>
        <v>-8.995815899581594E-2</v>
      </c>
      <c r="H877" s="28">
        <f>('Detalle por mes'!H1159/'Detalle por mes'!H952)-1</f>
        <v>-0.12523769710874777</v>
      </c>
      <c r="I877" s="28">
        <f>('Detalle por mes'!I1159/'Detalle por mes'!I952)-1</f>
        <v>2.6967930029154541E-2</v>
      </c>
      <c r="J877" s="28">
        <f>('Detalle por mes'!J1159/'Detalle por mes'!J952)-1</f>
        <v>7.7334347413003934E-2</v>
      </c>
      <c r="K877" s="28">
        <f>('Detalle por mes'!K1159/'Detalle por mes'!K952)-1</f>
        <v>-7.0032573289902311E-2</v>
      </c>
      <c r="L877" s="28">
        <f>('Detalle por mes'!L1159/'Detalle por mes'!L952)-1</f>
        <v>-0.11714218813896915</v>
      </c>
      <c r="M877" s="28">
        <f>('Detalle por mes'!M1159/'Detalle por mes'!M952)-1</f>
        <v>-3.0150753768844241E-2</v>
      </c>
      <c r="N877" s="28">
        <f>('Detalle por mes'!N1159/'Detalle por mes'!N952)-1</f>
        <v>-0.12577773591126418</v>
      </c>
      <c r="O877" s="28">
        <f>('Detalle por mes'!O1159/'Detalle por mes'!O952)-1</f>
        <v>0.86329560488019985</v>
      </c>
      <c r="P877" s="28">
        <f>('Detalle por mes'!P1159/'Detalle por mes'!P952)-1</f>
        <v>0.86496161828189755</v>
      </c>
      <c r="Q877" s="28">
        <f>('Detalle por mes'!Q1159/'Detalle por mes'!Q952)-1</f>
        <v>4.4048135546776779E-2</v>
      </c>
      <c r="R877" s="28">
        <f>('Detalle por mes'!R1159/'Detalle por mes'!R952)-1</f>
        <v>0.18093355633203689</v>
      </c>
      <c r="S877" s="28">
        <f>('Detalle por mes'!S1159/'Detalle por mes'!S952)-1</f>
        <v>0.18093355633203889</v>
      </c>
    </row>
    <row r="878" spans="2:19" x14ac:dyDescent="0.25">
      <c r="B878" s="1" t="s">
        <v>38</v>
      </c>
      <c r="C878" s="28">
        <f>('Detalle por mes'!C1160/'Detalle por mes'!C953)-1</f>
        <v>0.27905800643954071</v>
      </c>
      <c r="D878" s="28">
        <f>('Detalle por mes'!D1160/'Detalle por mes'!D953)-1</f>
        <v>0.27152949446724239</v>
      </c>
      <c r="E878" s="28">
        <f>('Detalle por mes'!E1160/'Detalle por mes'!E953)-1</f>
        <v>0.32690035447026378</v>
      </c>
      <c r="F878" s="28">
        <f>('Detalle por mes'!F1160/'Detalle por mes'!F953)-1</f>
        <v>0.47929642591707888</v>
      </c>
      <c r="G878" s="28">
        <f>('Detalle por mes'!G1160/'Detalle por mes'!G953)-1</f>
        <v>-0.14500601684717207</v>
      </c>
      <c r="H878" s="28">
        <f>('Detalle por mes'!H1160/'Detalle por mes'!H953)-1</f>
        <v>-0.15738591840552862</v>
      </c>
      <c r="I878" s="28">
        <f>('Detalle por mes'!I1160/'Detalle por mes'!I953)-1</f>
        <v>0.19276942182972268</v>
      </c>
      <c r="J878" s="28">
        <f>('Detalle por mes'!J1160/'Detalle por mes'!J953)-1</f>
        <v>6.9695337714230421E-2</v>
      </c>
      <c r="K878" s="28">
        <f>('Detalle por mes'!K1160/'Detalle por mes'!K953)-1</f>
        <v>-4.5688178183894701E-3</v>
      </c>
      <c r="L878" s="28">
        <f>('Detalle por mes'!L1160/'Detalle por mes'!L953)-1</f>
        <v>-2.0995462912315355E-2</v>
      </c>
      <c r="M878" s="28">
        <f>('Detalle por mes'!M1160/'Detalle por mes'!M953)-1</f>
        <v>-0.12561576354679804</v>
      </c>
      <c r="N878" s="28">
        <f>('Detalle por mes'!N1160/'Detalle por mes'!N953)-1</f>
        <v>-0.11115489032506098</v>
      </c>
      <c r="O878" s="28">
        <f>('Detalle por mes'!O1160/'Detalle por mes'!O953)-1</f>
        <v>8.5841313269493735E-2</v>
      </c>
      <c r="P878" s="28">
        <f>('Detalle por mes'!P1160/'Detalle por mes'!P953)-1</f>
        <v>0.11918341654859566</v>
      </c>
      <c r="Q878" s="28">
        <f>('Detalle por mes'!Q1160/'Detalle por mes'!Q953)-1</f>
        <v>0.20665441926923855</v>
      </c>
      <c r="R878" s="28">
        <f>('Detalle por mes'!R1160/'Detalle por mes'!R953)-1</f>
        <v>0.1735593150409156</v>
      </c>
      <c r="S878" s="28">
        <f>('Detalle por mes'!S1160/'Detalle por mes'!S953)-1</f>
        <v>0.17355931504091693</v>
      </c>
    </row>
    <row r="879" spans="2:19" x14ac:dyDescent="0.25">
      <c r="B879" s="1" t="s">
        <v>39</v>
      </c>
      <c r="C879" s="28">
        <f>('Detalle por mes'!C1161/'Detalle por mes'!C954)-1</f>
        <v>0.17027932138519852</v>
      </c>
      <c r="D879" s="28">
        <f>('Detalle por mes'!D1161/'Detalle por mes'!D954)-1</f>
        <v>0.19929115741299985</v>
      </c>
      <c r="E879" s="28">
        <f>('Detalle por mes'!E1161/'Detalle por mes'!E954)-1</f>
        <v>0.76623376623376616</v>
      </c>
      <c r="F879" s="28">
        <f>('Detalle por mes'!F1161/'Detalle por mes'!F954)-1</f>
        <v>0.76421465836603897</v>
      </c>
      <c r="G879" s="28">
        <f>('Detalle por mes'!G1161/'Detalle por mes'!G954)-1</f>
        <v>9.4165352556882187E-2</v>
      </c>
      <c r="H879" s="28">
        <f>('Detalle por mes'!H1161/'Detalle por mes'!H954)-1</f>
        <v>0.10033501552272561</v>
      </c>
      <c r="I879" s="28">
        <f>('Detalle por mes'!I1161/'Detalle por mes'!I954)-1</f>
        <v>0.26583932070542127</v>
      </c>
      <c r="J879" s="28">
        <f>('Detalle por mes'!J1161/'Detalle por mes'!J954)-1</f>
        <v>0.34699617972593622</v>
      </c>
      <c r="K879" s="28">
        <f>('Detalle por mes'!K1161/'Detalle por mes'!K954)-1</f>
        <v>2.1812893843916603E-2</v>
      </c>
      <c r="L879" s="28">
        <f>('Detalle por mes'!L1161/'Detalle por mes'!L954)-1</f>
        <v>2.4584736454789313E-2</v>
      </c>
      <c r="M879" s="28">
        <f>('Detalle por mes'!M1161/'Detalle por mes'!M954)-1</f>
        <v>5.0772626931567366E-2</v>
      </c>
      <c r="N879" s="28">
        <f>('Detalle por mes'!N1161/'Detalle por mes'!N954)-1</f>
        <v>5.2153231165159575E-2</v>
      </c>
      <c r="O879" s="28">
        <f>('Detalle por mes'!O1161/'Detalle por mes'!O954)-1</f>
        <v>0.65404718180533972</v>
      </c>
      <c r="P879" s="28">
        <f>('Detalle por mes'!P1161/'Detalle por mes'!P954)-1</f>
        <v>0.70589570809509361</v>
      </c>
      <c r="Q879" s="28">
        <f>('Detalle por mes'!Q1161/'Detalle por mes'!Q954)-1</f>
        <v>0.19602450603536403</v>
      </c>
      <c r="R879" s="28">
        <f>('Detalle por mes'!R1161/'Detalle por mes'!R954)-1</f>
        <v>0.26230559405837806</v>
      </c>
      <c r="S879" s="28">
        <f>('Detalle por mes'!S1161/'Detalle por mes'!S954)-1</f>
        <v>0.26230559405837872</v>
      </c>
    </row>
    <row r="880" spans="2:19" x14ac:dyDescent="0.25">
      <c r="B880" s="1" t="s">
        <v>40</v>
      </c>
      <c r="C880" s="28">
        <f>('Detalle por mes'!C1162/'Detalle por mes'!C955)-1</f>
        <v>3.6853805930425532E-2</v>
      </c>
      <c r="D880" s="28">
        <f>('Detalle por mes'!D1162/'Detalle por mes'!D955)-1</f>
        <v>4.7075976674590514E-2</v>
      </c>
      <c r="E880" s="28">
        <f>('Detalle por mes'!E1162/'Detalle por mes'!E955)-1</f>
        <v>-1.2738853503184711E-2</v>
      </c>
      <c r="F880" s="28">
        <f>('Detalle por mes'!F1162/'Detalle por mes'!F955)-1</f>
        <v>-3.2247483045039216E-3</v>
      </c>
      <c r="G880" s="28">
        <f>('Detalle por mes'!G1162/'Detalle por mes'!G955)-1</f>
        <v>3.4095634095633987E-2</v>
      </c>
      <c r="H880" s="28">
        <f>('Detalle por mes'!H1162/'Detalle por mes'!H955)-1</f>
        <v>1.071384072985393E-2</v>
      </c>
      <c r="I880" s="28">
        <f>('Detalle por mes'!I1162/'Detalle por mes'!I955)-1</f>
        <v>-0.11632870864461042</v>
      </c>
      <c r="J880" s="28">
        <f>('Detalle por mes'!J1162/'Detalle por mes'!J955)-1</f>
        <v>-6.7110938399018827E-2</v>
      </c>
      <c r="K880" s="28">
        <f>('Detalle por mes'!K1162/'Detalle por mes'!K955)-1</f>
        <v>0.24663212435233151</v>
      </c>
      <c r="L880" s="28">
        <f>('Detalle por mes'!L1162/'Detalle por mes'!L955)-1</f>
        <v>0.22668610208940776</v>
      </c>
      <c r="M880" s="28">
        <f>('Detalle por mes'!M1162/'Detalle por mes'!M955)-1</f>
        <v>-5.5248618784530357E-2</v>
      </c>
      <c r="N880" s="28">
        <f>('Detalle por mes'!N1162/'Detalle por mes'!N955)-1</f>
        <v>-9.1118701964133186E-2</v>
      </c>
      <c r="O880" s="28">
        <f>('Detalle por mes'!O1162/'Detalle por mes'!O955)-1</f>
        <v>0.17487958503149326</v>
      </c>
      <c r="P880" s="28">
        <f>('Detalle por mes'!P1162/'Detalle por mes'!P955)-1</f>
        <v>0.21122683740631643</v>
      </c>
      <c r="Q880" s="28">
        <f>('Detalle por mes'!Q1162/'Detalle por mes'!Q955)-1</f>
        <v>4.0272632346840975E-2</v>
      </c>
      <c r="R880" s="28">
        <f>('Detalle por mes'!R1162/'Detalle por mes'!R955)-1</f>
        <v>6.1119556967559996E-2</v>
      </c>
      <c r="S880" s="28">
        <f>('Detalle por mes'!S1162/'Detalle por mes'!S955)-1</f>
        <v>6.111955696756044E-2</v>
      </c>
    </row>
    <row r="881" spans="2:19" x14ac:dyDescent="0.25">
      <c r="B881" s="1" t="s">
        <v>41</v>
      </c>
      <c r="C881" s="28">
        <f>('Detalle por mes'!C1163/'Detalle por mes'!C956)-1</f>
        <v>0.13728877354939684</v>
      </c>
      <c r="D881" s="28">
        <f>('Detalle por mes'!D1163/'Detalle por mes'!D956)-1</f>
        <v>0.17284010865691113</v>
      </c>
      <c r="E881" s="28">
        <f>('Detalle por mes'!E1163/'Detalle por mes'!E956)-1</f>
        <v>0.33178922987840176</v>
      </c>
      <c r="F881" s="28">
        <f>('Detalle por mes'!F1163/'Detalle por mes'!F956)-1</f>
        <v>0.44562465925862904</v>
      </c>
      <c r="G881" s="28">
        <f>('Detalle por mes'!G1163/'Detalle por mes'!G956)-1</f>
        <v>0.12228332024090083</v>
      </c>
      <c r="H881" s="28">
        <f>('Detalle por mes'!H1163/'Detalle por mes'!H956)-1</f>
        <v>0.15504012002097101</v>
      </c>
      <c r="I881" s="28">
        <f>('Detalle por mes'!I1163/'Detalle por mes'!I956)-1</f>
        <v>9.835284508576092E-2</v>
      </c>
      <c r="J881" s="28">
        <f>('Detalle por mes'!J1163/'Detalle por mes'!J956)-1</f>
        <v>-9.6325776656036144E-2</v>
      </c>
      <c r="K881" s="28">
        <f>('Detalle por mes'!K1163/'Detalle por mes'!K956)-1</f>
        <v>5.6265984654731538E-2</v>
      </c>
      <c r="L881" s="28">
        <f>('Detalle por mes'!L1163/'Detalle por mes'!L956)-1</f>
        <v>8.2342395983944661E-2</v>
      </c>
      <c r="M881" s="28">
        <f>('Detalle por mes'!M1163/'Detalle por mes'!M956)-1</f>
        <v>0.35164835164835173</v>
      </c>
      <c r="N881" s="28">
        <f>('Detalle por mes'!N1163/'Detalle por mes'!N956)-1</f>
        <v>0.33648717733505351</v>
      </c>
      <c r="O881" s="28">
        <f>('Detalle por mes'!O1163/'Detalle por mes'!O956)-1</f>
        <v>0.10645860131338436</v>
      </c>
      <c r="P881" s="28">
        <f>('Detalle por mes'!P1163/'Detalle por mes'!P956)-1</f>
        <v>0.1873838358332176</v>
      </c>
      <c r="Q881" s="28">
        <f>('Detalle por mes'!Q1163/'Detalle por mes'!Q956)-1</f>
        <v>0.13223656479670898</v>
      </c>
      <c r="R881" s="28">
        <f>('Detalle por mes'!R1163/'Detalle por mes'!R956)-1</f>
        <v>0.16338044979858979</v>
      </c>
      <c r="S881" s="28">
        <f>('Detalle por mes'!S1163/'Detalle por mes'!S956)-1</f>
        <v>0.16338044979858823</v>
      </c>
    </row>
    <row r="882" spans="2:19" x14ac:dyDescent="0.25">
      <c r="B882" s="1" t="s">
        <v>42</v>
      </c>
      <c r="C882" s="28">
        <f>('Detalle por mes'!C1164/'Detalle por mes'!C957)-1</f>
        <v>6.9271553711387712E-2</v>
      </c>
      <c r="D882" s="28">
        <f>('Detalle por mes'!D1164/'Detalle por mes'!D957)-1</f>
        <v>6.418125380287143E-2</v>
      </c>
      <c r="E882" s="28">
        <f>('Detalle por mes'!E1164/'Detalle por mes'!E957)-1</f>
        <v>-0.19809069212410502</v>
      </c>
      <c r="F882" s="28">
        <f>('Detalle por mes'!F1164/'Detalle por mes'!F957)-1</f>
        <v>-0.26103768024769081</v>
      </c>
      <c r="G882" s="28">
        <f>('Detalle por mes'!G1164/'Detalle por mes'!G957)-1</f>
        <v>1.77121771217712E-2</v>
      </c>
      <c r="H882" s="28">
        <f>('Detalle por mes'!H1164/'Detalle por mes'!H957)-1</f>
        <v>1.2104160972312261E-2</v>
      </c>
      <c r="I882" s="28">
        <f>('Detalle por mes'!I1164/'Detalle por mes'!I957)-1</f>
        <v>5.0847457627118731E-2</v>
      </c>
      <c r="J882" s="28">
        <f>('Detalle por mes'!J1164/'Detalle por mes'!J957)-1</f>
        <v>8.2568763528209299E-2</v>
      </c>
      <c r="K882" s="28">
        <f>('Detalle por mes'!K1164/'Detalle por mes'!K957)-1</f>
        <v>3.9260969976905313E-2</v>
      </c>
      <c r="L882" s="28">
        <f>('Detalle por mes'!L1164/'Detalle por mes'!L957)-1</f>
        <v>9.0709650298210764E-3</v>
      </c>
      <c r="M882" s="28">
        <f>('Detalle por mes'!M1164/'Detalle por mes'!M957)-1</f>
        <v>-0.21508379888268159</v>
      </c>
      <c r="N882" s="28">
        <f>('Detalle por mes'!N1164/'Detalle por mes'!N957)-1</f>
        <v>-0.20798107045257652</v>
      </c>
      <c r="O882" s="28">
        <f>('Detalle por mes'!O1164/'Detalle por mes'!O957)-1</f>
        <v>-3.662590860427084E-3</v>
      </c>
      <c r="P882" s="28">
        <f>('Detalle por mes'!P1164/'Detalle por mes'!P957)-1</f>
        <v>2.0414640134645667E-2</v>
      </c>
      <c r="Q882" s="28">
        <f>('Detalle por mes'!Q1164/'Detalle por mes'!Q957)-1</f>
        <v>4.0636723817538023E-2</v>
      </c>
      <c r="R882" s="28">
        <f>('Detalle por mes'!R1164/'Detalle por mes'!R957)-1</f>
        <v>3.6091485480262309E-2</v>
      </c>
      <c r="S882" s="28">
        <f>('Detalle por mes'!S1164/'Detalle por mes'!S957)-1</f>
        <v>3.6091485480264085E-2</v>
      </c>
    </row>
    <row r="883" spans="2:19" x14ac:dyDescent="0.25">
      <c r="B883" s="1" t="s">
        <v>43</v>
      </c>
      <c r="C883" s="28">
        <f>('Detalle por mes'!C1165/'Detalle por mes'!C958)-1</f>
        <v>0.60201856722188496</v>
      </c>
      <c r="D883" s="28">
        <f>('Detalle por mes'!D1165/'Detalle por mes'!D958)-1</f>
        <v>0.71854128590268318</v>
      </c>
      <c r="E883" s="28">
        <f>('Detalle por mes'!E1165/'Detalle por mes'!E958)-1</f>
        <v>-1.2638230647709303E-2</v>
      </c>
      <c r="F883" s="28">
        <f>('Detalle por mes'!F1165/'Detalle por mes'!F958)-1</f>
        <v>-0.10462805116799401</v>
      </c>
      <c r="G883" s="28">
        <f>('Detalle por mes'!G1165/'Detalle por mes'!G958)-1</f>
        <v>0.26051112943116239</v>
      </c>
      <c r="H883" s="28">
        <f>('Detalle por mes'!H1165/'Detalle por mes'!H958)-1</f>
        <v>0.2678110137309031</v>
      </c>
      <c r="I883" s="28">
        <f>('Detalle por mes'!I1165/'Detalle por mes'!I958)-1</f>
        <v>-6.8257756563245842E-2</v>
      </c>
      <c r="J883" s="28">
        <f>('Detalle por mes'!J1165/'Detalle por mes'!J958)-1</f>
        <v>-2.4325161896125103E-2</v>
      </c>
      <c r="K883" s="28">
        <f>('Detalle por mes'!K1165/'Detalle por mes'!K958)-1</f>
        <v>0.11977715877437323</v>
      </c>
      <c r="L883" s="28">
        <f>('Detalle por mes'!L1165/'Detalle por mes'!L958)-1</f>
        <v>4.1803738498538801E-2</v>
      </c>
      <c r="M883" s="28">
        <f>('Detalle por mes'!M1165/'Detalle por mes'!M958)-1</f>
        <v>0.16216216216216206</v>
      </c>
      <c r="N883" s="28">
        <f>('Detalle por mes'!N1165/'Detalle por mes'!N958)-1</f>
        <v>0.22146701943253344</v>
      </c>
      <c r="O883" s="28">
        <f>('Detalle por mes'!O1165/'Detalle por mes'!O958)-1</f>
        <v>7.5401453305822264E-2</v>
      </c>
      <c r="P883" s="28">
        <f>('Detalle por mes'!P1165/'Detalle por mes'!P958)-1</f>
        <v>0.11978844602106831</v>
      </c>
      <c r="Q883" s="28">
        <f>('Detalle por mes'!Q1165/'Detalle por mes'!Q958)-1</f>
        <v>0.39396482867857086</v>
      </c>
      <c r="R883" s="28">
        <f>('Detalle por mes'!R1165/'Detalle por mes'!R958)-1</f>
        <v>0.36723229801218982</v>
      </c>
      <c r="S883" s="28">
        <f>('Detalle por mes'!S1165/'Detalle por mes'!S958)-1</f>
        <v>0.36723229801219115</v>
      </c>
    </row>
    <row r="884" spans="2:19" x14ac:dyDescent="0.25">
      <c r="B884" s="1" t="s">
        <v>44</v>
      </c>
      <c r="C884" s="28">
        <f>('Detalle por mes'!C1166/'Detalle por mes'!C959)-1</f>
        <v>-4.267332520784739E-2</v>
      </c>
      <c r="D884" s="28">
        <f>('Detalle por mes'!D1166/'Detalle por mes'!D959)-1</f>
        <v>-4.8510506056077984E-2</v>
      </c>
      <c r="E884" s="28">
        <f>('Detalle por mes'!E1166/'Detalle por mes'!E959)-1</f>
        <v>0.27678571428571419</v>
      </c>
      <c r="F884" s="28">
        <f>('Detalle por mes'!F1166/'Detalle por mes'!F959)-1</f>
        <v>0.40998624361091296</v>
      </c>
      <c r="G884" s="28">
        <f>('Detalle por mes'!G1166/'Detalle por mes'!G959)-1</f>
        <v>3.3592468440196921E-2</v>
      </c>
      <c r="H884" s="28">
        <f>('Detalle por mes'!H1166/'Detalle por mes'!H959)-1</f>
        <v>3.1545608788173141E-2</v>
      </c>
      <c r="I884" s="28">
        <f>('Detalle por mes'!I1166/'Detalle por mes'!I959)-1</f>
        <v>-3.9903881162164145E-2</v>
      </c>
      <c r="J884" s="28">
        <f>('Detalle por mes'!J1166/'Detalle por mes'!J959)-1</f>
        <v>-7.1309700511538843E-2</v>
      </c>
      <c r="K884" s="28">
        <f>('Detalle por mes'!K1166/'Detalle por mes'!K959)-1</f>
        <v>3.9067629678266602E-2</v>
      </c>
      <c r="L884" s="28">
        <f>('Detalle por mes'!L1166/'Detalle por mes'!L959)-1</f>
        <v>5.2858309845439155E-2</v>
      </c>
      <c r="M884" s="28">
        <f>('Detalle por mes'!M1166/'Detalle por mes'!M959)-1</f>
        <v>-2.3201856148491906E-2</v>
      </c>
      <c r="N884" s="28">
        <f>('Detalle por mes'!N1166/'Detalle por mes'!N959)-1</f>
        <v>-2.3225830468934117E-2</v>
      </c>
      <c r="O884" s="28">
        <f>('Detalle por mes'!O1166/'Detalle por mes'!O959)-1</f>
        <v>0.35483870967741926</v>
      </c>
      <c r="P884" s="28">
        <f>('Detalle por mes'!P1166/'Detalle por mes'!P959)-1</f>
        <v>0.42078047154170251</v>
      </c>
      <c r="Q884" s="28">
        <f>('Detalle por mes'!Q1166/'Detalle por mes'!Q959)-1</f>
        <v>-3.9932585658090769E-2</v>
      </c>
      <c r="R884" s="28">
        <f>('Detalle por mes'!R1166/'Detalle por mes'!R959)-1</f>
        <v>-4.4448009001454958E-2</v>
      </c>
      <c r="S884" s="28">
        <f>('Detalle por mes'!S1166/'Detalle por mes'!S959)-1</f>
        <v>-4.444800900145629E-2</v>
      </c>
    </row>
    <row r="885" spans="2:19" x14ac:dyDescent="0.25">
      <c r="B885" s="1" t="s">
        <v>45</v>
      </c>
      <c r="C885" s="28">
        <f>('Detalle por mes'!C1167/'Detalle por mes'!C960)-1</f>
        <v>-8.9538513660673003E-3</v>
      </c>
      <c r="D885" s="28">
        <f>('Detalle por mes'!D1167/'Detalle por mes'!D960)-1</f>
        <v>-1.937407180255124E-2</v>
      </c>
      <c r="E885" s="28">
        <f>('Detalle por mes'!E1167/'Detalle por mes'!E960)-1</f>
        <v>0.22058823529411775</v>
      </c>
      <c r="F885" s="28">
        <f>('Detalle por mes'!F1167/'Detalle por mes'!F960)-1</f>
        <v>0.19020722719627314</v>
      </c>
      <c r="G885" s="28">
        <f>('Detalle por mes'!G1167/'Detalle por mes'!G960)-1</f>
        <v>3.2279757901815698E-2</v>
      </c>
      <c r="H885" s="28">
        <f>('Detalle por mes'!H1167/'Detalle por mes'!H960)-1</f>
        <v>-1.6279657283306825E-3</v>
      </c>
      <c r="I885" s="28">
        <f>('Detalle por mes'!I1167/'Detalle por mes'!I960)-1</f>
        <v>-4.1267942583732009E-2</v>
      </c>
      <c r="J885" s="28">
        <f>('Detalle por mes'!J1167/'Detalle por mes'!J960)-1</f>
        <v>-5.1938844769554571E-3</v>
      </c>
      <c r="K885" s="28">
        <f>('Detalle por mes'!K1167/'Detalle por mes'!K960)-1</f>
        <v>0.10610932475884249</v>
      </c>
      <c r="L885" s="28">
        <f>('Detalle por mes'!L1167/'Detalle por mes'!L960)-1</f>
        <v>7.3090502503003973E-2</v>
      </c>
      <c r="M885" s="28">
        <f>('Detalle por mes'!M1167/'Detalle por mes'!M960)-1</f>
        <v>0.11764705882352944</v>
      </c>
      <c r="N885" s="28">
        <f>('Detalle por mes'!N1167/'Detalle por mes'!N960)-1</f>
        <v>5.5183275391399889E-2</v>
      </c>
      <c r="O885" s="28">
        <f>('Detalle por mes'!O1167/'Detalle por mes'!O960)-1</f>
        <v>0.1413239719157473</v>
      </c>
      <c r="P885" s="28">
        <f>('Detalle por mes'!P1167/'Detalle por mes'!P960)-1</f>
        <v>0.14323775734840694</v>
      </c>
      <c r="Q885" s="28">
        <f>('Detalle por mes'!Q1167/'Detalle por mes'!Q960)-1</f>
        <v>2.0781514725496608E-2</v>
      </c>
      <c r="R885" s="28">
        <f>('Detalle por mes'!R1167/'Detalle por mes'!R960)-1</f>
        <v>4.3501101077880966E-2</v>
      </c>
      <c r="S885" s="28">
        <f>('Detalle por mes'!S1167/'Detalle por mes'!S960)-1</f>
        <v>4.3501101077881632E-2</v>
      </c>
    </row>
    <row r="886" spans="2:19" x14ac:dyDescent="0.25">
      <c r="B886" s="1" t="s">
        <v>46</v>
      </c>
      <c r="C886" s="28">
        <f>('Detalle por mes'!C1168/'Detalle por mes'!C961)-1</f>
        <v>-8.6583080086619524E-2</v>
      </c>
      <c r="D886" s="28">
        <f>('Detalle por mes'!D1168/'Detalle por mes'!D961)-1</f>
        <v>-9.7861268499385923E-2</v>
      </c>
      <c r="E886" s="28">
        <f>('Detalle por mes'!E1168/'Detalle por mes'!E961)-1</f>
        <v>1.7999999999999998</v>
      </c>
      <c r="F886" s="28">
        <f>('Detalle por mes'!F1168/'Detalle por mes'!F961)-1</f>
        <v>1.7669302659956867</v>
      </c>
      <c r="G886" s="28">
        <f>('Detalle por mes'!G1168/'Detalle por mes'!G961)-1</f>
        <v>-5.2459016393442637E-2</v>
      </c>
      <c r="H886" s="28">
        <f>('Detalle por mes'!H1168/'Detalle por mes'!H961)-1</f>
        <v>-6.4203973486570698E-2</v>
      </c>
      <c r="I886" s="28">
        <f>('Detalle por mes'!I1168/'Detalle por mes'!I961)-1</f>
        <v>-4.1538461538461524E-2</v>
      </c>
      <c r="J886" s="28">
        <f>('Detalle por mes'!J1168/'Detalle por mes'!J961)-1</f>
        <v>-7.536368032748153E-3</v>
      </c>
      <c r="K886" s="28">
        <f>('Detalle por mes'!K1168/'Detalle por mes'!K961)-1</f>
        <v>-3.3169533169533194E-2</v>
      </c>
      <c r="L886" s="28">
        <f>('Detalle por mes'!L1168/'Detalle por mes'!L961)-1</f>
        <v>-5.6403388846736235E-2</v>
      </c>
      <c r="M886" s="28">
        <f>('Detalle por mes'!M1168/'Detalle por mes'!M961)-1</f>
        <v>-7.4999999999999956E-2</v>
      </c>
      <c r="N886" s="28">
        <f>('Detalle por mes'!N1168/'Detalle por mes'!N961)-1</f>
        <v>-8.7183949374370684E-2</v>
      </c>
      <c r="O886" s="28">
        <f>('Detalle por mes'!O1168/'Detalle por mes'!O961)-1</f>
        <v>0.59632675017290393</v>
      </c>
      <c r="P886" s="28">
        <f>('Detalle por mes'!P1168/'Detalle por mes'!P961)-1</f>
        <v>0.60648366009401533</v>
      </c>
      <c r="Q886" s="28">
        <f>('Detalle por mes'!Q1168/'Detalle por mes'!Q961)-1</f>
        <v>4.26351258423876E-2</v>
      </c>
      <c r="R886" s="28">
        <f>('Detalle por mes'!R1168/'Detalle por mes'!R961)-1</f>
        <v>0.16153078674576116</v>
      </c>
      <c r="S886" s="28">
        <f>('Detalle por mes'!S1168/'Detalle por mes'!S961)-1</f>
        <v>0.16153078674576471</v>
      </c>
    </row>
    <row r="887" spans="2:19" x14ac:dyDescent="0.25">
      <c r="B887" s="1" t="s">
        <v>13</v>
      </c>
      <c r="C887" s="28">
        <f>('Detalle por mes'!C1169/'Detalle por mes'!C962)-1</f>
        <v>0.13562453242133232</v>
      </c>
      <c r="D887" s="28">
        <f>('Detalle por mes'!D1169/'Detalle por mes'!D962)-1</f>
        <v>0.18575142677090151</v>
      </c>
      <c r="E887" s="28">
        <f>('Detalle por mes'!E1169/'Detalle por mes'!E962)-1</f>
        <v>-4.9295774647887369E-2</v>
      </c>
      <c r="F887" s="28">
        <f>('Detalle por mes'!F1169/'Detalle por mes'!F962)-1</f>
        <v>-2.2694461607577487E-2</v>
      </c>
      <c r="G887" s="28">
        <f>('Detalle por mes'!G1169/'Detalle por mes'!G962)-1</f>
        <v>0.36959134615384626</v>
      </c>
      <c r="H887" s="28">
        <f>('Detalle por mes'!H1169/'Detalle por mes'!H962)-1</f>
        <v>0.37557136563270155</v>
      </c>
      <c r="I887" s="28">
        <f>('Detalle por mes'!I1169/'Detalle por mes'!I962)-1</f>
        <v>0.32275132275132279</v>
      </c>
      <c r="J887" s="28">
        <f>('Detalle por mes'!J1169/'Detalle por mes'!J962)-1</f>
        <v>0.36719862042156537</v>
      </c>
      <c r="K887" s="28">
        <f>('Detalle por mes'!K1169/'Detalle por mes'!K962)-1</f>
        <v>0.36317907444668007</v>
      </c>
      <c r="L887" s="28">
        <f>('Detalle por mes'!L1169/'Detalle por mes'!L962)-1</f>
        <v>0.35258998654821272</v>
      </c>
      <c r="M887" s="28">
        <f>('Detalle por mes'!M1169/'Detalle por mes'!M962)-1</f>
        <v>0.34146341463414642</v>
      </c>
      <c r="N887" s="28">
        <f>('Detalle por mes'!N1169/'Detalle por mes'!N962)-1</f>
        <v>0.29343039209016464</v>
      </c>
      <c r="O887" s="28">
        <f>('Detalle por mes'!O1169/'Detalle por mes'!O962)-1</f>
        <v>0.23080061193268731</v>
      </c>
      <c r="P887" s="28">
        <f>('Detalle por mes'!P1169/'Detalle por mes'!P962)-1</f>
        <v>0.27082784900220003</v>
      </c>
      <c r="Q887" s="28">
        <f>('Detalle por mes'!Q1169/'Detalle por mes'!Q962)-1</f>
        <v>0.15640846412912235</v>
      </c>
      <c r="R887" s="28">
        <f>('Detalle por mes'!R1169/'Detalle por mes'!R962)-1</f>
        <v>0.21752119270272408</v>
      </c>
      <c r="S887" s="28">
        <f>('Detalle por mes'!S1169/'Detalle por mes'!S962)-1</f>
        <v>0.21752119270272474</v>
      </c>
    </row>
    <row r="888" spans="2:19" x14ac:dyDescent="0.25">
      <c r="B888" s="1" t="s">
        <v>47</v>
      </c>
      <c r="C888" s="28">
        <f>('Detalle por mes'!C1170/'Detalle por mes'!C963)-1</f>
        <v>0.22490323229276621</v>
      </c>
      <c r="D888" s="28">
        <f>('Detalle por mes'!D1170/'Detalle por mes'!D963)-1</f>
        <v>0.25985467297237874</v>
      </c>
      <c r="E888" s="28">
        <f>('Detalle por mes'!E1170/'Detalle por mes'!E963)-1</f>
        <v>0.22010178117048351</v>
      </c>
      <c r="F888" s="28">
        <f>('Detalle por mes'!F1170/'Detalle por mes'!F963)-1</f>
        <v>0.38191006871536337</v>
      </c>
      <c r="G888" s="28">
        <f>('Detalle por mes'!G1170/'Detalle por mes'!G963)-1</f>
        <v>0.13190921228304409</v>
      </c>
      <c r="H888" s="28">
        <f>('Detalle por mes'!H1170/'Detalle por mes'!H963)-1</f>
        <v>0.1300040900854651</v>
      </c>
      <c r="I888" s="28">
        <f>('Detalle por mes'!I1170/'Detalle por mes'!I963)-1</f>
        <v>0.22403258655804481</v>
      </c>
      <c r="J888" s="28">
        <f>('Detalle por mes'!J1170/'Detalle por mes'!J963)-1</f>
        <v>0.28627335394336662</v>
      </c>
      <c r="K888" s="28">
        <f>('Detalle por mes'!K1170/'Detalle por mes'!K963)-1</f>
        <v>0.41906096706377016</v>
      </c>
      <c r="L888" s="28">
        <f>('Detalle por mes'!L1170/'Detalle por mes'!L963)-1</f>
        <v>0.49612943388718822</v>
      </c>
      <c r="M888" s="28">
        <f>('Detalle por mes'!M1170/'Detalle por mes'!M963)-1</f>
        <v>3.5656401944894611E-2</v>
      </c>
      <c r="N888" s="28">
        <f>('Detalle por mes'!N1170/'Detalle por mes'!N963)-1</f>
        <v>3.623487191234287E-2</v>
      </c>
      <c r="O888" s="28">
        <f>('Detalle por mes'!O1170/'Detalle por mes'!O963)-1</f>
        <v>0.23884892086330933</v>
      </c>
      <c r="P888" s="28">
        <f>('Detalle por mes'!P1170/'Detalle por mes'!P963)-1</f>
        <v>0.28225469292704464</v>
      </c>
      <c r="Q888" s="28">
        <f>('Detalle por mes'!Q1170/'Detalle por mes'!Q963)-1</f>
        <v>0.2248152739895859</v>
      </c>
      <c r="R888" s="28">
        <f>('Detalle por mes'!R1170/'Detalle por mes'!R963)-1</f>
        <v>0.26278324462314506</v>
      </c>
      <c r="S888" s="28">
        <f>('Detalle por mes'!S1170/'Detalle por mes'!S963)-1</f>
        <v>0.26278324462314262</v>
      </c>
    </row>
    <row r="889" spans="2:19" x14ac:dyDescent="0.25">
      <c r="B889" s="1" t="s">
        <v>48</v>
      </c>
      <c r="C889" s="28">
        <f>('Detalle por mes'!C1171/'Detalle por mes'!C964)-1</f>
        <v>-1.5763088835802574E-2</v>
      </c>
      <c r="D889" s="28">
        <f>('Detalle por mes'!D1171/'Detalle por mes'!D964)-1</f>
        <v>3.8289083624454268E-3</v>
      </c>
      <c r="E889" s="28">
        <f>('Detalle por mes'!E1171/'Detalle por mes'!E964)-1</f>
        <v>0.29359605911330044</v>
      </c>
      <c r="F889" s="28">
        <f>('Detalle por mes'!F1171/'Detalle por mes'!F964)-1</f>
        <v>0.2981362570869095</v>
      </c>
      <c r="G889" s="28">
        <f>('Detalle por mes'!G1171/'Detalle por mes'!G964)-1</f>
        <v>8.4622383985441418E-2</v>
      </c>
      <c r="H889" s="28">
        <f>('Detalle por mes'!H1171/'Detalle por mes'!H964)-1</f>
        <v>8.5953288367214276E-2</v>
      </c>
      <c r="I889" s="28">
        <f>('Detalle por mes'!I1171/'Detalle por mes'!I964)-1</f>
        <v>-0.18871725990597721</v>
      </c>
      <c r="J889" s="28">
        <f>('Detalle por mes'!J1171/'Detalle por mes'!J964)-1</f>
        <v>-0.14559867257317904</v>
      </c>
      <c r="K889" s="28">
        <f>('Detalle por mes'!K1171/'Detalle por mes'!K964)-1</f>
        <v>0.19612903225806444</v>
      </c>
      <c r="L889" s="28">
        <f>('Detalle por mes'!L1171/'Detalle por mes'!L964)-1</f>
        <v>0.20522734636569839</v>
      </c>
      <c r="M889" s="28">
        <f>('Detalle por mes'!M1171/'Detalle por mes'!M964)-1</f>
        <v>0.2168674698795181</v>
      </c>
      <c r="N889" s="28">
        <f>('Detalle por mes'!N1171/'Detalle por mes'!N964)-1</f>
        <v>0.16029798523976702</v>
      </c>
      <c r="O889" s="28">
        <f>('Detalle por mes'!O1171/'Detalle por mes'!O964)-1</f>
        <v>0.25966183574879231</v>
      </c>
      <c r="P889" s="28">
        <f>('Detalle por mes'!P1171/'Detalle por mes'!P964)-1</f>
        <v>0.32062079447353242</v>
      </c>
      <c r="Q889" s="28">
        <f>('Detalle por mes'!Q1171/'Detalle por mes'!Q964)-1</f>
        <v>-1.4677367937442565E-2</v>
      </c>
      <c r="R889" s="28">
        <f>('Detalle por mes'!R1171/'Detalle por mes'!R964)-1</f>
        <v>6.1890630525189838E-3</v>
      </c>
      <c r="S889" s="28">
        <f>('Detalle por mes'!S1171/'Detalle por mes'!S964)-1</f>
        <v>6.1890630525189838E-3</v>
      </c>
    </row>
    <row r="890" spans="2:19" x14ac:dyDescent="0.25">
      <c r="B890" s="8" t="s">
        <v>149</v>
      </c>
      <c r="C890" s="29">
        <f>('Detalle por mes'!C1175/'Detalle por mes'!C968)-1</f>
        <v>3.4920849113763808E-2</v>
      </c>
      <c r="D890" s="29">
        <f>('Detalle por mes'!D1175/'Detalle por mes'!D968)-1</f>
        <v>4.9572721554574706E-2</v>
      </c>
      <c r="E890" s="29">
        <f>('Detalle por mes'!E1175/'Detalle por mes'!E968)-1</f>
        <v>0.26827458256029679</v>
      </c>
      <c r="F890" s="29">
        <f>('Detalle por mes'!F1175/'Detalle por mes'!F968)-1</f>
        <v>0.33309567060035405</v>
      </c>
      <c r="G890" s="29">
        <f>('Detalle por mes'!G1175/'Detalle por mes'!G968)-1</f>
        <v>7.1910074770419774E-2</v>
      </c>
      <c r="H890" s="29">
        <f>('Detalle por mes'!H1175/'Detalle por mes'!H968)-1</f>
        <v>7.4474163908102131E-2</v>
      </c>
      <c r="I890" s="29">
        <f>('Detalle por mes'!I1175/'Detalle por mes'!I968)-1</f>
        <v>1.1485255415345064E-2</v>
      </c>
      <c r="J890" s="29">
        <f>('Detalle por mes'!J1175/'Detalle por mes'!J968)-1</f>
        <v>-3.7630294026649302E-2</v>
      </c>
      <c r="K890" s="29">
        <f>('Detalle por mes'!K1175/'Detalle por mes'!K968)-1</f>
        <v>0.10412528294913836</v>
      </c>
      <c r="L890" s="29">
        <f>('Detalle por mes'!L1175/'Detalle por mes'!L968)-1</f>
        <v>0.10904503341022065</v>
      </c>
      <c r="M890" s="29">
        <f>('Detalle por mes'!M1175/'Detalle por mes'!M968)-1</f>
        <v>6.6910499139414714E-2</v>
      </c>
      <c r="N890" s="29">
        <f>('Detalle por mes'!N1175/'Detalle por mes'!N968)-1</f>
        <v>5.2924447027806965E-2</v>
      </c>
      <c r="O890" s="29">
        <f>('Detalle por mes'!O1175/'Detalle por mes'!O968)-1</f>
        <v>0.20860925085661863</v>
      </c>
      <c r="P890" s="29">
        <f>('Detalle por mes'!P1175/'Detalle por mes'!P968)-1</f>
        <v>0.25224377623512351</v>
      </c>
      <c r="Q890" s="29">
        <f>('Detalle por mes'!Q1175/'Detalle por mes'!Q968)-1</f>
        <v>4.755758646727748E-2</v>
      </c>
      <c r="R890" s="29">
        <f>('Detalle por mes'!R1175/'Detalle por mes'!R968)-1</f>
        <v>7.9663747186361489E-2</v>
      </c>
      <c r="S890" s="29">
        <f>('Detalle por mes'!S1175/'Detalle por mes'!S968)-1</f>
        <v>7.9663747186361267E-2</v>
      </c>
    </row>
    <row r="891" spans="2:19" x14ac:dyDescent="0.25">
      <c r="B891" s="20" t="s">
        <v>37</v>
      </c>
      <c r="C891" s="28">
        <f>('Detalle por mes'!C1176/'Detalle por mes'!C969)-1</f>
        <v>7.6442643101558128E-2</v>
      </c>
      <c r="D891" s="28">
        <f>('Detalle por mes'!D1176/'Detalle por mes'!D969)-1</f>
        <v>3.2955576308465018E-2</v>
      </c>
      <c r="E891" s="28">
        <f>('Detalle por mes'!E1176/'Detalle por mes'!E969)-1</f>
        <v>0.26086956521739135</v>
      </c>
      <c r="F891" s="28">
        <f>('Detalle por mes'!F1176/'Detalle por mes'!F969)-1</f>
        <v>0.18486240190937719</v>
      </c>
      <c r="G891" s="28">
        <f>('Detalle por mes'!G1176/'Detalle por mes'!G969)-1</f>
        <v>-8.2304526748971152E-2</v>
      </c>
      <c r="H891" s="28">
        <f>('Detalle por mes'!H1176/'Detalle por mes'!H969)-1</f>
        <v>-0.11217202636687995</v>
      </c>
      <c r="I891" s="28">
        <f>('Detalle por mes'!I1176/'Detalle por mes'!I969)-1</f>
        <v>0.26281112737920931</v>
      </c>
      <c r="J891" s="28">
        <f>('Detalle por mes'!J1176/'Detalle por mes'!J969)-1</f>
        <v>0.32055256328649162</v>
      </c>
      <c r="K891" s="28">
        <f>('Detalle por mes'!K1176/'Detalle por mes'!K969)-1</f>
        <v>-7.3611111111111072E-2</v>
      </c>
      <c r="L891" s="28">
        <f>('Detalle por mes'!L1176/'Detalle por mes'!L969)-1</f>
        <v>-0.10550927212802286</v>
      </c>
      <c r="M891" s="28">
        <f>('Detalle por mes'!M1176/'Detalle por mes'!M969)-1</f>
        <v>-2.3346303501945553E-2</v>
      </c>
      <c r="N891" s="28">
        <f>('Detalle por mes'!N1176/'Detalle por mes'!N969)-1</f>
        <v>-9.6479004087700049E-2</v>
      </c>
      <c r="O891" s="28">
        <f>('Detalle por mes'!O1176/'Detalle por mes'!O969)-1</f>
        <v>0.44763318489196768</v>
      </c>
      <c r="P891" s="28">
        <f>('Detalle por mes'!P1176/'Detalle por mes'!P969)-1</f>
        <v>0.46671521432028218</v>
      </c>
      <c r="Q891" s="28">
        <f>('Detalle por mes'!Q1176/'Detalle por mes'!Q969)-1</f>
        <v>0.17076429140899396</v>
      </c>
      <c r="R891" s="28">
        <f>('Detalle por mes'!R1176/'Detalle por mes'!R969)-1</f>
        <v>0.23690402059461269</v>
      </c>
      <c r="S891" s="28">
        <f>('Detalle por mes'!S1176/'Detalle por mes'!S969)-1</f>
        <v>0.23690402059461513</v>
      </c>
    </row>
    <row r="892" spans="2:19" x14ac:dyDescent="0.25">
      <c r="B892" s="20" t="s">
        <v>38</v>
      </c>
      <c r="C892" s="28">
        <f>('Detalle por mes'!C1177/'Detalle por mes'!C970)-1</f>
        <v>0.46939705006481458</v>
      </c>
      <c r="D892" s="28">
        <f>('Detalle por mes'!D1177/'Detalle por mes'!D970)-1</f>
        <v>0.47159356549110742</v>
      </c>
      <c r="E892" s="28">
        <f>('Detalle por mes'!E1177/'Detalle por mes'!E970)-1</f>
        <v>0.15797992877954026</v>
      </c>
      <c r="F892" s="28">
        <f>('Detalle por mes'!F1177/'Detalle por mes'!F970)-1</f>
        <v>0.50989750592677496</v>
      </c>
      <c r="G892" s="28">
        <f>('Detalle por mes'!G1177/'Detalle por mes'!G970)-1</f>
        <v>-4.1392543859649078E-2</v>
      </c>
      <c r="H892" s="28">
        <f>('Detalle por mes'!H1177/'Detalle por mes'!H970)-1</f>
        <v>-3.7317089907329626E-2</v>
      </c>
      <c r="I892" s="28">
        <f>('Detalle por mes'!I1177/'Detalle por mes'!I970)-1</f>
        <v>0.31315211422295453</v>
      </c>
      <c r="J892" s="28">
        <f>('Detalle por mes'!J1177/'Detalle por mes'!J970)-1</f>
        <v>0.32153380720950553</v>
      </c>
      <c r="K892" s="28">
        <f>('Detalle por mes'!K1177/'Detalle por mes'!K970)-1</f>
        <v>-1.8720748829953227E-2</v>
      </c>
      <c r="L892" s="28">
        <f>('Detalle por mes'!L1177/'Detalle por mes'!L970)-1</f>
        <v>-1.103130710717215E-2</v>
      </c>
      <c r="M892" s="28">
        <f>('Detalle por mes'!M1177/'Detalle por mes'!M970)-1</f>
        <v>0.45707656612529002</v>
      </c>
      <c r="N892" s="28">
        <f>('Detalle por mes'!N1177/'Detalle por mes'!N970)-1</f>
        <v>0.42658361037420089</v>
      </c>
      <c r="O892" s="28">
        <f>('Detalle por mes'!O1177/'Detalle por mes'!O970)-1</f>
        <v>-5.9555491620513545E-2</v>
      </c>
      <c r="P892" s="28">
        <f>('Detalle por mes'!P1177/'Detalle por mes'!P970)-1</f>
        <v>-7.9776300437071068E-3</v>
      </c>
      <c r="Q892" s="28">
        <f>('Detalle por mes'!Q1177/'Detalle por mes'!Q970)-1</f>
        <v>0.27569692002330481</v>
      </c>
      <c r="R892" s="28">
        <f>('Detalle por mes'!R1177/'Detalle por mes'!R970)-1</f>
        <v>0.19360509344889176</v>
      </c>
      <c r="S892" s="28">
        <f>('Detalle por mes'!S1177/'Detalle por mes'!S970)-1</f>
        <v>0.19360509344889554</v>
      </c>
    </row>
    <row r="893" spans="2:19" x14ac:dyDescent="0.25">
      <c r="B893" s="20" t="s">
        <v>39</v>
      </c>
      <c r="C893" s="28">
        <f>('Detalle por mes'!C1178/'Detalle por mes'!C971)-1</f>
        <v>0.39087338087457124</v>
      </c>
      <c r="D893" s="28">
        <f>('Detalle por mes'!D1178/'Detalle por mes'!D971)-1</f>
        <v>0.41470814349097229</v>
      </c>
      <c r="E893" s="28">
        <f>('Detalle por mes'!E1178/'Detalle por mes'!E971)-1</f>
        <v>1.1277641277641277</v>
      </c>
      <c r="F893" s="28">
        <f>('Detalle por mes'!F1178/'Detalle por mes'!F971)-1</f>
        <v>1.1497310328593295</v>
      </c>
      <c r="G893" s="28">
        <f>('Detalle por mes'!G1178/'Detalle por mes'!G971)-1</f>
        <v>0.11547433903576976</v>
      </c>
      <c r="H893" s="28">
        <f>('Detalle por mes'!H1178/'Detalle por mes'!H971)-1</f>
        <v>0.12116127476049754</v>
      </c>
      <c r="I893" s="28">
        <f>('Detalle por mes'!I1178/'Detalle por mes'!I971)-1</f>
        <v>0.71829590488771466</v>
      </c>
      <c r="J893" s="28">
        <f>('Detalle por mes'!J1178/'Detalle por mes'!J971)-1</f>
        <v>0.85838512259005229</v>
      </c>
      <c r="K893" s="28">
        <f>('Detalle por mes'!K1178/'Detalle por mes'!K971)-1</f>
        <v>4.277227722772281E-2</v>
      </c>
      <c r="L893" s="28">
        <f>('Detalle por mes'!L1178/'Detalle por mes'!L971)-1</f>
        <v>5.8310734973489264E-2</v>
      </c>
      <c r="M893" s="28">
        <f>('Detalle por mes'!M1178/'Detalle por mes'!M971)-1</f>
        <v>0.38117647058823523</v>
      </c>
      <c r="N893" s="28">
        <f>('Detalle por mes'!N1178/'Detalle por mes'!N971)-1</f>
        <v>0.33383379221217013</v>
      </c>
      <c r="O893" s="28">
        <f>('Detalle por mes'!O1178/'Detalle por mes'!O971)-1</f>
        <v>0.33080501618122971</v>
      </c>
      <c r="P893" s="28">
        <f>('Detalle por mes'!P1178/'Detalle por mes'!P971)-1</f>
        <v>0.37291366360985467</v>
      </c>
      <c r="Q893" s="28">
        <f>('Detalle por mes'!Q1178/'Detalle por mes'!Q971)-1</f>
        <v>0.37679657026390689</v>
      </c>
      <c r="R893" s="28">
        <f>('Detalle por mes'!R1178/'Detalle por mes'!R971)-1</f>
        <v>0.39577912059773457</v>
      </c>
      <c r="S893" s="28">
        <f>('Detalle por mes'!S1178/'Detalle por mes'!S971)-1</f>
        <v>0.3957791205977339</v>
      </c>
    </row>
    <row r="894" spans="2:19" x14ac:dyDescent="0.25">
      <c r="B894" s="20" t="s">
        <v>40</v>
      </c>
      <c r="C894" s="28">
        <f>('Detalle por mes'!C1179/'Detalle por mes'!C972)-1</f>
        <v>0.21480909670146553</v>
      </c>
      <c r="D894" s="28">
        <f>('Detalle por mes'!D1179/'Detalle por mes'!D972)-1</f>
        <v>0.21855195903191693</v>
      </c>
      <c r="E894" s="28">
        <f>('Detalle por mes'!E1179/'Detalle por mes'!E972)-1</f>
        <v>0.89673913043478271</v>
      </c>
      <c r="F894" s="28">
        <f>('Detalle por mes'!F1179/'Detalle por mes'!F972)-1</f>
        <v>0.91850269896628967</v>
      </c>
      <c r="G894" s="28">
        <f>('Detalle por mes'!G1179/'Detalle por mes'!G972)-1</f>
        <v>3.3699059561128619E-2</v>
      </c>
      <c r="H894" s="28">
        <f>('Detalle por mes'!H1179/'Detalle por mes'!H972)-1</f>
        <v>1.0700983970971967E-2</v>
      </c>
      <c r="I894" s="28">
        <f>('Detalle por mes'!I1179/'Detalle por mes'!I972)-1</f>
        <v>0.35677749360613809</v>
      </c>
      <c r="J894" s="28">
        <f>('Detalle por mes'!J1179/'Detalle por mes'!J972)-1</f>
        <v>0.41688737855132696</v>
      </c>
      <c r="K894" s="28">
        <f>('Detalle por mes'!K1179/'Detalle por mes'!K972)-1</f>
        <v>-6.5457413249211394E-2</v>
      </c>
      <c r="L894" s="28">
        <f>('Detalle por mes'!L1179/'Detalle por mes'!L972)-1</f>
        <v>-9.0595142423430364E-2</v>
      </c>
      <c r="M894" s="28">
        <f>('Detalle por mes'!M1179/'Detalle por mes'!M972)-1</f>
        <v>-0.14691943127962082</v>
      </c>
      <c r="N894" s="28">
        <f>('Detalle por mes'!N1179/'Detalle por mes'!N972)-1</f>
        <v>-0.15749501824776657</v>
      </c>
      <c r="O894" s="28">
        <f>('Detalle por mes'!O1179/'Detalle por mes'!O972)-1</f>
        <v>0.13378760179491445</v>
      </c>
      <c r="P894" s="28">
        <f>('Detalle por mes'!P1179/'Detalle por mes'!P972)-1</f>
        <v>0.15165793915827841</v>
      </c>
      <c r="Q894" s="28">
        <f>('Detalle por mes'!Q1179/'Detalle por mes'!Q972)-1</f>
        <v>0.20374057896539921</v>
      </c>
      <c r="R894" s="28">
        <f>('Detalle por mes'!R1179/'Detalle por mes'!R972)-1</f>
        <v>0.1988872897735765</v>
      </c>
      <c r="S894" s="28">
        <f>('Detalle por mes'!S1179/'Detalle por mes'!S972)-1</f>
        <v>0.19888728977357517</v>
      </c>
    </row>
    <row r="895" spans="2:19" x14ac:dyDescent="0.25">
      <c r="B895" s="20" t="s">
        <v>41</v>
      </c>
      <c r="C895" s="28">
        <f>('Detalle por mes'!C1180/'Detalle por mes'!C973)-1</f>
        <v>0.18003856996695045</v>
      </c>
      <c r="D895" s="28">
        <f>('Detalle por mes'!D1180/'Detalle por mes'!D973)-1</f>
        <v>0.19729946658277631</v>
      </c>
      <c r="E895" s="28">
        <f>('Detalle por mes'!E1180/'Detalle por mes'!E973)-1</f>
        <v>0.29116835326586932</v>
      </c>
      <c r="F895" s="28">
        <f>('Detalle por mes'!F1180/'Detalle por mes'!F973)-1</f>
        <v>0.38334003867991173</v>
      </c>
      <c r="G895" s="28">
        <f>('Detalle por mes'!G1180/'Detalle por mes'!G973)-1</f>
        <v>3.365551769696129E-2</v>
      </c>
      <c r="H895" s="28">
        <f>('Detalle por mes'!H1180/'Detalle por mes'!H973)-1</f>
        <v>4.7984135319156129E-2</v>
      </c>
      <c r="I895" s="28">
        <f>('Detalle por mes'!I1180/'Detalle por mes'!I973)-1</f>
        <v>0.25269468329901912</v>
      </c>
      <c r="J895" s="28">
        <f>('Detalle por mes'!J1180/'Detalle por mes'!J973)-1</f>
        <v>0.34279379783315633</v>
      </c>
      <c r="K895" s="28">
        <f>('Detalle por mes'!K1180/'Detalle por mes'!K973)-1</f>
        <v>7.3108709472344824E-3</v>
      </c>
      <c r="L895" s="28">
        <f>('Detalle por mes'!L1180/'Detalle por mes'!L973)-1</f>
        <v>2.5044141990732349E-2</v>
      </c>
      <c r="M895" s="28">
        <f>('Detalle por mes'!M1180/'Detalle por mes'!M973)-1</f>
        <v>5.7870370370369795E-3</v>
      </c>
      <c r="N895" s="28">
        <f>('Detalle por mes'!N1180/'Detalle por mes'!N973)-1</f>
        <v>-3.701197001901757E-2</v>
      </c>
      <c r="O895" s="28">
        <f>('Detalle por mes'!O1180/'Detalle por mes'!O973)-1</f>
        <v>5.4641991855250982E-3</v>
      </c>
      <c r="P895" s="28">
        <f>('Detalle por mes'!P1180/'Detalle por mes'!P973)-1</f>
        <v>7.2654997494974394E-2</v>
      </c>
      <c r="Q895" s="28">
        <f>('Detalle por mes'!Q1180/'Detalle por mes'!Q973)-1</f>
        <v>0.15530725301294135</v>
      </c>
      <c r="R895" s="28">
        <f>('Detalle por mes'!R1180/'Detalle por mes'!R973)-1</f>
        <v>0.16050201252758289</v>
      </c>
      <c r="S895" s="28">
        <f>('Detalle por mes'!S1180/'Detalle por mes'!S973)-1</f>
        <v>0.16050201252757934</v>
      </c>
    </row>
    <row r="896" spans="2:19" x14ac:dyDescent="0.25">
      <c r="B896" s="20" t="s">
        <v>42</v>
      </c>
      <c r="C896" s="28">
        <f>('Detalle por mes'!C1181/'Detalle por mes'!C974)-1</f>
        <v>0.36031366294524192</v>
      </c>
      <c r="D896" s="28">
        <f>('Detalle por mes'!D1181/'Detalle por mes'!D974)-1</f>
        <v>0.34789693481540995</v>
      </c>
      <c r="E896" s="28">
        <f>('Detalle por mes'!E1181/'Detalle por mes'!E974)-1</f>
        <v>-4.7297297297297258E-2</v>
      </c>
      <c r="F896" s="28">
        <f>('Detalle por mes'!F1181/'Detalle por mes'!F974)-1</f>
        <v>-0.10891066454740472</v>
      </c>
      <c r="G896" s="28">
        <f>('Detalle por mes'!G1181/'Detalle por mes'!G974)-1</f>
        <v>0.13559322033898313</v>
      </c>
      <c r="H896" s="28">
        <f>('Detalle por mes'!H1181/'Detalle por mes'!H974)-1</f>
        <v>0.13416369164741693</v>
      </c>
      <c r="I896" s="28">
        <f>('Detalle por mes'!I1181/'Detalle por mes'!I974)-1</f>
        <v>0.48493150684931496</v>
      </c>
      <c r="J896" s="28">
        <f>('Detalle por mes'!J1181/'Detalle por mes'!J974)-1</f>
        <v>0.50960533103944328</v>
      </c>
      <c r="K896" s="28">
        <f>('Detalle por mes'!K1181/'Detalle por mes'!K974)-1</f>
        <v>1.0587102983638186E-2</v>
      </c>
      <c r="L896" s="28">
        <f>('Detalle por mes'!L1181/'Detalle por mes'!L974)-1</f>
        <v>-1.2481744340398504E-2</v>
      </c>
      <c r="M896" s="28">
        <f>('Detalle por mes'!M1181/'Detalle por mes'!M974)-1</f>
        <v>0.35928143712574845</v>
      </c>
      <c r="N896" s="28">
        <f>('Detalle por mes'!N1181/'Detalle por mes'!N974)-1</f>
        <v>0.34703058448126001</v>
      </c>
      <c r="O896" s="28">
        <f>('Detalle por mes'!O1181/'Detalle por mes'!O974)-1</f>
        <v>-9.7041361073691546E-2</v>
      </c>
      <c r="P896" s="28">
        <f>('Detalle por mes'!P1181/'Detalle por mes'!P974)-1</f>
        <v>-7.2570003937220795E-2</v>
      </c>
      <c r="Q896" s="28">
        <f>('Detalle por mes'!Q1181/'Detalle por mes'!Q974)-1</f>
        <v>0.18057045210783684</v>
      </c>
      <c r="R896" s="28">
        <f>('Detalle por mes'!R1181/'Detalle por mes'!R974)-1</f>
        <v>9.1093835258111655E-2</v>
      </c>
      <c r="S896" s="28">
        <f>('Detalle por mes'!S1181/'Detalle por mes'!S974)-1</f>
        <v>9.1093835258113875E-2</v>
      </c>
    </row>
    <row r="897" spans="2:19" x14ac:dyDescent="0.25">
      <c r="B897" s="20" t="s">
        <v>43</v>
      </c>
      <c r="C897" s="28">
        <f>('Detalle por mes'!C1182/'Detalle por mes'!C975)-1</f>
        <v>0.79329735727254391</v>
      </c>
      <c r="D897" s="28">
        <f>('Detalle por mes'!D1182/'Detalle por mes'!D975)-1</f>
        <v>0.91280682807249547</v>
      </c>
      <c r="E897" s="28">
        <f>('Detalle por mes'!E1182/'Detalle por mes'!E975)-1</f>
        <v>-5.1224944320712673E-2</v>
      </c>
      <c r="F897" s="28">
        <f>('Detalle por mes'!F1182/'Detalle por mes'!F975)-1</f>
        <v>0.19493453994002818</v>
      </c>
      <c r="G897" s="28">
        <f>('Detalle por mes'!G1182/'Detalle por mes'!G975)-1</f>
        <v>0.17695473251028804</v>
      </c>
      <c r="H897" s="28">
        <f>('Detalle por mes'!H1182/'Detalle por mes'!H975)-1</f>
        <v>0.21196597418731478</v>
      </c>
      <c r="I897" s="28">
        <f>('Detalle por mes'!I1182/'Detalle por mes'!I975)-1</f>
        <v>5.9660394676457118E-2</v>
      </c>
      <c r="J897" s="28">
        <f>('Detalle por mes'!J1182/'Detalle por mes'!J975)-1</f>
        <v>0.10655062755484623</v>
      </c>
      <c r="K897" s="28">
        <f>('Detalle por mes'!K1182/'Detalle por mes'!K975)-1</f>
        <v>-6.3829787234042534E-2</v>
      </c>
      <c r="L897" s="28">
        <f>('Detalle por mes'!L1182/'Detalle por mes'!L975)-1</f>
        <v>-4.5429671920366177E-2</v>
      </c>
      <c r="M897" s="28">
        <f>('Detalle por mes'!M1182/'Detalle por mes'!M975)-1</f>
        <v>0.17045454545454541</v>
      </c>
      <c r="N897" s="28">
        <f>('Detalle por mes'!N1182/'Detalle por mes'!N975)-1</f>
        <v>0.18352752665624794</v>
      </c>
      <c r="O897" s="28">
        <f>('Detalle por mes'!O1182/'Detalle por mes'!O975)-1</f>
        <v>1.4821605928642345E-2</v>
      </c>
      <c r="P897" s="28">
        <f>('Detalle por mes'!P1182/'Detalle por mes'!P975)-1</f>
        <v>8.3130590994634268E-2</v>
      </c>
      <c r="Q897" s="28">
        <f>('Detalle por mes'!Q1182/'Detalle por mes'!Q975)-1</f>
        <v>0.43880827541356737</v>
      </c>
      <c r="R897" s="28">
        <f>('Detalle por mes'!R1182/'Detalle por mes'!R975)-1</f>
        <v>0.37465558828804779</v>
      </c>
      <c r="S897" s="28">
        <f>('Detalle por mes'!S1182/'Detalle por mes'!S975)-1</f>
        <v>0.37465558828805046</v>
      </c>
    </row>
    <row r="898" spans="2:19" x14ac:dyDescent="0.25">
      <c r="B898" s="20" t="s">
        <v>44</v>
      </c>
      <c r="C898" s="28">
        <f>('Detalle por mes'!C1183/'Detalle por mes'!C976)-1</f>
        <v>9.0658546485590241E-2</v>
      </c>
      <c r="D898" s="28">
        <f>('Detalle por mes'!D1183/'Detalle por mes'!D976)-1</f>
        <v>8.8546416544605711E-2</v>
      </c>
      <c r="E898" s="28">
        <f>('Detalle por mes'!E1183/'Detalle por mes'!E976)-1</f>
        <v>0.43089430894308944</v>
      </c>
      <c r="F898" s="28">
        <f>('Detalle por mes'!F1183/'Detalle por mes'!F976)-1</f>
        <v>0.59167583484197928</v>
      </c>
      <c r="G898" s="28">
        <f>('Detalle por mes'!G1183/'Detalle por mes'!G976)-1</f>
        <v>5.7490253089274024E-3</v>
      </c>
      <c r="H898" s="28">
        <f>('Detalle por mes'!H1183/'Detalle por mes'!H976)-1</f>
        <v>1.5156136733265546E-2</v>
      </c>
      <c r="I898" s="28">
        <f>('Detalle por mes'!I1183/'Detalle por mes'!I976)-1</f>
        <v>0.1452848463502685</v>
      </c>
      <c r="J898" s="28">
        <f>('Detalle por mes'!J1183/'Detalle por mes'!J976)-1</f>
        <v>0.12702963930031186</v>
      </c>
      <c r="K898" s="28">
        <f>('Detalle por mes'!K1183/'Detalle por mes'!K976)-1</f>
        <v>6.139504982320787E-2</v>
      </c>
      <c r="L898" s="28">
        <f>('Detalle por mes'!L1183/'Detalle por mes'!L976)-1</f>
        <v>6.9431641171066483E-2</v>
      </c>
      <c r="M898" s="28">
        <f>('Detalle por mes'!M1183/'Detalle por mes'!M976)-1</f>
        <v>0.10762331838565031</v>
      </c>
      <c r="N898" s="28">
        <f>('Detalle por mes'!N1183/'Detalle por mes'!N976)-1</f>
        <v>0.15266549938531471</v>
      </c>
      <c r="O898" s="28">
        <f>('Detalle por mes'!O1183/'Detalle por mes'!O976)-1</f>
        <v>0.21951219512195119</v>
      </c>
      <c r="P898" s="28">
        <f>('Detalle por mes'!P1183/'Detalle por mes'!P976)-1</f>
        <v>0.30182232661997732</v>
      </c>
      <c r="Q898" s="28">
        <f>('Detalle por mes'!Q1183/'Detalle por mes'!Q976)-1</f>
        <v>9.1488259013782436E-2</v>
      </c>
      <c r="R898" s="28">
        <f>('Detalle por mes'!R1183/'Detalle por mes'!R976)-1</f>
        <v>8.9548352008060883E-2</v>
      </c>
      <c r="S898" s="28">
        <f>('Detalle por mes'!S1183/'Detalle por mes'!S976)-1</f>
        <v>8.9548352008060661E-2</v>
      </c>
    </row>
    <row r="899" spans="2:19" x14ac:dyDescent="0.25">
      <c r="B899" s="20" t="s">
        <v>45</v>
      </c>
      <c r="C899" s="28">
        <f>('Detalle por mes'!C1184/'Detalle por mes'!C977)-1</f>
        <v>0.2190191168386979</v>
      </c>
      <c r="D899" s="28">
        <f>('Detalle por mes'!D1184/'Detalle por mes'!D977)-1</f>
        <v>0.19606822340146657</v>
      </c>
      <c r="E899" s="28">
        <f>('Detalle por mes'!E1184/'Detalle por mes'!E977)-1</f>
        <v>0.13703703703703707</v>
      </c>
      <c r="F899" s="28">
        <f>('Detalle por mes'!F1184/'Detalle por mes'!F977)-1</f>
        <v>0.12458964960476204</v>
      </c>
      <c r="G899" s="28">
        <f>('Detalle por mes'!G1184/'Detalle por mes'!G977)-1</f>
        <v>1.0857142857142899E-2</v>
      </c>
      <c r="H899" s="28">
        <f>('Detalle por mes'!H1184/'Detalle por mes'!H977)-1</f>
        <v>-1.1167636333676678E-2</v>
      </c>
      <c r="I899" s="28">
        <f>('Detalle por mes'!I1184/'Detalle por mes'!I977)-1</f>
        <v>0.43466107617051009</v>
      </c>
      <c r="J899" s="28">
        <f>('Detalle por mes'!J1184/'Detalle por mes'!J977)-1</f>
        <v>0.48985207608590908</v>
      </c>
      <c r="K899" s="28">
        <f>('Detalle por mes'!K1184/'Detalle por mes'!K977)-1</f>
        <v>6.9611780455153927E-2</v>
      </c>
      <c r="L899" s="28">
        <f>('Detalle por mes'!L1184/'Detalle por mes'!L977)-1</f>
        <v>7.7121469208504267E-2</v>
      </c>
      <c r="M899" s="28">
        <f>('Detalle por mes'!M1184/'Detalle por mes'!M977)-1</f>
        <v>-3.2653061224489743E-2</v>
      </c>
      <c r="N899" s="28">
        <f>('Detalle por mes'!N1184/'Detalle por mes'!N977)-1</f>
        <v>-6.4239896107984751E-2</v>
      </c>
      <c r="O899" s="28">
        <f>('Detalle por mes'!O1184/'Detalle por mes'!O977)-1</f>
        <v>7.6992903119326606E-2</v>
      </c>
      <c r="P899" s="28">
        <f>('Detalle por mes'!P1184/'Detalle por mes'!P977)-1</f>
        <v>8.4732349838776644E-2</v>
      </c>
      <c r="Q899" s="28">
        <f>('Detalle por mes'!Q1184/'Detalle por mes'!Q977)-1</f>
        <v>0.17902123430750194</v>
      </c>
      <c r="R899" s="28">
        <f>('Detalle por mes'!R1184/'Detalle por mes'!R977)-1</f>
        <v>0.14110101386237339</v>
      </c>
      <c r="S899" s="28">
        <f>('Detalle por mes'!S1184/'Detalle por mes'!S977)-1</f>
        <v>0.14110101386237739</v>
      </c>
    </row>
    <row r="900" spans="2:19" x14ac:dyDescent="0.25">
      <c r="B900" s="20" t="s">
        <v>46</v>
      </c>
      <c r="C900" s="28">
        <f>('Detalle por mes'!C1185/'Detalle por mes'!C978)-1</f>
        <v>0.13896948914094787</v>
      </c>
      <c r="D900" s="28">
        <f>('Detalle por mes'!D1185/'Detalle por mes'!D978)-1</f>
        <v>0.12224186026009987</v>
      </c>
      <c r="E900" s="28">
        <f>('Detalle por mes'!E1185/'Detalle por mes'!E978)-1</f>
        <v>1.1636363636363636</v>
      </c>
      <c r="F900" s="28">
        <f>('Detalle por mes'!F1185/'Detalle por mes'!F978)-1</f>
        <v>1.1226613178137543</v>
      </c>
      <c r="G900" s="28">
        <f>('Detalle por mes'!G1185/'Detalle por mes'!G978)-1</f>
        <v>1.7798013245033051E-2</v>
      </c>
      <c r="H900" s="28">
        <f>('Detalle por mes'!H1185/'Detalle por mes'!H978)-1</f>
        <v>8.8054054356148104E-3</v>
      </c>
      <c r="I900" s="28">
        <f>('Detalle por mes'!I1185/'Detalle por mes'!I978)-1</f>
        <v>0.39158279963403486</v>
      </c>
      <c r="J900" s="28">
        <f>('Detalle por mes'!J1185/'Detalle por mes'!J978)-1</f>
        <v>0.43871380445212349</v>
      </c>
      <c r="K900" s="28">
        <f>('Detalle por mes'!K1185/'Detalle por mes'!K978)-1</f>
        <v>-7.4823053589484378E-2</v>
      </c>
      <c r="L900" s="28">
        <f>('Detalle por mes'!L1185/'Detalle por mes'!L978)-1</f>
        <v>-8.6821943797375956E-2</v>
      </c>
      <c r="M900" s="28">
        <f>('Detalle por mes'!M1185/'Detalle por mes'!M978)-1</f>
        <v>-3.7783375314861423E-2</v>
      </c>
      <c r="N900" s="28">
        <f>('Detalle por mes'!N1185/'Detalle por mes'!N978)-1</f>
        <v>-4.7500880798591383E-2</v>
      </c>
      <c r="O900" s="28">
        <f>('Detalle por mes'!O1185/'Detalle por mes'!O978)-1</f>
        <v>0.34592876237266101</v>
      </c>
      <c r="P900" s="28">
        <f>('Detalle por mes'!P1185/'Detalle por mes'!P978)-1</f>
        <v>0.35924367344241337</v>
      </c>
      <c r="Q900" s="28">
        <f>('Detalle por mes'!Q1185/'Detalle por mes'!Q978)-1</f>
        <v>0.18228649453823231</v>
      </c>
      <c r="R900" s="28">
        <f>('Detalle por mes'!R1185/'Detalle por mes'!R978)-1</f>
        <v>0.21816813872072816</v>
      </c>
      <c r="S900" s="28">
        <f>('Detalle por mes'!S1185/'Detalle por mes'!S978)-1</f>
        <v>0.21816813872072749</v>
      </c>
    </row>
    <row r="901" spans="2:19" x14ac:dyDescent="0.25">
      <c r="B901" s="20" t="s">
        <v>13</v>
      </c>
      <c r="C901" s="28">
        <f>('Detalle por mes'!C1186/'Detalle por mes'!C979)-1</f>
        <v>0.3684756129166018</v>
      </c>
      <c r="D901" s="28">
        <f>('Detalle por mes'!D1186/'Detalle por mes'!D979)-1</f>
        <v>0.41674654283382062</v>
      </c>
      <c r="E901" s="28">
        <f>('Detalle por mes'!E1186/'Detalle por mes'!E979)-1</f>
        <v>-1.8691588785046731E-2</v>
      </c>
      <c r="F901" s="28">
        <f>('Detalle por mes'!F1186/'Detalle por mes'!F979)-1</f>
        <v>-4.2560064483081472E-2</v>
      </c>
      <c r="G901" s="28">
        <f>('Detalle por mes'!G1186/'Detalle por mes'!G979)-1</f>
        <v>0.24416135881104029</v>
      </c>
      <c r="H901" s="28">
        <f>('Detalle por mes'!H1186/'Detalle por mes'!H979)-1</f>
        <v>0.24165099918694444</v>
      </c>
      <c r="I901" s="28">
        <f>('Detalle por mes'!I1186/'Detalle por mes'!I979)-1</f>
        <v>0.60000000000000009</v>
      </c>
      <c r="J901" s="28">
        <f>('Detalle por mes'!J1186/'Detalle por mes'!J979)-1</f>
        <v>0.66641870350690668</v>
      </c>
      <c r="K901" s="28">
        <f>('Detalle por mes'!K1186/'Detalle por mes'!K979)-1</f>
        <v>0.20348837209302317</v>
      </c>
      <c r="L901" s="28">
        <f>('Detalle por mes'!L1186/'Detalle por mes'!L979)-1</f>
        <v>0.20427094481153962</v>
      </c>
      <c r="M901" s="28">
        <f>('Detalle por mes'!M1186/'Detalle por mes'!M979)-1</f>
        <v>0.23684210526315796</v>
      </c>
      <c r="N901" s="28">
        <f>('Detalle por mes'!N1186/'Detalle por mes'!N979)-1</f>
        <v>0.25437746073409229</v>
      </c>
      <c r="O901" s="28">
        <f>('Detalle por mes'!O1186/'Detalle por mes'!O979)-1</f>
        <v>0.14568784916201127</v>
      </c>
      <c r="P901" s="28">
        <f>('Detalle por mes'!P1186/'Detalle por mes'!P979)-1</f>
        <v>0.17792660411387118</v>
      </c>
      <c r="Q901" s="28">
        <f>('Detalle por mes'!Q1186/'Detalle por mes'!Q979)-1</f>
        <v>0.31256983240223457</v>
      </c>
      <c r="R901" s="28">
        <f>('Detalle por mes'!R1186/'Detalle por mes'!R979)-1</f>
        <v>0.30456737464349293</v>
      </c>
      <c r="S901" s="28">
        <f>('Detalle por mes'!S1186/'Detalle por mes'!S979)-1</f>
        <v>0.30456737464349382</v>
      </c>
    </row>
    <row r="902" spans="2:19" x14ac:dyDescent="0.25">
      <c r="B902" s="20" t="s">
        <v>47</v>
      </c>
      <c r="C902" s="28">
        <f>('Detalle por mes'!C1187/'Detalle por mes'!C980)-1</f>
        <v>0.33807451279520206</v>
      </c>
      <c r="D902" s="28">
        <f>('Detalle por mes'!D1187/'Detalle por mes'!D980)-1</f>
        <v>0.36287935705451524</v>
      </c>
      <c r="E902" s="28">
        <f>('Detalle por mes'!E1187/'Detalle por mes'!E980)-1</f>
        <v>9.8571428571428532E-2</v>
      </c>
      <c r="F902" s="28">
        <f>('Detalle por mes'!F1187/'Detalle por mes'!F980)-1</f>
        <v>0.34875132964892597</v>
      </c>
      <c r="G902" s="28">
        <f>('Detalle por mes'!G1187/'Detalle por mes'!G980)-1</f>
        <v>7.1461397058823595E-2</v>
      </c>
      <c r="H902" s="28">
        <f>('Detalle por mes'!H1187/'Detalle por mes'!H980)-1</f>
        <v>7.1693835350815638E-2</v>
      </c>
      <c r="I902" s="28">
        <f>('Detalle por mes'!I1187/'Detalle por mes'!I980)-1</f>
        <v>0.26113585746102452</v>
      </c>
      <c r="J902" s="28">
        <f>('Detalle por mes'!J1187/'Detalle por mes'!J980)-1</f>
        <v>0.21559103720290396</v>
      </c>
      <c r="K902" s="28">
        <f>('Detalle por mes'!K1187/'Detalle por mes'!K980)-1</f>
        <v>8.8607594936708889E-2</v>
      </c>
      <c r="L902" s="28">
        <f>('Detalle por mes'!L1187/'Detalle por mes'!L980)-1</f>
        <v>0.11566498132979031</v>
      </c>
      <c r="M902" s="28">
        <f>('Detalle por mes'!M1187/'Detalle por mes'!M980)-1</f>
        <v>3.2102728731941976E-3</v>
      </c>
      <c r="N902" s="28">
        <f>('Detalle por mes'!N1187/'Detalle por mes'!N980)-1</f>
        <v>2.5708431860369529E-2</v>
      </c>
      <c r="O902" s="28">
        <f>('Detalle por mes'!O1187/'Detalle por mes'!O980)-1</f>
        <v>-6.2698954070031787E-2</v>
      </c>
      <c r="P902" s="28">
        <f>('Detalle por mes'!P1187/'Detalle por mes'!P980)-1</f>
        <v>-3.2548594524806296E-2</v>
      </c>
      <c r="Q902" s="28">
        <f>('Detalle por mes'!Q1187/'Detalle por mes'!Q980)-1</f>
        <v>0.24016172219199716</v>
      </c>
      <c r="R902" s="28">
        <f>('Detalle por mes'!R1187/'Detalle por mes'!R980)-1</f>
        <v>0.1940868349069218</v>
      </c>
      <c r="S902" s="28">
        <f>('Detalle por mes'!S1187/'Detalle por mes'!S980)-1</f>
        <v>0.19408683490692136</v>
      </c>
    </row>
    <row r="903" spans="2:19" x14ac:dyDescent="0.25">
      <c r="B903" s="20" t="s">
        <v>48</v>
      </c>
      <c r="C903" s="28">
        <f>('Detalle por mes'!C1188/'Detalle por mes'!C981)-1</f>
        <v>0.12938496583143499</v>
      </c>
      <c r="D903" s="28">
        <f>('Detalle por mes'!D1188/'Detalle por mes'!D981)-1</f>
        <v>0.15227928569412219</v>
      </c>
      <c r="E903" s="28">
        <f>('Detalle por mes'!E1188/'Detalle por mes'!E981)-1</f>
        <v>0.8513689700130378</v>
      </c>
      <c r="F903" s="28">
        <f>('Detalle por mes'!F1188/'Detalle por mes'!F981)-1</f>
        <v>0.83969761203758053</v>
      </c>
      <c r="G903" s="28">
        <f>('Detalle por mes'!G1188/'Detalle por mes'!G981)-1</f>
        <v>2.1223122032951736E-2</v>
      </c>
      <c r="H903" s="28">
        <f>('Detalle por mes'!H1188/'Detalle por mes'!H981)-1</f>
        <v>1.2909278876324981E-2</v>
      </c>
      <c r="I903" s="28">
        <f>('Detalle por mes'!I1188/'Detalle por mes'!I981)-1</f>
        <v>0.22438644331904944</v>
      </c>
      <c r="J903" s="28">
        <f>('Detalle por mes'!J1188/'Detalle por mes'!J981)-1</f>
        <v>0.29351715168652426</v>
      </c>
      <c r="K903" s="28">
        <f>('Detalle por mes'!K1188/'Detalle por mes'!K981)-1</f>
        <v>3.806623524933439E-3</v>
      </c>
      <c r="L903" s="28">
        <f>('Detalle por mes'!L1188/'Detalle por mes'!L981)-1</f>
        <v>4.8304658759822372E-2</v>
      </c>
      <c r="M903" s="28">
        <f>('Detalle por mes'!M1188/'Detalle por mes'!M981)-1</f>
        <v>0.2081632653061225</v>
      </c>
      <c r="N903" s="28">
        <f>('Detalle por mes'!N1188/'Detalle por mes'!N981)-1</f>
        <v>0.18735461131779885</v>
      </c>
      <c r="O903" s="28">
        <f>('Detalle por mes'!O1188/'Detalle por mes'!O981)-1</f>
        <v>0.11341134113411333</v>
      </c>
      <c r="P903" s="28">
        <f>('Detalle por mes'!P1188/'Detalle por mes'!P981)-1</f>
        <v>0.1315201739344618</v>
      </c>
      <c r="Q903" s="28">
        <f>('Detalle por mes'!Q1188/'Detalle por mes'!Q981)-1</f>
        <v>0.12825063315876895</v>
      </c>
      <c r="R903" s="28">
        <f>('Detalle por mes'!R1188/'Detalle por mes'!R981)-1</f>
        <v>0.14913770837429197</v>
      </c>
      <c r="S903" s="28">
        <f>('Detalle por mes'!S1188/'Detalle por mes'!S981)-1</f>
        <v>0.14913770837429108</v>
      </c>
    </row>
    <row r="904" spans="2:19" x14ac:dyDescent="0.25">
      <c r="B904" s="8" t="s">
        <v>150</v>
      </c>
      <c r="C904" s="29">
        <f>('Detalle por mes'!C1192/'Detalle por mes'!C985)-1</f>
        <v>0.1827514663731804</v>
      </c>
      <c r="D904" s="29">
        <f>('Detalle por mes'!D1192/'Detalle por mes'!D985)-1</f>
        <v>0.19757565324775572</v>
      </c>
      <c r="E904" s="29">
        <f>('Detalle por mes'!E1192/'Detalle por mes'!E985)-1</f>
        <v>0.29643543596016086</v>
      </c>
      <c r="F904" s="29">
        <f>('Detalle por mes'!F1192/'Detalle por mes'!F985)-1</f>
        <v>0.48504794293698095</v>
      </c>
      <c r="G904" s="29">
        <f>('Detalle por mes'!G1192/'Detalle por mes'!G985)-1</f>
        <v>4.0358875874100253E-2</v>
      </c>
      <c r="H904" s="29">
        <f>('Detalle por mes'!H1192/'Detalle por mes'!H985)-1</f>
        <v>4.3285138149965929E-2</v>
      </c>
      <c r="I904" s="29">
        <f>('Detalle por mes'!I1192/'Detalle por mes'!I985)-1</f>
        <v>0.25070670841059006</v>
      </c>
      <c r="J904" s="29">
        <f>('Detalle por mes'!J1192/'Detalle por mes'!J985)-1</f>
        <v>0.29235771627939644</v>
      </c>
      <c r="K904" s="29">
        <f>('Detalle por mes'!K1192/'Detalle por mes'!K985)-1</f>
        <v>1.9466530884023392E-2</v>
      </c>
      <c r="L904" s="29">
        <f>('Detalle por mes'!L1192/'Detalle por mes'!L985)-1</f>
        <v>3.0200152583959694E-2</v>
      </c>
      <c r="M904" s="29">
        <f>('Detalle por mes'!M1192/'Detalle por mes'!M985)-1</f>
        <v>0.1294343240651965</v>
      </c>
      <c r="N904" s="29">
        <f>('Detalle por mes'!N1192/'Detalle por mes'!N985)-1</f>
        <v>0.11388194733999502</v>
      </c>
      <c r="O904" s="29">
        <f>('Detalle por mes'!O1192/'Detalle por mes'!O985)-1</f>
        <v>6.6622295501873152E-2</v>
      </c>
      <c r="P904" s="29">
        <f>('Detalle por mes'!P1192/'Detalle por mes'!P985)-1</f>
        <v>0.11106411405231253</v>
      </c>
      <c r="Q904" s="29">
        <f>('Detalle por mes'!Q1192/'Detalle por mes'!Q985)-1</f>
        <v>0.1683807396287722</v>
      </c>
      <c r="R904" s="29">
        <f>('Detalle por mes'!R1192/'Detalle por mes'!R985)-1</f>
        <v>0.17313429465839802</v>
      </c>
      <c r="S904" s="29">
        <f>('Detalle por mes'!S1192/'Detalle por mes'!S985)-1</f>
        <v>0.17313429465839736</v>
      </c>
    </row>
    <row r="905" spans="2:19" x14ac:dyDescent="0.25">
      <c r="B905" s="20" t="s">
        <v>37</v>
      </c>
      <c r="C905" s="28">
        <f>('Detalle por mes'!C1193/'Detalle por mes'!C986)-1</f>
        <v>0.64722308408315232</v>
      </c>
      <c r="D905" s="28">
        <f>('Detalle por mes'!D1193/'Detalle por mes'!D986)-1</f>
        <v>0.57961550499303427</v>
      </c>
      <c r="E905" s="28">
        <f>('Detalle por mes'!E1193/'Detalle por mes'!E986)-1</f>
        <v>1.3047619047619046</v>
      </c>
      <c r="F905" s="28">
        <f>('Detalle por mes'!F1193/'Detalle por mes'!F986)-1</f>
        <v>1.274580785612093</v>
      </c>
      <c r="G905" s="28">
        <f>('Detalle por mes'!G1193/'Detalle por mes'!G986)-1</f>
        <v>-6.2710721510451761E-2</v>
      </c>
      <c r="H905" s="28">
        <f>('Detalle por mes'!H1193/'Detalle por mes'!H986)-1</f>
        <v>-9.6226465088461111E-2</v>
      </c>
      <c r="I905" s="28">
        <f>('Detalle por mes'!I1193/'Detalle por mes'!I986)-1</f>
        <v>0.43362136684996067</v>
      </c>
      <c r="J905" s="28">
        <f>('Detalle por mes'!J1193/'Detalle por mes'!J986)-1</f>
        <v>0.47556941319738377</v>
      </c>
      <c r="K905" s="28">
        <f>('Detalle por mes'!K1193/'Detalle por mes'!K986)-1</f>
        <v>-7.2196620583717341E-2</v>
      </c>
      <c r="L905" s="28">
        <f>('Detalle por mes'!L1193/'Detalle por mes'!L986)-1</f>
        <v>-0.1024102376792716</v>
      </c>
      <c r="M905" s="28">
        <f>('Detalle por mes'!M1193/'Detalle por mes'!M986)-1</f>
        <v>1.6460905349794164E-2</v>
      </c>
      <c r="N905" s="28">
        <f>('Detalle por mes'!N1193/'Detalle por mes'!N986)-1</f>
        <v>-4.1075346017310554E-2</v>
      </c>
      <c r="O905" s="28">
        <f>('Detalle por mes'!O1193/'Detalle por mes'!O986)-1</f>
        <v>0.12595861669801756</v>
      </c>
      <c r="P905" s="28">
        <f>('Detalle por mes'!P1193/'Detalle por mes'!P986)-1</f>
        <v>0.1490111103957259</v>
      </c>
      <c r="Q905" s="28">
        <f>('Detalle por mes'!Q1193/'Detalle por mes'!Q986)-1</f>
        <v>0.43776665667304715</v>
      </c>
      <c r="R905" s="28">
        <f>('Detalle por mes'!R1193/'Detalle por mes'!R986)-1</f>
        <v>0.31145494014815833</v>
      </c>
      <c r="S905" s="28">
        <f>('Detalle por mes'!S1193/'Detalle por mes'!S986)-1</f>
        <v>0.31145494014816255</v>
      </c>
    </row>
    <row r="906" spans="2:19" x14ac:dyDescent="0.25">
      <c r="B906" s="20" t="s">
        <v>38</v>
      </c>
      <c r="C906" s="28">
        <f>('Detalle por mes'!C1194/'Detalle por mes'!C987)-1</f>
        <v>0.40317410543186649</v>
      </c>
      <c r="D906" s="28">
        <f>('Detalle por mes'!D1194/'Detalle por mes'!D987)-1</f>
        <v>0.43890127291800374</v>
      </c>
      <c r="E906" s="28">
        <f>('Detalle por mes'!E1194/'Detalle por mes'!E987)-1</f>
        <v>6.1958694203864129E-2</v>
      </c>
      <c r="F906" s="28">
        <f>('Detalle por mes'!F1194/'Detalle por mes'!F987)-1</f>
        <v>0.40829970412125749</v>
      </c>
      <c r="G906" s="28">
        <f>('Detalle por mes'!G1194/'Detalle por mes'!G987)-1</f>
        <v>6.7480719794343891E-3</v>
      </c>
      <c r="H906" s="28">
        <f>('Detalle por mes'!H1194/'Detalle por mes'!H987)-1</f>
        <v>-5.3476882860384878E-3</v>
      </c>
      <c r="I906" s="28">
        <f>('Detalle por mes'!I1194/'Detalle por mes'!I987)-1</f>
        <v>0.11469194312796205</v>
      </c>
      <c r="J906" s="28">
        <f>('Detalle por mes'!J1194/'Detalle por mes'!J987)-1</f>
        <v>0.18615012119783625</v>
      </c>
      <c r="K906" s="28">
        <f>('Detalle por mes'!K1194/'Detalle por mes'!K987)-1</f>
        <v>-3.6577805331680091E-2</v>
      </c>
      <c r="L906" s="28">
        <f>('Detalle por mes'!L1194/'Detalle por mes'!L987)-1</f>
        <v>-7.5437049140756218E-2</v>
      </c>
      <c r="M906" s="28">
        <f>('Detalle por mes'!M1194/'Detalle por mes'!M987)-1</f>
        <v>1.2048192771084265E-2</v>
      </c>
      <c r="N906" s="28">
        <f>('Detalle por mes'!N1194/'Detalle por mes'!N987)-1</f>
        <v>3.0119567552086668E-2</v>
      </c>
      <c r="O906" s="28">
        <f>('Detalle por mes'!O1194/'Detalle por mes'!O987)-1</f>
        <v>-0.24211676003241378</v>
      </c>
      <c r="P906" s="28">
        <f>('Detalle por mes'!P1194/'Detalle por mes'!P987)-1</f>
        <v>-0.21044107684081392</v>
      </c>
      <c r="Q906" s="28">
        <f>('Detalle por mes'!Q1194/'Detalle por mes'!Q987)-1</f>
        <v>0.17060328561973348</v>
      </c>
      <c r="R906" s="28">
        <f>('Detalle por mes'!R1194/'Detalle por mes'!R987)-1</f>
        <v>6.3977003342664762E-2</v>
      </c>
      <c r="S906" s="28">
        <f>('Detalle por mes'!S1194/'Detalle por mes'!S987)-1</f>
        <v>6.3977003342665872E-2</v>
      </c>
    </row>
    <row r="907" spans="2:19" x14ac:dyDescent="0.25">
      <c r="B907" s="20" t="s">
        <v>39</v>
      </c>
      <c r="C907" s="28">
        <f>('Detalle por mes'!C1195/'Detalle por mes'!C988)-1</f>
        <v>0.7970485719300886</v>
      </c>
      <c r="D907" s="28">
        <f>('Detalle por mes'!D1195/'Detalle por mes'!D988)-1</f>
        <v>0.82088284916351961</v>
      </c>
      <c r="E907" s="28">
        <f>('Detalle por mes'!E1195/'Detalle por mes'!E988)-1</f>
        <v>2.5119047619047619</v>
      </c>
      <c r="F907" s="28">
        <f>('Detalle por mes'!F1195/'Detalle por mes'!F988)-1</f>
        <v>2.341293953642694</v>
      </c>
      <c r="G907" s="28">
        <f>('Detalle por mes'!G1195/'Detalle por mes'!G988)-1</f>
        <v>4.6941376380628785E-2</v>
      </c>
      <c r="H907" s="28">
        <f>('Detalle por mes'!H1195/'Detalle por mes'!H988)-1</f>
        <v>7.5641073289136829E-2</v>
      </c>
      <c r="I907" s="28">
        <f>('Detalle por mes'!I1195/'Detalle por mes'!I988)-1</f>
        <v>1.3740515933232169</v>
      </c>
      <c r="J907" s="28">
        <f>('Detalle por mes'!J1195/'Detalle por mes'!J988)-1</f>
        <v>1.584193029889652</v>
      </c>
      <c r="K907" s="28">
        <f>('Detalle por mes'!K1195/'Detalle por mes'!K988)-1</f>
        <v>-3.125E-2</v>
      </c>
      <c r="L907" s="28">
        <f>('Detalle por mes'!L1195/'Detalle por mes'!L988)-1</f>
        <v>-1.6622790854058378E-2</v>
      </c>
      <c r="M907" s="28">
        <f>('Detalle por mes'!M1195/'Detalle por mes'!M988)-1</f>
        <v>0.36867469879518078</v>
      </c>
      <c r="N907" s="28">
        <f>('Detalle por mes'!N1195/'Detalle por mes'!N988)-1</f>
        <v>0.3556740111742267</v>
      </c>
      <c r="O907" s="28">
        <f>('Detalle por mes'!O1195/'Detalle por mes'!O988)-1</f>
        <v>0.41693651260916487</v>
      </c>
      <c r="P907" s="28">
        <f>('Detalle por mes'!P1195/'Detalle por mes'!P988)-1</f>
        <v>0.47071387569483281</v>
      </c>
      <c r="Q907" s="28">
        <f>('Detalle por mes'!Q1195/'Detalle por mes'!Q988)-1</f>
        <v>0.72234530938123753</v>
      </c>
      <c r="R907" s="28">
        <f>('Detalle por mes'!R1195/'Detalle por mes'!R988)-1</f>
        <v>0.70309792917337566</v>
      </c>
      <c r="S907" s="28">
        <f>('Detalle por mes'!S1195/'Detalle por mes'!S988)-1</f>
        <v>0.70309792917337588</v>
      </c>
    </row>
    <row r="908" spans="2:19" x14ac:dyDescent="0.25">
      <c r="B908" s="20" t="s">
        <v>40</v>
      </c>
      <c r="C908" s="28">
        <f>('Detalle por mes'!C1196/'Detalle por mes'!C989)-1</f>
        <v>0.53529148176522456</v>
      </c>
      <c r="D908" s="28">
        <f>('Detalle por mes'!D1196/'Detalle por mes'!D989)-1</f>
        <v>0.54274412509075676</v>
      </c>
      <c r="E908" s="28">
        <f>('Detalle por mes'!E1196/'Detalle por mes'!E989)-1</f>
        <v>1.9500000000000002</v>
      </c>
      <c r="F908" s="28">
        <f>('Detalle por mes'!F1196/'Detalle por mes'!F989)-1</f>
        <v>2.1774225268378484</v>
      </c>
      <c r="G908" s="28">
        <f>('Detalle por mes'!G1196/'Detalle por mes'!G989)-1</f>
        <v>-3.0665073675826382E-2</v>
      </c>
      <c r="H908" s="28">
        <f>('Detalle por mes'!H1196/'Detalle por mes'!H989)-1</f>
        <v>-4.1905197718673515E-2</v>
      </c>
      <c r="I908" s="28">
        <f>('Detalle por mes'!I1196/'Detalle por mes'!I989)-1</f>
        <v>0.47817189631650758</v>
      </c>
      <c r="J908" s="28">
        <f>('Detalle por mes'!J1196/'Detalle por mes'!J989)-1</f>
        <v>0.57032619868880885</v>
      </c>
      <c r="K908" s="28">
        <f>('Detalle por mes'!K1196/'Detalle por mes'!K989)-1</f>
        <v>-8.5106382978727968E-4</v>
      </c>
      <c r="L908" s="28">
        <f>('Detalle por mes'!L1196/'Detalle por mes'!L989)-1</f>
        <v>-1.7892843251652524E-2</v>
      </c>
      <c r="M908" s="28">
        <f>('Detalle por mes'!M1196/'Detalle por mes'!M989)-1</f>
        <v>1.2820512820512775E-2</v>
      </c>
      <c r="N908" s="28">
        <f>('Detalle por mes'!N1196/'Detalle por mes'!N989)-1</f>
        <v>4.2616822429906831E-2</v>
      </c>
      <c r="O908" s="28">
        <f>('Detalle por mes'!O1196/'Detalle por mes'!O989)-1</f>
        <v>0.27811017123994231</v>
      </c>
      <c r="P908" s="28">
        <f>('Detalle por mes'!P1196/'Detalle por mes'!P989)-1</f>
        <v>0.29285244848153491</v>
      </c>
      <c r="Q908" s="28">
        <f>('Detalle por mes'!Q1196/'Detalle por mes'!Q989)-1</f>
        <v>0.49384565042287565</v>
      </c>
      <c r="R908" s="28">
        <f>('Detalle por mes'!R1196/'Detalle por mes'!R989)-1</f>
        <v>0.47233438590829557</v>
      </c>
      <c r="S908" s="28">
        <f>('Detalle por mes'!S1196/'Detalle por mes'!S989)-1</f>
        <v>0.4723343859082989</v>
      </c>
    </row>
    <row r="909" spans="2:19" x14ac:dyDescent="0.25">
      <c r="B909" s="20" t="s">
        <v>41</v>
      </c>
      <c r="C909" s="28">
        <f>('Detalle por mes'!C1197/'Detalle por mes'!C990)-1</f>
        <v>0.36446914766909755</v>
      </c>
      <c r="D909" s="28">
        <f>('Detalle por mes'!D1197/'Detalle por mes'!D990)-1</f>
        <v>0.38740873367676709</v>
      </c>
      <c r="E909" s="28">
        <f>('Detalle por mes'!E1197/'Detalle por mes'!E990)-1</f>
        <v>0.57957957957957951</v>
      </c>
      <c r="F909" s="28">
        <f>('Detalle por mes'!F1197/'Detalle por mes'!F990)-1</f>
        <v>0.72443022431361404</v>
      </c>
      <c r="G909" s="28">
        <f>('Detalle por mes'!G1197/'Detalle por mes'!G990)-1</f>
        <v>-3.3853560059010745E-2</v>
      </c>
      <c r="H909" s="28">
        <f>('Detalle por mes'!H1197/'Detalle por mes'!H990)-1</f>
        <v>-2.5323098073120387E-2</v>
      </c>
      <c r="I909" s="28">
        <f>('Detalle por mes'!I1197/'Detalle por mes'!I990)-1</f>
        <v>0.40170646115736597</v>
      </c>
      <c r="J909" s="28">
        <f>('Detalle por mes'!J1197/'Detalle por mes'!J990)-1</f>
        <v>0.62554106415917432</v>
      </c>
      <c r="K909" s="28">
        <f>('Detalle por mes'!K1197/'Detalle por mes'!K990)-1</f>
        <v>-0.1251310730513806</v>
      </c>
      <c r="L909" s="28">
        <f>('Detalle por mes'!L1197/'Detalle por mes'!L990)-1</f>
        <v>-9.7373828083048619E-2</v>
      </c>
      <c r="M909" s="28">
        <f>('Detalle por mes'!M1197/'Detalle por mes'!M990)-1</f>
        <v>0.1370038412291934</v>
      </c>
      <c r="N909" s="28">
        <f>('Detalle por mes'!N1197/'Detalle por mes'!N990)-1</f>
        <v>9.839891757808128E-2</v>
      </c>
      <c r="O909" s="28">
        <f>('Detalle por mes'!O1197/'Detalle por mes'!O990)-1</f>
        <v>-6.5285931724287871E-2</v>
      </c>
      <c r="P909" s="28">
        <f>('Detalle por mes'!P1197/'Detalle por mes'!P990)-1</f>
        <v>3.3690976239864057E-3</v>
      </c>
      <c r="Q909" s="28">
        <f>('Detalle por mes'!Q1197/'Detalle por mes'!Q990)-1</f>
        <v>0.29060152667836747</v>
      </c>
      <c r="R909" s="28">
        <f>('Detalle por mes'!R1197/'Detalle por mes'!R990)-1</f>
        <v>0.26574074162824091</v>
      </c>
      <c r="S909" s="28">
        <f>('Detalle por mes'!S1197/'Detalle por mes'!S990)-1</f>
        <v>0.26574074162823824</v>
      </c>
    </row>
    <row r="910" spans="2:19" x14ac:dyDescent="0.25">
      <c r="B910" s="20" t="s">
        <v>42</v>
      </c>
      <c r="C910" s="28">
        <f>('Detalle por mes'!C1198/'Detalle por mes'!C991)-1</f>
        <v>0.58790410461314924</v>
      </c>
      <c r="D910" s="28">
        <f>('Detalle por mes'!D1198/'Detalle por mes'!D991)-1</f>
        <v>0.5764809923357157</v>
      </c>
      <c r="E910" s="28">
        <f>('Detalle por mes'!E1198/'Detalle por mes'!E991)-1</f>
        <v>6.198347107438007E-2</v>
      </c>
      <c r="F910" s="28">
        <f>('Detalle por mes'!F1198/'Detalle por mes'!F991)-1</f>
        <v>2.6378960740403246E-2</v>
      </c>
      <c r="G910" s="28">
        <f>('Detalle por mes'!G1198/'Detalle por mes'!G991)-1</f>
        <v>4.2691751085383478E-2</v>
      </c>
      <c r="H910" s="28">
        <f>('Detalle por mes'!H1198/'Detalle por mes'!H991)-1</f>
        <v>3.2091389754117516E-2</v>
      </c>
      <c r="I910" s="28">
        <f>('Detalle por mes'!I1198/'Detalle por mes'!I991)-1</f>
        <v>0.50860832137733136</v>
      </c>
      <c r="J910" s="28">
        <f>('Detalle por mes'!J1198/'Detalle por mes'!J991)-1</f>
        <v>0.5469596666535681</v>
      </c>
      <c r="K910" s="28">
        <f>('Detalle por mes'!K1198/'Detalle por mes'!K991)-1</f>
        <v>9.6269554753309228E-2</v>
      </c>
      <c r="L910" s="28">
        <f>('Detalle por mes'!L1198/'Detalle por mes'!L991)-1</f>
        <v>6.5110737509031402E-2</v>
      </c>
      <c r="M910" s="28">
        <f>('Detalle por mes'!M1198/'Detalle por mes'!M991)-1</f>
        <v>-0.29351535836177478</v>
      </c>
      <c r="N910" s="28">
        <f>('Detalle por mes'!N1198/'Detalle por mes'!N991)-1</f>
        <v>-0.28382270581646529</v>
      </c>
      <c r="O910" s="28">
        <f>('Detalle por mes'!O1198/'Detalle por mes'!O991)-1</f>
        <v>-0.25220648604269291</v>
      </c>
      <c r="P910" s="28">
        <f>('Detalle por mes'!P1198/'Detalle por mes'!P991)-1</f>
        <v>-0.22923044219020794</v>
      </c>
      <c r="Q910" s="28">
        <f>('Detalle por mes'!Q1198/'Detalle por mes'!Q991)-1</f>
        <v>0.23466012995603291</v>
      </c>
      <c r="R910" s="28">
        <f>('Detalle por mes'!R1198/'Detalle por mes'!R991)-1</f>
        <v>6.2717580650438531E-2</v>
      </c>
      <c r="S910" s="28">
        <f>('Detalle por mes'!S1198/'Detalle por mes'!S991)-1</f>
        <v>6.2717580650441418E-2</v>
      </c>
    </row>
    <row r="911" spans="2:19" x14ac:dyDescent="0.25">
      <c r="B911" s="20" t="s">
        <v>43</v>
      </c>
      <c r="C911" s="28">
        <f>('Detalle por mes'!C1199/'Detalle por mes'!C992)-1</f>
        <v>1.3820873552806634</v>
      </c>
      <c r="D911" s="28">
        <f>('Detalle por mes'!D1199/'Detalle por mes'!D992)-1</f>
        <v>1.5323780592718794</v>
      </c>
      <c r="E911" s="28">
        <f>('Detalle por mes'!E1199/'Detalle por mes'!E992)-1</f>
        <v>-0.15568862275449102</v>
      </c>
      <c r="F911" s="28">
        <f>('Detalle por mes'!F1199/'Detalle por mes'!F992)-1</f>
        <v>8.3414137581688363E-2</v>
      </c>
      <c r="G911" s="28">
        <f>('Detalle por mes'!G1199/'Detalle por mes'!G992)-1</f>
        <v>9.7132616487455303E-2</v>
      </c>
      <c r="H911" s="28">
        <f>('Detalle por mes'!H1199/'Detalle por mes'!H992)-1</f>
        <v>8.5607533826696836E-2</v>
      </c>
      <c r="I911" s="28">
        <f>('Detalle por mes'!I1199/'Detalle por mes'!I992)-1</f>
        <v>2.831858407079646E-2</v>
      </c>
      <c r="J911" s="28">
        <f>('Detalle por mes'!J1199/'Detalle por mes'!J992)-1</f>
        <v>9.7449544416103429E-2</v>
      </c>
      <c r="K911" s="28">
        <f>('Detalle por mes'!K1199/'Detalle por mes'!K992)-1</f>
        <v>9.1743119266052275E-4</v>
      </c>
      <c r="L911" s="28">
        <f>('Detalle por mes'!L1199/'Detalle por mes'!L992)-1</f>
        <v>-8.3922446111973414E-2</v>
      </c>
      <c r="M911" s="28">
        <f>('Detalle por mes'!M1199/'Detalle por mes'!M992)-1</f>
        <v>0.28740157480314954</v>
      </c>
      <c r="N911" s="28">
        <f>('Detalle por mes'!N1199/'Detalle por mes'!N992)-1</f>
        <v>0.33680552903890848</v>
      </c>
      <c r="O911" s="28">
        <f>('Detalle por mes'!O1199/'Detalle por mes'!O992)-1</f>
        <v>9.89784239752447E-2</v>
      </c>
      <c r="P911" s="28">
        <f>('Detalle por mes'!P1199/'Detalle por mes'!P992)-1</f>
        <v>0.13289726831300674</v>
      </c>
      <c r="Q911" s="28">
        <f>('Detalle por mes'!Q1199/'Detalle por mes'!Q992)-1</f>
        <v>0.76831549801691246</v>
      </c>
      <c r="R911" s="28">
        <f>('Detalle por mes'!R1199/'Detalle por mes'!R992)-1</f>
        <v>0.593323482763215</v>
      </c>
      <c r="S911" s="28">
        <f>('Detalle por mes'!S1199/'Detalle por mes'!S992)-1</f>
        <v>0.59332348276321789</v>
      </c>
    </row>
    <row r="912" spans="2:19" x14ac:dyDescent="0.25">
      <c r="B912" s="20" t="s">
        <v>44</v>
      </c>
      <c r="C912" s="28">
        <f>('Detalle por mes'!C1200/'Detalle por mes'!C993)-1</f>
        <v>0.16662689397035035</v>
      </c>
      <c r="D912" s="28">
        <f>('Detalle por mes'!D1200/'Detalle por mes'!D993)-1</f>
        <v>0.16252480020606019</v>
      </c>
      <c r="E912" s="28">
        <f>('Detalle por mes'!E1200/'Detalle por mes'!E993)-1</f>
        <v>0.59873506676036548</v>
      </c>
      <c r="F912" s="28">
        <f>('Detalle por mes'!F1200/'Detalle por mes'!F993)-1</f>
        <v>0.75542575374350496</v>
      </c>
      <c r="G912" s="28">
        <f>('Detalle por mes'!G1200/'Detalle por mes'!G993)-1</f>
        <v>-4.6747534936511292E-2</v>
      </c>
      <c r="H912" s="28">
        <f>('Detalle por mes'!H1200/'Detalle por mes'!H993)-1</f>
        <v>-5.4492381213593788E-2</v>
      </c>
      <c r="I912" s="28">
        <f>('Detalle por mes'!I1200/'Detalle por mes'!I993)-1</f>
        <v>0.10893867814210201</v>
      </c>
      <c r="J912" s="28">
        <f>('Detalle por mes'!J1200/'Detalle por mes'!J993)-1</f>
        <v>9.4984892343179972E-2</v>
      </c>
      <c r="K912" s="28">
        <f>('Detalle por mes'!K1200/'Detalle por mes'!K993)-1</f>
        <v>-6.1909758656872982E-2</v>
      </c>
      <c r="L912" s="28">
        <f>('Detalle por mes'!L1200/'Detalle por mes'!L993)-1</f>
        <v>-5.5927502347078772E-2</v>
      </c>
      <c r="M912" s="28">
        <f>('Detalle por mes'!M1200/'Detalle por mes'!M993)-1</f>
        <v>3.4168564920273425E-2</v>
      </c>
      <c r="N912" s="28">
        <f>('Detalle por mes'!N1200/'Detalle por mes'!N993)-1</f>
        <v>7.6108279765410236E-2</v>
      </c>
      <c r="O912" s="28">
        <f>('Detalle por mes'!O1200/'Detalle por mes'!O993)-1</f>
        <v>0.11002661934338942</v>
      </c>
      <c r="P912" s="28">
        <f>('Detalle por mes'!P1200/'Detalle por mes'!P993)-1</f>
        <v>0.16280405985905877</v>
      </c>
      <c r="Q912" s="28">
        <f>('Detalle por mes'!Q1200/'Detalle por mes'!Q993)-1</f>
        <v>0.15988755753030781</v>
      </c>
      <c r="R912" s="28">
        <f>('Detalle por mes'!R1200/'Detalle por mes'!R993)-1</f>
        <v>0.1525934900013195</v>
      </c>
      <c r="S912" s="28">
        <f>('Detalle por mes'!S1200/'Detalle por mes'!S993)-1</f>
        <v>0.15259349000132016</v>
      </c>
    </row>
    <row r="913" spans="2:19" x14ac:dyDescent="0.25">
      <c r="B913" s="20" t="s">
        <v>45</v>
      </c>
      <c r="C913" s="28">
        <f>('Detalle por mes'!C1201/'Detalle por mes'!C994)-1</f>
        <v>1.0193190875621512</v>
      </c>
      <c r="D913" s="28">
        <f>('Detalle por mes'!D1201/'Detalle por mes'!D994)-1</f>
        <v>0.98487956388492548</v>
      </c>
      <c r="E913" s="28">
        <f>('Detalle por mes'!E1201/'Detalle por mes'!E994)-1</f>
        <v>1.5155279503105592</v>
      </c>
      <c r="F913" s="28">
        <f>('Detalle por mes'!F1201/'Detalle por mes'!F994)-1</f>
        <v>1.4645998927390762</v>
      </c>
      <c r="G913" s="28">
        <f>('Detalle por mes'!G1201/'Detalle por mes'!G994)-1</f>
        <v>0.15325177076625884</v>
      </c>
      <c r="H913" s="28">
        <f>('Detalle por mes'!H1201/'Detalle por mes'!H994)-1</f>
        <v>0.14384469959986212</v>
      </c>
      <c r="I913" s="28">
        <f>('Detalle por mes'!I1201/'Detalle por mes'!I994)-1</f>
        <v>0.77198443579766529</v>
      </c>
      <c r="J913" s="28">
        <f>('Detalle por mes'!J1201/'Detalle por mes'!J994)-1</f>
        <v>0.85954309039436505</v>
      </c>
      <c r="K913" s="28">
        <f>('Detalle por mes'!K1201/'Detalle por mes'!K994)-1</f>
        <v>-9.8782138024357202E-2</v>
      </c>
      <c r="L913" s="28">
        <f>('Detalle por mes'!L1201/'Detalle por mes'!L994)-1</f>
        <v>-9.0402046754449072E-2</v>
      </c>
      <c r="M913" s="28">
        <f>('Detalle por mes'!M1201/'Detalle por mes'!M994)-1</f>
        <v>1.6877637130801704E-2</v>
      </c>
      <c r="N913" s="28">
        <f>('Detalle por mes'!N1201/'Detalle por mes'!N994)-1</f>
        <v>-5.3790395650860745E-2</v>
      </c>
      <c r="O913" s="28">
        <f>('Detalle por mes'!O1201/'Detalle por mes'!O994)-1</f>
        <v>-6.3875701337936519E-3</v>
      </c>
      <c r="P913" s="28">
        <f>('Detalle por mes'!P1201/'Detalle por mes'!P994)-1</f>
        <v>9.4507752572263737E-3</v>
      </c>
      <c r="Q913" s="28">
        <f>('Detalle por mes'!Q1201/'Detalle por mes'!Q994)-1</f>
        <v>0.67260839477891521</v>
      </c>
      <c r="R913" s="28">
        <f>('Detalle por mes'!R1201/'Detalle por mes'!R994)-1</f>
        <v>0.44302020869586345</v>
      </c>
      <c r="S913" s="28">
        <f>('Detalle por mes'!S1201/'Detalle por mes'!S994)-1</f>
        <v>0.44302020869586345</v>
      </c>
    </row>
    <row r="914" spans="2:19" x14ac:dyDescent="0.25">
      <c r="B914" s="20" t="s">
        <v>46</v>
      </c>
      <c r="C914" s="28">
        <f>('Detalle por mes'!C1202/'Detalle por mes'!C995)-1</f>
        <v>0.78046424258687774</v>
      </c>
      <c r="D914" s="28">
        <f>('Detalle por mes'!D1202/'Detalle por mes'!D995)-1</f>
        <v>0.75242097470502189</v>
      </c>
      <c r="E914" s="28">
        <f>('Detalle por mes'!E1202/'Detalle por mes'!E995)-1</f>
        <v>2.2052980132450331</v>
      </c>
      <c r="F914" s="28">
        <f>('Detalle por mes'!F1202/'Detalle por mes'!F995)-1</f>
        <v>2.0538073541288879</v>
      </c>
      <c r="G914" s="28">
        <f>('Detalle por mes'!G1202/'Detalle por mes'!G995)-1</f>
        <v>3.6729339746392586E-2</v>
      </c>
      <c r="H914" s="28">
        <f>('Detalle por mes'!H1202/'Detalle por mes'!H995)-1</f>
        <v>4.2976484161208139E-2</v>
      </c>
      <c r="I914" s="28">
        <f>('Detalle por mes'!I1202/'Detalle por mes'!I995)-1</f>
        <v>0.73699148533585612</v>
      </c>
      <c r="J914" s="28">
        <f>('Detalle por mes'!J1202/'Detalle por mes'!J995)-1</f>
        <v>0.78598960608571322</v>
      </c>
      <c r="K914" s="28">
        <f>('Detalle por mes'!K1202/'Detalle por mes'!K995)-1</f>
        <v>-0.10961737331954502</v>
      </c>
      <c r="L914" s="28">
        <f>('Detalle por mes'!L1202/'Detalle por mes'!L995)-1</f>
        <v>-0.12159891200140549</v>
      </c>
      <c r="M914" s="28">
        <f>('Detalle por mes'!M1202/'Detalle por mes'!M995)-1</f>
        <v>5.7142857142857162E-2</v>
      </c>
      <c r="N914" s="28">
        <f>('Detalle por mes'!N1202/'Detalle por mes'!N995)-1</f>
        <v>4.5537097665143689E-2</v>
      </c>
      <c r="O914" s="28">
        <f>('Detalle por mes'!O1202/'Detalle por mes'!O995)-1</f>
        <v>0.47211385637913605</v>
      </c>
      <c r="P914" s="28">
        <f>('Detalle por mes'!P1202/'Detalle por mes'!P995)-1</f>
        <v>0.48462775630501564</v>
      </c>
      <c r="Q914" s="28">
        <f>('Detalle por mes'!Q1202/'Detalle por mes'!Q995)-1</f>
        <v>0.65682505051950146</v>
      </c>
      <c r="R914" s="28">
        <f>('Detalle por mes'!R1202/'Detalle por mes'!R995)-1</f>
        <v>0.58441081330759381</v>
      </c>
      <c r="S914" s="28">
        <f>('Detalle por mes'!S1202/'Detalle por mes'!S995)-1</f>
        <v>0.58441081330759537</v>
      </c>
    </row>
    <row r="915" spans="2:19" x14ac:dyDescent="0.25">
      <c r="B915" s="20" t="s">
        <v>13</v>
      </c>
      <c r="C915" s="28">
        <f>('Detalle por mes'!C1203/'Detalle por mes'!C996)-1</f>
        <v>0.63411857707509878</v>
      </c>
      <c r="D915" s="28">
        <f>('Detalle por mes'!D1203/'Detalle por mes'!D996)-1</f>
        <v>0.68393753445919536</v>
      </c>
      <c r="E915" s="28">
        <f>('Detalle por mes'!E1203/'Detalle por mes'!E996)-1</f>
        <v>0.63513513513513509</v>
      </c>
      <c r="F915" s="28">
        <f>('Detalle por mes'!F1203/'Detalle por mes'!F996)-1</f>
        <v>0.67205898251335605</v>
      </c>
      <c r="G915" s="28">
        <f>('Detalle por mes'!G1203/'Detalle por mes'!G996)-1</f>
        <v>0.35520770620108366</v>
      </c>
      <c r="H915" s="28">
        <f>('Detalle por mes'!H1203/'Detalle por mes'!H996)-1</f>
        <v>0.34969748397734368</v>
      </c>
      <c r="I915" s="28">
        <f>('Detalle por mes'!I1203/'Detalle por mes'!I996)-1</f>
        <v>1.0324324324324325</v>
      </c>
      <c r="J915" s="28">
        <f>('Detalle por mes'!J1203/'Detalle por mes'!J996)-1</f>
        <v>1.1472409818569904</v>
      </c>
      <c r="K915" s="28">
        <f>('Detalle por mes'!K1203/'Detalle por mes'!K996)-1</f>
        <v>-0.19473319473319473</v>
      </c>
      <c r="L915" s="28">
        <f>('Detalle por mes'!L1203/'Detalle por mes'!L996)-1</f>
        <v>-0.17541252867143797</v>
      </c>
      <c r="M915" s="28">
        <f>('Detalle por mes'!M1203/'Detalle por mes'!M996)-1</f>
        <v>0.14285714285714279</v>
      </c>
      <c r="N915" s="28">
        <f>('Detalle por mes'!N1203/'Detalle por mes'!N996)-1</f>
        <v>0.15728796000180134</v>
      </c>
      <c r="O915" s="28">
        <f>('Detalle por mes'!O1203/'Detalle por mes'!O996)-1</f>
        <v>0.20320912065871433</v>
      </c>
      <c r="P915" s="28">
        <f>('Detalle por mes'!P1203/'Detalle por mes'!P996)-1</f>
        <v>0.2299457353167329</v>
      </c>
      <c r="Q915" s="28">
        <f>('Detalle por mes'!Q1203/'Detalle por mes'!Q996)-1</f>
        <v>0.5048793589686198</v>
      </c>
      <c r="R915" s="28">
        <f>('Detalle por mes'!R1203/'Detalle por mes'!R996)-1</f>
        <v>0.45230675382799168</v>
      </c>
      <c r="S915" s="28">
        <f>('Detalle por mes'!S1203/'Detalle por mes'!S996)-1</f>
        <v>0.4523067538279939</v>
      </c>
    </row>
    <row r="916" spans="2:19" x14ac:dyDescent="0.25">
      <c r="B916" s="20" t="s">
        <v>47</v>
      </c>
      <c r="C916" s="28">
        <f>('Detalle por mes'!C1204/'Detalle por mes'!C997)-1</f>
        <v>0.62034302208498349</v>
      </c>
      <c r="D916" s="28">
        <f>('Detalle por mes'!D1204/'Detalle por mes'!D997)-1</f>
        <v>0.64791291105182691</v>
      </c>
      <c r="E916" s="28">
        <f>('Detalle por mes'!E1204/'Detalle por mes'!E997)-1</f>
        <v>-0.1074074074074074</v>
      </c>
      <c r="F916" s="28">
        <f>('Detalle por mes'!F1204/'Detalle por mes'!F997)-1</f>
        <v>0.37903438497865261</v>
      </c>
      <c r="G916" s="28">
        <f>('Detalle por mes'!G1204/'Detalle por mes'!G997)-1</f>
        <v>8.1026673376950242E-2</v>
      </c>
      <c r="H916" s="28">
        <f>('Detalle por mes'!H1204/'Detalle por mes'!H997)-1</f>
        <v>8.0178757042124182E-2</v>
      </c>
      <c r="I916" s="28">
        <f>('Detalle por mes'!I1204/'Detalle por mes'!I997)-1</f>
        <v>0.57507082152974509</v>
      </c>
      <c r="J916" s="28">
        <f>('Detalle por mes'!J1204/'Detalle por mes'!J997)-1</f>
        <v>0.43129024174117925</v>
      </c>
      <c r="K916" s="28">
        <f>('Detalle por mes'!K1204/'Detalle por mes'!K997)-1</f>
        <v>4.9347702779353408E-2</v>
      </c>
      <c r="L916" s="28">
        <f>('Detalle por mes'!L1204/'Detalle por mes'!L997)-1</f>
        <v>7.9345394662401203E-2</v>
      </c>
      <c r="M916" s="28">
        <f>('Detalle por mes'!M1204/'Detalle por mes'!M997)-1</f>
        <v>0.30742659758203805</v>
      </c>
      <c r="N916" s="28">
        <f>('Detalle por mes'!N1204/'Detalle por mes'!N997)-1</f>
        <v>0.32834081235358159</v>
      </c>
      <c r="O916" s="28">
        <f>('Detalle por mes'!O1204/'Detalle por mes'!O997)-1</f>
        <v>0.22369836148541777</v>
      </c>
      <c r="P916" s="28">
        <f>('Detalle por mes'!P1204/'Detalle por mes'!P997)-1</f>
        <v>0.26993740385353115</v>
      </c>
      <c r="Q916" s="28">
        <f>('Detalle por mes'!Q1204/'Detalle por mes'!Q997)-1</f>
        <v>0.49817116033026343</v>
      </c>
      <c r="R916" s="28">
        <f>('Detalle por mes'!R1204/'Detalle por mes'!R997)-1</f>
        <v>0.46232524509075978</v>
      </c>
      <c r="S916" s="28">
        <f>('Detalle por mes'!S1204/'Detalle por mes'!S997)-1</f>
        <v>0.46232524509075978</v>
      </c>
    </row>
    <row r="917" spans="2:19" x14ac:dyDescent="0.25">
      <c r="B917" s="20" t="s">
        <v>48</v>
      </c>
      <c r="C917" s="28">
        <f>('Detalle por mes'!C1205/'Detalle por mes'!C998)-1</f>
        <v>0.26505183290497913</v>
      </c>
      <c r="D917" s="28">
        <f>('Detalle por mes'!D1205/'Detalle por mes'!D998)-1</f>
        <v>0.28759729509297194</v>
      </c>
      <c r="E917" s="28">
        <f>('Detalle por mes'!E1205/'Detalle por mes'!E998)-1</f>
        <v>1.2548076923076925</v>
      </c>
      <c r="F917" s="28">
        <f>('Detalle por mes'!F1205/'Detalle por mes'!F998)-1</f>
        <v>1.2498523681220184</v>
      </c>
      <c r="G917" s="28">
        <f>('Detalle por mes'!G1205/'Detalle por mes'!G998)-1</f>
        <v>-2.9964868774540188E-2</v>
      </c>
      <c r="H917" s="28">
        <f>('Detalle por mes'!H1205/'Detalle por mes'!H998)-1</f>
        <v>-3.4514578392038642E-2</v>
      </c>
      <c r="I917" s="28">
        <f>('Detalle por mes'!I1205/'Detalle por mes'!I998)-1</f>
        <v>0.39633877370974857</v>
      </c>
      <c r="J917" s="28">
        <f>('Detalle por mes'!J1205/'Detalle por mes'!J998)-1</f>
        <v>0.4922463616162005</v>
      </c>
      <c r="K917" s="28">
        <f>('Detalle por mes'!K1205/'Detalle por mes'!K998)-1</f>
        <v>-0.10963855421686752</v>
      </c>
      <c r="L917" s="28">
        <f>('Detalle por mes'!L1205/'Detalle por mes'!L998)-1</f>
        <v>-8.0040874072455748E-2</v>
      </c>
      <c r="M917" s="28">
        <f>('Detalle por mes'!M1205/'Detalle por mes'!M998)-1</f>
        <v>0.26585365853658538</v>
      </c>
      <c r="N917" s="28">
        <f>('Detalle por mes'!N1205/'Detalle por mes'!N998)-1</f>
        <v>0.22091701000588482</v>
      </c>
      <c r="O917" s="28">
        <f>('Detalle por mes'!O1205/'Detalle por mes'!O998)-1</f>
        <v>2.0247469066366763E-2</v>
      </c>
      <c r="P917" s="28">
        <f>('Detalle por mes'!P1205/'Detalle por mes'!P998)-1</f>
        <v>4.6779060284441565E-2</v>
      </c>
      <c r="Q917" s="28">
        <f>('Detalle por mes'!Q1205/'Detalle por mes'!Q998)-1</f>
        <v>0.25693150063535719</v>
      </c>
      <c r="R917" s="28">
        <f>('Detalle por mes'!R1205/'Detalle por mes'!R998)-1</f>
        <v>0.27410798238200051</v>
      </c>
      <c r="S917" s="28">
        <f>('Detalle por mes'!S1205/'Detalle por mes'!S998)-1</f>
        <v>0.27410798238200051</v>
      </c>
    </row>
    <row r="918" spans="2:19" x14ac:dyDescent="0.25">
      <c r="B918" s="8" t="s">
        <v>151</v>
      </c>
      <c r="C918" s="29">
        <f>('Detalle por mes'!C1209/'Detalle por mes'!C1002)-1</f>
        <v>0.36513469005238042</v>
      </c>
      <c r="D918" s="29">
        <f>('Detalle por mes'!D1209/'Detalle por mes'!D1002)-1</f>
        <v>0.38742178005520289</v>
      </c>
      <c r="E918" s="29">
        <f>('Detalle por mes'!E1209/'Detalle por mes'!E1002)-1</f>
        <v>0.39743589743589736</v>
      </c>
      <c r="F918" s="29">
        <f>('Detalle por mes'!F1209/'Detalle por mes'!F1002)-1</f>
        <v>0.70379729118512757</v>
      </c>
      <c r="G918" s="43">
        <f>('Detalle por mes'!G1209/'Detalle por mes'!G1002)-1</f>
        <v>4.0408918940675331E-3</v>
      </c>
      <c r="H918" s="43">
        <f>('Detalle por mes'!H1209/'Detalle por mes'!H1002)-1</f>
        <v>2.6687126223543522E-3</v>
      </c>
      <c r="I918" s="29">
        <f>('Detalle por mes'!I1209/'Detalle por mes'!I1002)-1</f>
        <v>0.31633743976052231</v>
      </c>
      <c r="J918" s="29">
        <f>('Detalle por mes'!J1209/'Detalle por mes'!J1002)-1</f>
        <v>0.4156091772684658</v>
      </c>
      <c r="K918" s="29">
        <f>('Detalle por mes'!K1209/'Detalle por mes'!K1002)-1</f>
        <v>-6.9329601831828014E-2</v>
      </c>
      <c r="L918" s="29">
        <f>('Detalle por mes'!L1209/'Detalle por mes'!L1002)-1</f>
        <v>-6.3630590093684103E-2</v>
      </c>
      <c r="M918" s="29">
        <f>('Detalle por mes'!M1209/'Detalle por mes'!M1002)-1</f>
        <v>0.13047173820654479</v>
      </c>
      <c r="N918" s="29">
        <f>('Detalle por mes'!N1209/'Detalle por mes'!N1002)-1</f>
        <v>0.12403570666506436</v>
      </c>
      <c r="O918" s="29">
        <f>('Detalle por mes'!O1209/'Detalle por mes'!O1002)-1</f>
        <v>3.9760426049716413E-2</v>
      </c>
      <c r="P918" s="29">
        <f>('Detalle por mes'!P1209/'Detalle por mes'!P1002)-1</f>
        <v>7.7671356471164632E-2</v>
      </c>
      <c r="Q918" s="29">
        <f>('Detalle por mes'!Q1209/'Detalle por mes'!Q1002)-1</f>
        <v>0.31548873579585668</v>
      </c>
      <c r="R918" s="29">
        <f>('Detalle por mes'!R1209/'Detalle por mes'!R1002)-1</f>
        <v>0.3497032652711487</v>
      </c>
      <c r="S918" s="29">
        <f>('Detalle por mes'!S1209/'Detalle por mes'!S1002)-1</f>
        <v>0.34970326527114981</v>
      </c>
    </row>
    <row r="919" spans="2:19" x14ac:dyDescent="0.25">
      <c r="B919" s="20" t="s">
        <v>37</v>
      </c>
      <c r="C919" s="28">
        <f>('Detalle por mes'!C1210/'Detalle por mes'!C1003)-1</f>
        <v>-6.3423473654864782E-2</v>
      </c>
      <c r="D919" s="28">
        <f>('Detalle por mes'!D1210/'Detalle por mes'!D1003)-1</f>
        <v>-0.10238518259058671</v>
      </c>
      <c r="E919" s="28">
        <f>('Detalle por mes'!E1210/'Detalle por mes'!E1003)-1</f>
        <v>0.59701492537313428</v>
      </c>
      <c r="F919" s="28">
        <f>('Detalle por mes'!F1210/'Detalle por mes'!F1003)-1</f>
        <v>0.62029266663492133</v>
      </c>
      <c r="G919" s="28">
        <f>('Detalle por mes'!G1210/'Detalle por mes'!G1003)-1</f>
        <v>-2.9100529100529071E-2</v>
      </c>
      <c r="H919" s="28">
        <f>('Detalle por mes'!H1210/'Detalle por mes'!H1003)-1</f>
        <v>-6.2167151977852608E-2</v>
      </c>
      <c r="I919" s="28">
        <f>('Detalle por mes'!I1210/'Detalle por mes'!I1003)-1</f>
        <v>0.31044558071585104</v>
      </c>
      <c r="J919" s="28">
        <f>('Detalle por mes'!J1210/'Detalle por mes'!J1003)-1</f>
        <v>0.35828154447895044</v>
      </c>
      <c r="K919" s="28">
        <f>('Detalle por mes'!K1210/'Detalle por mes'!K1003)-1</f>
        <v>-4.6901172529313251E-2</v>
      </c>
      <c r="L919" s="28">
        <f>('Detalle por mes'!L1210/'Detalle por mes'!L1003)-1</f>
        <v>-6.0730691165473361E-2</v>
      </c>
      <c r="M919" s="28">
        <f>('Detalle por mes'!M1210/'Detalle por mes'!M1003)-1</f>
        <v>-7.6305220883534086E-2</v>
      </c>
      <c r="N919" s="28">
        <f>('Detalle por mes'!N1210/'Detalle por mes'!N1003)-1</f>
        <v>-0.1195720432608447</v>
      </c>
      <c r="O919" s="28">
        <f>('Detalle por mes'!O1210/'Detalle por mes'!O1003)-1</f>
        <v>0.17144749917191127</v>
      </c>
      <c r="P919" s="28">
        <f>('Detalle por mes'!P1210/'Detalle por mes'!P1003)-1</f>
        <v>0.19908748098140405</v>
      </c>
      <c r="Q919" s="28">
        <f>('Detalle por mes'!Q1210/'Detalle por mes'!Q1003)-1</f>
        <v>2.4804835054142549E-2</v>
      </c>
      <c r="R919" s="28">
        <f>('Detalle por mes'!R1210/'Detalle por mes'!R1003)-1</f>
        <v>7.3118269748297937E-2</v>
      </c>
      <c r="S919" s="28">
        <f>('Detalle por mes'!S1210/'Detalle por mes'!S1003)-1</f>
        <v>7.3118269748297937E-2</v>
      </c>
    </row>
    <row r="920" spans="2:19" x14ac:dyDescent="0.25">
      <c r="B920" s="20" t="s">
        <v>38</v>
      </c>
      <c r="C920" s="28">
        <f>('Detalle por mes'!C1211/'Detalle por mes'!C1004)-1</f>
        <v>0.25886606032846959</v>
      </c>
      <c r="D920" s="28">
        <f>('Detalle por mes'!D1211/'Detalle por mes'!D1004)-1</f>
        <v>0.29087052504570532</v>
      </c>
      <c r="E920" s="28">
        <f>('Detalle por mes'!E1211/'Detalle por mes'!E1004)-1</f>
        <v>-1.3759086188992686E-2</v>
      </c>
      <c r="F920" s="28">
        <f>('Detalle por mes'!F1211/'Detalle por mes'!F1004)-1</f>
        <v>0.2174946119045833</v>
      </c>
      <c r="G920" s="28">
        <f>('Detalle por mes'!G1211/'Detalle por mes'!G1004)-1</f>
        <v>0.1395496352679988</v>
      </c>
      <c r="H920" s="28">
        <f>('Detalle por mes'!H1211/'Detalle por mes'!H1004)-1</f>
        <v>0.17236712549380795</v>
      </c>
      <c r="I920" s="28">
        <f>('Detalle por mes'!I1211/'Detalle por mes'!I1004)-1</f>
        <v>9.8143825719684274E-2</v>
      </c>
      <c r="J920" s="28">
        <f>('Detalle por mes'!J1211/'Detalle por mes'!J1004)-1</f>
        <v>6.6202180840649438E-2</v>
      </c>
      <c r="K920" s="28">
        <f>('Detalle por mes'!K1211/'Detalle por mes'!K1004)-1</f>
        <v>0.13698630136986312</v>
      </c>
      <c r="L920" s="28">
        <f>('Detalle por mes'!L1211/'Detalle por mes'!L1004)-1</f>
        <v>0.10821100462110289</v>
      </c>
      <c r="M920" s="28">
        <f>('Detalle por mes'!M1211/'Detalle por mes'!M1004)-1</f>
        <v>0.1586402266288951</v>
      </c>
      <c r="N920" s="28">
        <f>('Detalle por mes'!N1211/'Detalle por mes'!N1004)-1</f>
        <v>0.21257345635202318</v>
      </c>
      <c r="O920" s="28">
        <f>('Detalle por mes'!O1211/'Detalle por mes'!O1004)-1</f>
        <v>-9.2468056489576345E-2</v>
      </c>
      <c r="P920" s="28">
        <f>('Detalle por mes'!P1211/'Detalle por mes'!P1004)-1</f>
        <v>-6.5541850852815497E-2</v>
      </c>
      <c r="Q920" s="28">
        <f>('Detalle por mes'!Q1211/'Detalle por mes'!Q1004)-1</f>
        <v>0.1343452151396618</v>
      </c>
      <c r="R920" s="28">
        <f>('Detalle por mes'!R1211/'Detalle por mes'!R1004)-1</f>
        <v>8.7293534150776342E-2</v>
      </c>
      <c r="S920" s="28">
        <f>('Detalle por mes'!S1211/'Detalle por mes'!S1004)-1</f>
        <v>8.7293534150775898E-2</v>
      </c>
    </row>
    <row r="921" spans="2:19" x14ac:dyDescent="0.25">
      <c r="B921" s="20" t="s">
        <v>39</v>
      </c>
      <c r="C921" s="28">
        <f>('Detalle por mes'!C1212/'Detalle por mes'!C1005)-1</f>
        <v>0.31842235724085444</v>
      </c>
      <c r="D921" s="28">
        <f>('Detalle por mes'!D1212/'Detalle por mes'!D1005)-1</f>
        <v>0.33113630756481127</v>
      </c>
      <c r="E921" s="28">
        <f>('Detalle por mes'!E1212/'Detalle por mes'!E1005)-1</f>
        <v>1.4986666666666668</v>
      </c>
      <c r="F921" s="28">
        <f>('Detalle por mes'!F1212/'Detalle por mes'!F1005)-1</f>
        <v>1.5706051806195247</v>
      </c>
      <c r="G921" s="28">
        <f>('Detalle por mes'!G1212/'Detalle por mes'!G1005)-1</f>
        <v>0.11627430910951886</v>
      </c>
      <c r="H921" s="28">
        <f>('Detalle por mes'!H1212/'Detalle por mes'!H1005)-1</f>
        <v>0.1208158596795097</v>
      </c>
      <c r="I921" s="28">
        <f>('Detalle por mes'!I1212/'Detalle por mes'!I1005)-1</f>
        <v>1.1410164638511096</v>
      </c>
      <c r="J921" s="28">
        <f>('Detalle por mes'!J1212/'Detalle por mes'!J1005)-1</f>
        <v>1.2922624462769075</v>
      </c>
      <c r="K921" s="28">
        <f>('Detalle por mes'!K1212/'Detalle por mes'!K1005)-1</f>
        <v>4.168494953927171E-2</v>
      </c>
      <c r="L921" s="28">
        <f>('Detalle por mes'!L1212/'Detalle por mes'!L1005)-1</f>
        <v>4.429885073669837E-2</v>
      </c>
      <c r="M921" s="28">
        <f>('Detalle por mes'!M1212/'Detalle por mes'!M1005)-1</f>
        <v>0.20267260579064583</v>
      </c>
      <c r="N921" s="28">
        <f>('Detalle por mes'!N1212/'Detalle por mes'!N1005)-1</f>
        <v>0.20002821180555497</v>
      </c>
      <c r="O921" s="28">
        <f>('Detalle por mes'!O1212/'Detalle por mes'!O1005)-1</f>
        <v>0.36237791932059449</v>
      </c>
      <c r="P921" s="28">
        <f>('Detalle por mes'!P1212/'Detalle por mes'!P1005)-1</f>
        <v>0.42472283233263797</v>
      </c>
      <c r="Q921" s="28">
        <f>('Detalle por mes'!Q1212/'Detalle por mes'!Q1005)-1</f>
        <v>0.33295514849854513</v>
      </c>
      <c r="R921" s="28">
        <f>('Detalle por mes'!R1212/'Detalle por mes'!R1005)-1</f>
        <v>0.36225113764061967</v>
      </c>
      <c r="S921" s="28">
        <f>('Detalle por mes'!S1212/'Detalle por mes'!S1005)-1</f>
        <v>0.36225113764062056</v>
      </c>
    </row>
    <row r="922" spans="2:19" x14ac:dyDescent="0.25">
      <c r="B922" s="20" t="s">
        <v>40</v>
      </c>
      <c r="C922" s="28">
        <f>('Detalle por mes'!C1213/'Detalle por mes'!C1006)-1</f>
        <v>8.6721047297857456E-3</v>
      </c>
      <c r="D922" s="28">
        <f>('Detalle por mes'!D1213/'Detalle por mes'!D1006)-1</f>
        <v>1.2736937105505053E-2</v>
      </c>
      <c r="E922" s="28">
        <f>('Detalle por mes'!E1213/'Detalle por mes'!E1006)-1</f>
        <v>0.91538461538461546</v>
      </c>
      <c r="F922" s="28">
        <f>('Detalle por mes'!F1213/'Detalle por mes'!F1006)-1</f>
        <v>0.96996790795994681</v>
      </c>
      <c r="G922" s="28">
        <f>('Detalle por mes'!G1213/'Detalle por mes'!G1006)-1</f>
        <v>8.9052997393570754E-2</v>
      </c>
      <c r="H922" s="28">
        <f>('Detalle por mes'!H1213/'Detalle por mes'!H1006)-1</f>
        <v>8.393846441804631E-2</v>
      </c>
      <c r="I922" s="28">
        <f>('Detalle por mes'!I1213/'Detalle por mes'!I1006)-1</f>
        <v>0.29557007988380546</v>
      </c>
      <c r="J922" s="28">
        <f>('Detalle por mes'!J1213/'Detalle por mes'!J1006)-1</f>
        <v>0.35622550960127208</v>
      </c>
      <c r="K922" s="28">
        <f>('Detalle por mes'!K1213/'Detalle por mes'!K1006)-1</f>
        <v>-2.789518174133554E-2</v>
      </c>
      <c r="L922" s="28">
        <f>('Detalle por mes'!L1213/'Detalle por mes'!L1006)-1</f>
        <v>-2.9744619377585657E-2</v>
      </c>
      <c r="M922" s="28">
        <f>('Detalle por mes'!M1213/'Detalle por mes'!M1006)-1</f>
        <v>-0.16860465116279066</v>
      </c>
      <c r="N922" s="28">
        <f>('Detalle por mes'!N1213/'Detalle por mes'!N1006)-1</f>
        <v>-0.13502497225305166</v>
      </c>
      <c r="O922" s="28">
        <f>('Detalle por mes'!O1213/'Detalle por mes'!O1006)-1</f>
        <v>0.20989083691696986</v>
      </c>
      <c r="P922" s="28">
        <f>('Detalle por mes'!P1213/'Detalle por mes'!P1006)-1</f>
        <v>0.24953067182480071</v>
      </c>
      <c r="Q922" s="28">
        <f>('Detalle por mes'!Q1213/'Detalle por mes'!Q1006)-1</f>
        <v>3.4452333935548918E-2</v>
      </c>
      <c r="R922" s="28">
        <f>('Detalle por mes'!R1213/'Detalle por mes'!R1006)-1</f>
        <v>6.9336799594856169E-2</v>
      </c>
      <c r="S922" s="28">
        <f>('Detalle por mes'!S1213/'Detalle por mes'!S1006)-1</f>
        <v>6.9336799594857279E-2</v>
      </c>
    </row>
    <row r="923" spans="2:19" x14ac:dyDescent="0.25">
      <c r="B923" s="20" t="s">
        <v>41</v>
      </c>
      <c r="C923" s="28">
        <f>('Detalle por mes'!C1214/'Detalle por mes'!C1007)-1</f>
        <v>0.17415683253981884</v>
      </c>
      <c r="D923" s="28">
        <f>('Detalle por mes'!D1214/'Detalle por mes'!D1007)-1</f>
        <v>0.18743591195217624</v>
      </c>
      <c r="E923" s="28">
        <f>('Detalle por mes'!E1214/'Detalle por mes'!E1007)-1</f>
        <v>0.74985110184633719</v>
      </c>
      <c r="F923" s="28">
        <f>('Detalle por mes'!F1214/'Detalle por mes'!F1007)-1</f>
        <v>0.85862887370447316</v>
      </c>
      <c r="G923" s="28">
        <f>('Detalle por mes'!G1214/'Detalle por mes'!G1007)-1</f>
        <v>4.7785276549530575E-2</v>
      </c>
      <c r="H923" s="28">
        <f>('Detalle por mes'!H1214/'Detalle por mes'!H1007)-1</f>
        <v>6.1186075511044491E-2</v>
      </c>
      <c r="I923" s="28">
        <f>('Detalle por mes'!I1214/'Detalle por mes'!I1007)-1</f>
        <v>0.33142347848230203</v>
      </c>
      <c r="J923" s="28">
        <f>('Detalle por mes'!J1214/'Detalle por mes'!J1007)-1</f>
        <v>0.41550142983621985</v>
      </c>
      <c r="K923" s="28">
        <f>('Detalle por mes'!K1214/'Detalle por mes'!K1007)-1</f>
        <v>2.9971284996410663E-2</v>
      </c>
      <c r="L923" s="28">
        <f>('Detalle por mes'!L1214/'Detalle por mes'!L1007)-1</f>
        <v>6.1229254566246949E-2</v>
      </c>
      <c r="M923" s="28">
        <f>('Detalle por mes'!M1214/'Detalle por mes'!M1007)-1</f>
        <v>-1.0752688172043001E-2</v>
      </c>
      <c r="N923" s="28">
        <f>('Detalle por mes'!N1214/'Detalle por mes'!N1007)-1</f>
        <v>-2.3641853484442032E-2</v>
      </c>
      <c r="O923" s="28">
        <f>('Detalle por mes'!O1214/'Detalle por mes'!O1007)-1</f>
        <v>8.0229373064024889E-2</v>
      </c>
      <c r="P923" s="28">
        <f>('Detalle por mes'!P1214/'Detalle por mes'!P1007)-1</f>
        <v>0.15040078876782759</v>
      </c>
      <c r="Q923" s="28">
        <f>('Detalle por mes'!Q1214/'Detalle por mes'!Q1007)-1</f>
        <v>0.16551698776978641</v>
      </c>
      <c r="R923" s="28">
        <f>('Detalle por mes'!R1214/'Detalle por mes'!R1007)-1</f>
        <v>0.178780846105838</v>
      </c>
      <c r="S923" s="28">
        <f>('Detalle por mes'!S1214/'Detalle por mes'!S1007)-1</f>
        <v>0.17878084610583667</v>
      </c>
    </row>
    <row r="924" spans="2:19" x14ac:dyDescent="0.25">
      <c r="B924" s="20" t="s">
        <v>42</v>
      </c>
      <c r="C924" s="28">
        <f>('Detalle por mes'!C1215/'Detalle por mes'!C1008)-1</f>
        <v>0.2175478746676538</v>
      </c>
      <c r="D924" s="28">
        <f>('Detalle por mes'!D1215/'Detalle por mes'!D1008)-1</f>
        <v>0.21819933346905729</v>
      </c>
      <c r="E924" s="28">
        <f>('Detalle por mes'!E1215/'Detalle por mes'!E1008)-1</f>
        <v>5.6485355648535629E-2</v>
      </c>
      <c r="F924" s="28">
        <f>('Detalle por mes'!F1215/'Detalle por mes'!F1008)-1</f>
        <v>-8.8302679440044329E-4</v>
      </c>
      <c r="G924" s="28">
        <f>('Detalle por mes'!G1215/'Detalle por mes'!G1008)-1</f>
        <v>0.15509915014164299</v>
      </c>
      <c r="H924" s="28">
        <f>('Detalle por mes'!H1215/'Detalle por mes'!H1008)-1</f>
        <v>0.1625648831444686</v>
      </c>
      <c r="I924" s="28">
        <f>('Detalle por mes'!I1215/'Detalle por mes'!I1008)-1</f>
        <v>0.30235518777848513</v>
      </c>
      <c r="J924" s="28">
        <f>('Detalle por mes'!J1215/'Detalle por mes'!J1008)-1</f>
        <v>0.3551786734370046</v>
      </c>
      <c r="K924" s="28">
        <f>('Detalle por mes'!K1215/'Detalle por mes'!K1008)-1</f>
        <v>0.12485811577752548</v>
      </c>
      <c r="L924" s="28">
        <f>('Detalle por mes'!L1215/'Detalle por mes'!L1008)-1</f>
        <v>0.11282477696688265</v>
      </c>
      <c r="M924" s="28">
        <f>('Detalle por mes'!M1215/'Detalle por mes'!M1008)-1</f>
        <v>4.1420118343195256E-2</v>
      </c>
      <c r="N924" s="28">
        <f>('Detalle por mes'!N1215/'Detalle por mes'!N1008)-1</f>
        <v>3.6716994633273492E-2</v>
      </c>
      <c r="O924" s="28">
        <f>('Detalle por mes'!O1215/'Detalle por mes'!O1008)-1</f>
        <v>-3.7414397862034376E-2</v>
      </c>
      <c r="P924" s="28">
        <f>('Detalle por mes'!P1215/'Detalle por mes'!P1008)-1</f>
        <v>-1.019342181579963E-2</v>
      </c>
      <c r="Q924" s="28">
        <f>('Detalle por mes'!Q1215/'Detalle por mes'!Q1008)-1</f>
        <v>0.12677159338350452</v>
      </c>
      <c r="R924" s="28">
        <f>('Detalle por mes'!R1215/'Detalle por mes'!R1008)-1</f>
        <v>8.6362927997713612E-2</v>
      </c>
      <c r="S924" s="28">
        <f>('Detalle por mes'!S1215/'Detalle por mes'!S1008)-1</f>
        <v>8.6362927997713612E-2</v>
      </c>
    </row>
    <row r="925" spans="2:19" x14ac:dyDescent="0.25">
      <c r="B925" s="20" t="s">
        <v>43</v>
      </c>
      <c r="C925" s="28">
        <f>('Detalle por mes'!C1216/'Detalle por mes'!C1009)-1</f>
        <v>0.7546668770047853</v>
      </c>
      <c r="D925" s="28">
        <f>('Detalle por mes'!D1216/'Detalle por mes'!D1009)-1</f>
        <v>0.81016837717191037</v>
      </c>
      <c r="E925" s="28">
        <f>('Detalle por mes'!E1216/'Detalle por mes'!E1009)-1</f>
        <v>-0.15191637630662025</v>
      </c>
      <c r="F925" s="28">
        <f>('Detalle por mes'!F1216/'Detalle por mes'!F1009)-1</f>
        <v>0.1224464048490006</v>
      </c>
      <c r="G925" s="28">
        <f>('Detalle por mes'!G1216/'Detalle por mes'!G1009)-1</f>
        <v>0.19063887939870172</v>
      </c>
      <c r="H925" s="28">
        <f>('Detalle por mes'!H1216/'Detalle por mes'!H1009)-1</f>
        <v>0.19676743842459432</v>
      </c>
      <c r="I925" s="28">
        <f>('Detalle por mes'!I1216/'Detalle por mes'!I1009)-1</f>
        <v>0.12129380053908356</v>
      </c>
      <c r="J925" s="28">
        <f>('Detalle por mes'!J1216/'Detalle por mes'!J1009)-1</f>
        <v>0.19781257942667385</v>
      </c>
      <c r="K925" s="28">
        <f>('Detalle por mes'!K1216/'Detalle por mes'!K1009)-1</f>
        <v>-0.18611111111111112</v>
      </c>
      <c r="L925" s="28">
        <f>('Detalle por mes'!L1216/'Detalle por mes'!L1009)-1</f>
        <v>-0.26168772512350114</v>
      </c>
      <c r="M925" s="28">
        <f>('Detalle por mes'!M1216/'Detalle por mes'!M1009)-1</f>
        <v>0.10384615384615392</v>
      </c>
      <c r="N925" s="28">
        <f>('Detalle por mes'!N1216/'Detalle por mes'!N1009)-1</f>
        <v>0.10138067432661502</v>
      </c>
      <c r="O925" s="28">
        <f>('Detalle por mes'!O1216/'Detalle por mes'!O1009)-1</f>
        <v>8.2286877911819989E-2</v>
      </c>
      <c r="P925" s="28">
        <f>('Detalle por mes'!P1216/'Detalle por mes'!P1009)-1</f>
        <v>0.12949629589467793</v>
      </c>
      <c r="Q925" s="28">
        <f>('Detalle por mes'!Q1216/'Detalle por mes'!Q1009)-1</f>
        <v>0.40312194378469002</v>
      </c>
      <c r="R925" s="28">
        <f>('Detalle por mes'!R1216/'Detalle por mes'!R1009)-1</f>
        <v>0.32277186611417541</v>
      </c>
      <c r="S925" s="28">
        <f>('Detalle por mes'!S1216/'Detalle por mes'!S1009)-1</f>
        <v>0.32277186611417541</v>
      </c>
    </row>
    <row r="926" spans="2:19" x14ac:dyDescent="0.25">
      <c r="B926" s="20" t="s">
        <v>44</v>
      </c>
      <c r="C926" s="28">
        <f>('Detalle por mes'!C1217/'Detalle por mes'!C1010)-1</f>
        <v>-2.2301552674645064E-3</v>
      </c>
      <c r="D926" s="28">
        <f>('Detalle por mes'!D1217/'Detalle por mes'!D1010)-1</f>
        <v>-2.363793654256019E-2</v>
      </c>
      <c r="E926" s="28">
        <f>('Detalle por mes'!E1217/'Detalle por mes'!E1010)-1</f>
        <v>0.37561663143058488</v>
      </c>
      <c r="F926" s="28">
        <f>('Detalle por mes'!F1217/'Detalle por mes'!F1010)-1</f>
        <v>0.56169574246888443</v>
      </c>
      <c r="G926" s="28">
        <f>('Detalle por mes'!G1217/'Detalle por mes'!G1010)-1</f>
        <v>2.302655778709628E-2</v>
      </c>
      <c r="H926" s="28">
        <f>('Detalle por mes'!H1217/'Detalle por mes'!H1010)-1</f>
        <v>1.1604218733400895E-2</v>
      </c>
      <c r="I926" s="28">
        <f>('Detalle por mes'!I1217/'Detalle por mes'!I1010)-1</f>
        <v>0.13758436118222006</v>
      </c>
      <c r="J926" s="28">
        <f>('Detalle por mes'!J1217/'Detalle por mes'!J1010)-1</f>
        <v>0.10788734591190363</v>
      </c>
      <c r="K926" s="28">
        <f>('Detalle por mes'!K1217/'Detalle por mes'!K1010)-1</f>
        <v>1.9774974428912406E-2</v>
      </c>
      <c r="L926" s="28">
        <f>('Detalle por mes'!L1217/'Detalle por mes'!L1010)-1</f>
        <v>6.3671468915418306E-3</v>
      </c>
      <c r="M926" s="28">
        <f>('Detalle por mes'!M1217/'Detalle por mes'!M1010)-1</f>
        <v>-1.3667425968109326E-2</v>
      </c>
      <c r="N926" s="28">
        <f>('Detalle por mes'!N1217/'Detalle por mes'!N1010)-1</f>
        <v>1.9298549791322728E-2</v>
      </c>
      <c r="O926" s="28">
        <f>('Detalle por mes'!O1217/'Detalle por mes'!O1010)-1</f>
        <v>4.7517730496453803E-2</v>
      </c>
      <c r="P926" s="28">
        <f>('Detalle por mes'!P1217/'Detalle por mes'!P1010)-1</f>
        <v>0.10691886933816974</v>
      </c>
      <c r="Q926" s="28">
        <f>('Detalle por mes'!Q1217/'Detalle por mes'!Q1010)-1</f>
        <v>3.8703126045105396E-3</v>
      </c>
      <c r="R926" s="28">
        <f>('Detalle por mes'!R1217/'Detalle por mes'!R1010)-1</f>
        <v>-1.564133011312252E-2</v>
      </c>
      <c r="S926" s="28">
        <f>('Detalle por mes'!S1217/'Detalle por mes'!S1010)-1</f>
        <v>-1.5641330113123963E-2</v>
      </c>
    </row>
    <row r="927" spans="2:19" x14ac:dyDescent="0.25">
      <c r="B927" s="20" t="s">
        <v>45</v>
      </c>
      <c r="C927" s="28">
        <f>('Detalle por mes'!C1218/'Detalle por mes'!C1011)-1</f>
        <v>0.31623804935892674</v>
      </c>
      <c r="D927" s="28">
        <f>('Detalle por mes'!D1218/'Detalle por mes'!D1011)-1</f>
        <v>0.30440200124436045</v>
      </c>
      <c r="E927" s="28">
        <f>('Detalle por mes'!E1218/'Detalle por mes'!E1011)-1</f>
        <v>1.1870967741935483</v>
      </c>
      <c r="F927" s="28">
        <f>('Detalle por mes'!F1218/'Detalle por mes'!F1011)-1</f>
        <v>1.170162796002332</v>
      </c>
      <c r="G927" s="28">
        <f>('Detalle por mes'!G1218/'Detalle por mes'!G1011)-1</f>
        <v>1.4234875444839812E-2</v>
      </c>
      <c r="H927" s="28">
        <f>('Detalle por mes'!H1218/'Detalle por mes'!H1011)-1</f>
        <v>2.4701615768901064E-2</v>
      </c>
      <c r="I927" s="28">
        <f>('Detalle por mes'!I1218/'Detalle por mes'!I1011)-1</f>
        <v>0.47425670775924589</v>
      </c>
      <c r="J927" s="28">
        <f>('Detalle por mes'!J1218/'Detalle por mes'!J1011)-1</f>
        <v>0.53683893914810521</v>
      </c>
      <c r="K927" s="28">
        <f>('Detalle por mes'!K1218/'Detalle por mes'!K1011)-1</f>
        <v>0.11969696969696964</v>
      </c>
      <c r="L927" s="28">
        <f>('Detalle por mes'!L1218/'Detalle por mes'!L1011)-1</f>
        <v>0.13834486489956288</v>
      </c>
      <c r="M927" s="28">
        <f>('Detalle por mes'!M1218/'Detalle por mes'!M1011)-1</f>
        <v>0.20444444444444443</v>
      </c>
      <c r="N927" s="28">
        <f>('Detalle por mes'!N1218/'Detalle por mes'!N1011)-1</f>
        <v>0.14090355947672606</v>
      </c>
      <c r="O927" s="28">
        <f>('Detalle por mes'!O1218/'Detalle por mes'!O1011)-1</f>
        <v>8.3802477078976922E-2</v>
      </c>
      <c r="P927" s="28">
        <f>('Detalle por mes'!P1218/'Detalle por mes'!P1011)-1</f>
        <v>0.10624556644256566</v>
      </c>
      <c r="Q927" s="28">
        <f>('Detalle por mes'!Q1218/'Detalle por mes'!Q1011)-1</f>
        <v>0.24268811028144754</v>
      </c>
      <c r="R927" s="28">
        <f>('Detalle por mes'!R1218/'Detalle por mes'!R1011)-1</f>
        <v>0.19727560105076147</v>
      </c>
      <c r="S927" s="28">
        <f>('Detalle por mes'!S1218/'Detalle por mes'!S1011)-1</f>
        <v>0.19727560105076125</v>
      </c>
    </row>
    <row r="928" spans="2:19" x14ac:dyDescent="0.25">
      <c r="B928" s="20" t="s">
        <v>46</v>
      </c>
      <c r="C928" s="28">
        <f>('Detalle por mes'!C1219/'Detalle por mes'!C1012)-1</f>
        <v>0.2647158897584212</v>
      </c>
      <c r="D928" s="28">
        <f>('Detalle por mes'!D1219/'Detalle por mes'!D1012)-1</f>
        <v>0.26008928682971799</v>
      </c>
      <c r="E928" s="28">
        <f>('Detalle por mes'!E1219/'Detalle por mes'!E1012)-1</f>
        <v>1.6613756613756614</v>
      </c>
      <c r="F928" s="28">
        <f>('Detalle por mes'!F1219/'Detalle por mes'!F1012)-1</f>
        <v>1.6067672865316704</v>
      </c>
      <c r="G928" s="28">
        <f>('Detalle por mes'!G1219/'Detalle por mes'!G1012)-1</f>
        <v>8.7800759814267604E-2</v>
      </c>
      <c r="H928" s="28">
        <f>('Detalle por mes'!H1219/'Detalle por mes'!H1012)-1</f>
        <v>0.11983361627900213</v>
      </c>
      <c r="I928" s="28">
        <f>('Detalle por mes'!I1219/'Detalle por mes'!I1012)-1</f>
        <v>0.49046793760831897</v>
      </c>
      <c r="J928" s="28">
        <f>('Detalle por mes'!J1219/'Detalle por mes'!J1012)-1</f>
        <v>0.52137629661834239</v>
      </c>
      <c r="K928" s="28">
        <f>('Detalle por mes'!K1219/'Detalle por mes'!K1012)-1</f>
        <v>5.4470709146968055E-2</v>
      </c>
      <c r="L928" s="28">
        <f>('Detalle por mes'!L1219/'Detalle por mes'!L1012)-1</f>
        <v>7.7652055632805972E-2</v>
      </c>
      <c r="M928" s="28">
        <f>('Detalle por mes'!M1219/'Detalle por mes'!M1012)-1</f>
        <v>1.4367816091954033E-2</v>
      </c>
      <c r="N928" s="28">
        <f>('Detalle por mes'!N1219/'Detalle por mes'!N1012)-1</f>
        <v>-9.1320192589046112E-3</v>
      </c>
      <c r="O928" s="28">
        <f>('Detalle por mes'!O1219/'Detalle por mes'!O1012)-1</f>
        <v>0.49553491159724294</v>
      </c>
      <c r="P928" s="28">
        <f>('Detalle por mes'!P1219/'Detalle por mes'!P1012)-1</f>
        <v>0.52552624548208771</v>
      </c>
      <c r="Q928" s="28">
        <f>('Detalle por mes'!Q1219/'Detalle por mes'!Q1012)-1</f>
        <v>0.32587400917813936</v>
      </c>
      <c r="R928" s="28">
        <f>('Detalle por mes'!R1219/'Detalle por mes'!R1012)-1</f>
        <v>0.38894011804310202</v>
      </c>
      <c r="S928" s="28">
        <f>('Detalle por mes'!S1219/'Detalle por mes'!S1012)-1</f>
        <v>0.38894011804310447</v>
      </c>
    </row>
    <row r="929" spans="2:19" x14ac:dyDescent="0.25">
      <c r="B929" s="20" t="s">
        <v>13</v>
      </c>
      <c r="C929" s="28">
        <f>('Detalle por mes'!C1220/'Detalle por mes'!C1013)-1</f>
        <v>0.1597306584290723</v>
      </c>
      <c r="D929" s="28">
        <f>('Detalle por mes'!D1220/'Detalle por mes'!D1013)-1</f>
        <v>0.16972145644368042</v>
      </c>
      <c r="E929" s="28">
        <f>('Detalle por mes'!E1220/'Detalle por mes'!E1013)-1</f>
        <v>0.35227272727272729</v>
      </c>
      <c r="F929" s="28">
        <f>('Detalle por mes'!F1220/'Detalle por mes'!F1013)-1</f>
        <v>0.39718468333672496</v>
      </c>
      <c r="G929" s="28">
        <f>('Detalle por mes'!G1220/'Detalle por mes'!G1013)-1</f>
        <v>0.36686390532544388</v>
      </c>
      <c r="H929" s="28">
        <f>('Detalle por mes'!H1220/'Detalle por mes'!H1013)-1</f>
        <v>0.3804539140069032</v>
      </c>
      <c r="I929" s="28">
        <f>('Detalle por mes'!I1220/'Detalle por mes'!I1013)-1</f>
        <v>0.57692307692307687</v>
      </c>
      <c r="J929" s="28">
        <f>('Detalle por mes'!J1220/'Detalle por mes'!J1013)-1</f>
        <v>0.59366576622618017</v>
      </c>
      <c r="K929" s="28">
        <f>('Detalle por mes'!K1220/'Detalle por mes'!K1013)-1</f>
        <v>-0.18773234200743494</v>
      </c>
      <c r="L929" s="28">
        <f>('Detalle por mes'!L1220/'Detalle por mes'!L1013)-1</f>
        <v>-0.16733737965054063</v>
      </c>
      <c r="M929" s="28">
        <f>('Detalle por mes'!M1220/'Detalle por mes'!M1013)-1</f>
        <v>0.5741935483870968</v>
      </c>
      <c r="N929" s="28">
        <f>('Detalle por mes'!N1220/'Detalle por mes'!N1013)-1</f>
        <v>0.56635556915544671</v>
      </c>
      <c r="O929" s="28">
        <f>('Detalle por mes'!O1220/'Detalle por mes'!O1013)-1</f>
        <v>4.7744360902255645E-2</v>
      </c>
      <c r="P929" s="28">
        <f>('Detalle por mes'!P1220/'Detalle por mes'!P1013)-1</f>
        <v>9.4957006590963511E-2</v>
      </c>
      <c r="Q929" s="28">
        <f>('Detalle por mes'!Q1220/'Detalle por mes'!Q1013)-1</f>
        <v>0.12632451053067628</v>
      </c>
      <c r="R929" s="28">
        <f>('Detalle por mes'!R1220/'Detalle por mes'!R1013)-1</f>
        <v>0.1310824410619873</v>
      </c>
      <c r="S929" s="28">
        <f>('Detalle por mes'!S1220/'Detalle por mes'!S1013)-1</f>
        <v>0.13108244106198952</v>
      </c>
    </row>
    <row r="930" spans="2:19" x14ac:dyDescent="0.25">
      <c r="B930" s="20" t="s">
        <v>47</v>
      </c>
      <c r="C930" s="28">
        <f>('Detalle por mes'!C1221/'Detalle por mes'!C1014)-1</f>
        <v>0.15796764610814384</v>
      </c>
      <c r="D930" s="28">
        <f>('Detalle por mes'!D1221/'Detalle por mes'!D1014)-1</f>
        <v>0.1590628971071395</v>
      </c>
      <c r="E930" s="28">
        <f>('Detalle por mes'!E1221/'Detalle por mes'!E1014)-1</f>
        <v>-9.6370463078848556E-2</v>
      </c>
      <c r="F930" s="28">
        <f>('Detalle por mes'!F1221/'Detalle por mes'!F1014)-1</f>
        <v>0.18457501868608417</v>
      </c>
      <c r="G930" s="28">
        <f>('Detalle por mes'!G1221/'Detalle por mes'!G1014)-1</f>
        <v>8.6230248306997659E-2</v>
      </c>
      <c r="H930" s="28">
        <f>('Detalle por mes'!H1221/'Detalle por mes'!H1014)-1</f>
        <v>7.3574662503326005E-2</v>
      </c>
      <c r="I930" s="28">
        <f>('Detalle por mes'!I1221/'Detalle por mes'!I1014)-1</f>
        <v>0.45656192236598891</v>
      </c>
      <c r="J930" s="28">
        <f>('Detalle por mes'!J1221/'Detalle por mes'!J1014)-1</f>
        <v>0.40150240837631923</v>
      </c>
      <c r="K930" s="28">
        <f>('Detalle por mes'!K1221/'Detalle por mes'!K1014)-1</f>
        <v>-5.9400544959128054E-2</v>
      </c>
      <c r="L930" s="28">
        <f>('Detalle por mes'!L1221/'Detalle por mes'!L1014)-1</f>
        <v>-6.8557793747539897E-2</v>
      </c>
      <c r="M930" s="28">
        <f>('Detalle por mes'!M1221/'Detalle por mes'!M1014)-1</f>
        <v>0.19748653500897673</v>
      </c>
      <c r="N930" s="28">
        <f>('Detalle por mes'!N1221/'Detalle por mes'!N1014)-1</f>
        <v>0.1807995057047096</v>
      </c>
      <c r="O930" s="28">
        <f>('Detalle por mes'!O1221/'Detalle por mes'!O1014)-1</f>
        <v>0.14614403725674996</v>
      </c>
      <c r="P930" s="28">
        <f>('Detalle por mes'!P1221/'Detalle por mes'!P1014)-1</f>
        <v>0.18150193266621151</v>
      </c>
      <c r="Q930" s="28">
        <f>('Detalle por mes'!Q1221/'Detalle por mes'!Q1014)-1</f>
        <v>0.15117615176151755</v>
      </c>
      <c r="R930" s="28">
        <f>('Detalle por mes'!R1221/'Detalle por mes'!R1014)-1</f>
        <v>0.16151965375020505</v>
      </c>
      <c r="S930" s="28">
        <f>('Detalle por mes'!S1221/'Detalle por mes'!S1014)-1</f>
        <v>0.16151965375020527</v>
      </c>
    </row>
    <row r="931" spans="2:19" x14ac:dyDescent="0.25">
      <c r="B931" s="20" t="s">
        <v>48</v>
      </c>
      <c r="C931" s="28">
        <f>('Detalle por mes'!C1222/'Detalle por mes'!C1015)-1</f>
        <v>-2.5682099198413133E-2</v>
      </c>
      <c r="D931" s="28">
        <f>('Detalle por mes'!D1222/'Detalle por mes'!D1015)-1</f>
        <v>-1.2664693978778674E-2</v>
      </c>
      <c r="E931" s="28">
        <f>('Detalle por mes'!E1222/'Detalle por mes'!E1015)-1</f>
        <v>0.79566563467492268</v>
      </c>
      <c r="F931" s="28">
        <f>('Detalle por mes'!F1222/'Detalle por mes'!F1015)-1</f>
        <v>0.78357611272787708</v>
      </c>
      <c r="G931" s="28">
        <f>('Detalle por mes'!G1222/'Detalle por mes'!G1015)-1</f>
        <v>3.4961439588689913E-3</v>
      </c>
      <c r="H931" s="28">
        <f>('Detalle por mes'!H1222/'Detalle por mes'!H1015)-1</f>
        <v>1.0537957717481117E-2</v>
      </c>
      <c r="I931" s="28">
        <f>('Detalle por mes'!I1222/'Detalle por mes'!I1015)-1</f>
        <v>0.2381682734443471</v>
      </c>
      <c r="J931" s="28">
        <f>('Detalle por mes'!J1222/'Detalle por mes'!J1015)-1</f>
        <v>0.3106251257779602</v>
      </c>
      <c r="K931" s="28">
        <f>('Detalle por mes'!K1222/'Detalle por mes'!K1015)-1</f>
        <v>-0.14177302518109691</v>
      </c>
      <c r="L931" s="28">
        <f>('Detalle por mes'!L1222/'Detalle por mes'!L1015)-1</f>
        <v>-8.960548648203126E-2</v>
      </c>
      <c r="M931" s="28">
        <f>('Detalle por mes'!M1222/'Detalle por mes'!M1015)-1</f>
        <v>0.11258278145695355</v>
      </c>
      <c r="N931" s="28">
        <f>('Detalle por mes'!N1222/'Detalle por mes'!N1015)-1</f>
        <v>9.6082580534281092E-2</v>
      </c>
      <c r="O931" s="28">
        <f>('Detalle por mes'!O1222/'Detalle por mes'!O1015)-1</f>
        <v>0.15742793791574283</v>
      </c>
      <c r="P931" s="28">
        <f>('Detalle por mes'!P1222/'Detalle por mes'!P1015)-1</f>
        <v>0.23259838811513212</v>
      </c>
      <c r="Q931" s="28">
        <f>('Detalle por mes'!Q1222/'Detalle por mes'!Q1015)-1</f>
        <v>-1.9818486610624353E-2</v>
      </c>
      <c r="R931" s="28">
        <f>('Detalle por mes'!R1222/'Detalle por mes'!R1015)-1</f>
        <v>-3.5401202274616406E-3</v>
      </c>
      <c r="S931" s="28">
        <f>('Detalle por mes'!S1222/'Detalle por mes'!S1015)-1</f>
        <v>-3.5401202274614185E-3</v>
      </c>
    </row>
    <row r="932" spans="2:19" x14ac:dyDescent="0.25">
      <c r="B932" s="8" t="s">
        <v>153</v>
      </c>
      <c r="C932" s="29">
        <f>('Detalle por mes'!C1226/'Detalle por mes'!C1019)-1</f>
        <v>8.8703495229723872E-2</v>
      </c>
      <c r="D932" s="29">
        <f>('Detalle por mes'!D1226/'Detalle por mes'!D1019)-1</f>
        <v>9.1943929179367556E-2</v>
      </c>
      <c r="E932" s="29">
        <f>('Detalle por mes'!E1226/'Detalle por mes'!E1019)-1</f>
        <v>0.28781087969065822</v>
      </c>
      <c r="F932" s="29">
        <f>('Detalle por mes'!F1226/'Detalle por mes'!F1019)-1</f>
        <v>0.53623570272500287</v>
      </c>
      <c r="G932" s="29">
        <f>('Detalle por mes'!G1226/'Detalle por mes'!G1019)-1</f>
        <v>6.620854974031154E-2</v>
      </c>
      <c r="H932" s="29">
        <f>('Detalle por mes'!H1226/'Detalle por mes'!H1019)-1</f>
        <v>6.9241096442885341E-2</v>
      </c>
      <c r="I932" s="29">
        <f>('Detalle por mes'!I1226/'Detalle por mes'!I1019)-1</f>
        <v>0.26340857962919872</v>
      </c>
      <c r="J932" s="29">
        <f>('Detalle por mes'!J1226/'Detalle por mes'!J1019)-1</f>
        <v>0.31031154843171538</v>
      </c>
      <c r="K932" s="29">
        <f>('Detalle por mes'!K1226/'Detalle por mes'!K1019)-1</f>
        <v>-1.4666938276634789E-2</v>
      </c>
      <c r="L932" s="29">
        <f>('Detalle por mes'!L1226/'Detalle por mes'!L1019)-1</f>
        <v>-7.3671505806185422E-3</v>
      </c>
      <c r="M932" s="29">
        <f>('Detalle por mes'!M1226/'Detalle por mes'!M1019)-1</f>
        <v>8.8107549120992834E-2</v>
      </c>
      <c r="N932" s="29">
        <f>('Detalle por mes'!N1226/'Detalle por mes'!N1019)-1</f>
        <v>8.3466741136247746E-2</v>
      </c>
      <c r="O932" s="29">
        <f>('Detalle por mes'!O1226/'Detalle por mes'!O1019)-1</f>
        <v>0.1084106320889513</v>
      </c>
      <c r="P932" s="29">
        <f>('Detalle por mes'!P1226/'Detalle por mes'!P1019)-1</f>
        <v>0.15157754977991389</v>
      </c>
      <c r="Q932" s="29">
        <f>('Detalle por mes'!Q1226/'Detalle por mes'!Q1019)-1</f>
        <v>9.5542303188737243E-2</v>
      </c>
      <c r="R932" s="29">
        <f>('Detalle por mes'!R1226/'Detalle por mes'!R1019)-1</f>
        <v>0.21672448897894303</v>
      </c>
      <c r="S932" s="29">
        <f>('Detalle por mes'!S1226/'Detalle por mes'!S1019)-1</f>
        <v>0.21672448897894236</v>
      </c>
    </row>
    <row r="933" spans="2:19" x14ac:dyDescent="0.25">
      <c r="B933" s="20" t="s">
        <v>37</v>
      </c>
      <c r="C933" s="28">
        <f>('Detalle por mes'!C1227/'Detalle por mes'!C1020)-1</f>
        <v>0.25226798622228697</v>
      </c>
      <c r="D933" s="28">
        <f>('Detalle por mes'!D1227/'Detalle por mes'!D1020)-1</f>
        <v>0.28103265756373852</v>
      </c>
      <c r="E933" s="28">
        <f>('Detalle por mes'!E1227/'Detalle por mes'!E1020)-1</f>
        <v>0.496</v>
      </c>
      <c r="F933" s="28">
        <f>('Detalle por mes'!F1227/'Detalle por mes'!F1020)-1</f>
        <v>0.51998936615496061</v>
      </c>
      <c r="G933" s="28">
        <f>('Detalle por mes'!G1227/'Detalle por mes'!G1020)-1</f>
        <v>5.9236165237724014E-2</v>
      </c>
      <c r="H933" s="28">
        <f>('Detalle por mes'!H1227/'Detalle por mes'!H1020)-1</f>
        <v>7.5516151350042637E-2</v>
      </c>
      <c r="I933" s="28">
        <f>('Detalle por mes'!I1227/'Detalle por mes'!I1020)-1</f>
        <v>0.2587101556708673</v>
      </c>
      <c r="J933" s="28">
        <f>('Detalle por mes'!J1227/'Detalle por mes'!J1020)-1</f>
        <v>0.3261044156747761</v>
      </c>
      <c r="K933" s="28">
        <f>('Detalle por mes'!K1227/'Detalle por mes'!K1020)-1</f>
        <v>0.10147601476014767</v>
      </c>
      <c r="L933" s="28">
        <f>('Detalle por mes'!L1227/'Detalle por mes'!L1020)-1</f>
        <v>0.13388246171887319</v>
      </c>
      <c r="M933" s="28">
        <f>('Detalle por mes'!M1227/'Detalle por mes'!M1020)-1</f>
        <v>2.732240437158473E-2</v>
      </c>
      <c r="N933" s="28">
        <f>('Detalle por mes'!N1227/'Detalle por mes'!N1020)-1</f>
        <v>9.708811148207297E-2</v>
      </c>
      <c r="O933" s="28">
        <f>('Detalle por mes'!O1227/'Detalle por mes'!O1020)-1</f>
        <v>0.43734688322293813</v>
      </c>
      <c r="P933" s="28">
        <f>('Detalle por mes'!P1227/'Detalle por mes'!P1020)-1</f>
        <v>0.48888915072470707</v>
      </c>
      <c r="Q933" s="28">
        <f>('Detalle por mes'!Q1227/'Detalle por mes'!Q1020)-1</f>
        <v>0.30091696092949083</v>
      </c>
      <c r="R933" s="28">
        <f>('Detalle por mes'!R1227/'Detalle por mes'!R1020)-1</f>
        <v>0.38635368548530846</v>
      </c>
      <c r="S933" s="28">
        <f>('Detalle por mes'!S1227/'Detalle por mes'!S1020)-1</f>
        <v>0.38635368548530757</v>
      </c>
    </row>
    <row r="934" spans="2:19" x14ac:dyDescent="0.25">
      <c r="B934" s="20" t="s">
        <v>38</v>
      </c>
      <c r="C934" s="28">
        <f>('Detalle por mes'!C1228/'Detalle por mes'!C1021)-1</f>
        <v>0.17536547433903582</v>
      </c>
      <c r="D934" s="28">
        <f>('Detalle por mes'!D1228/'Detalle por mes'!D1021)-1</f>
        <v>0.19549830298430293</v>
      </c>
      <c r="E934" s="28">
        <f>('Detalle por mes'!E1228/'Detalle por mes'!E1021)-1</f>
        <v>3.7315591553370053E-2</v>
      </c>
      <c r="F934" s="28">
        <f>('Detalle por mes'!F1228/'Detalle por mes'!F1021)-1</f>
        <v>0.16178654071648135</v>
      </c>
      <c r="G934" s="28">
        <f>('Detalle por mes'!G1228/'Detalle por mes'!G1021)-1</f>
        <v>0.11573297551157324</v>
      </c>
      <c r="H934" s="28">
        <f>('Detalle por mes'!H1228/'Detalle por mes'!H1021)-1</f>
        <v>0.17185783917919784</v>
      </c>
      <c r="I934" s="28">
        <f>('Detalle por mes'!I1228/'Detalle por mes'!I1021)-1</f>
        <v>0.16402928672649986</v>
      </c>
      <c r="J934" s="28">
        <f>('Detalle por mes'!J1228/'Detalle por mes'!J1021)-1</f>
        <v>7.6963636172637573E-2</v>
      </c>
      <c r="K934" s="28">
        <f>('Detalle por mes'!K1228/'Detalle por mes'!K1021)-1</f>
        <v>-1.2889366272824887E-2</v>
      </c>
      <c r="L934" s="28">
        <f>('Detalle por mes'!L1228/'Detalle por mes'!L1021)-1</f>
        <v>5.3979561775592266E-3</v>
      </c>
      <c r="M934" s="28">
        <f>('Detalle por mes'!M1228/'Detalle por mes'!M1021)-1</f>
        <v>0.11111111111111116</v>
      </c>
      <c r="N934" s="28">
        <f>('Detalle por mes'!N1228/'Detalle por mes'!N1021)-1</f>
        <v>0.13436064015211491</v>
      </c>
      <c r="O934" s="28">
        <f>('Detalle por mes'!O1228/'Detalle por mes'!O1021)-1</f>
        <v>-0.17597456455626215</v>
      </c>
      <c r="P934" s="28">
        <f>('Detalle por mes'!P1228/'Detalle por mes'!P1021)-1</f>
        <v>-0.13990094944159048</v>
      </c>
      <c r="Q934" s="28">
        <f>('Detalle por mes'!Q1228/'Detalle por mes'!Q1021)-1</f>
        <v>7.3039615628682775E-2</v>
      </c>
      <c r="R934" s="28">
        <f>('Detalle por mes'!R1228/'Detalle por mes'!R1021)-1</f>
        <v>1.6392593612079231E-2</v>
      </c>
      <c r="S934" s="28">
        <f>('Detalle por mes'!S1228/'Detalle por mes'!S1021)-1</f>
        <v>1.6392593612080786E-2</v>
      </c>
    </row>
    <row r="935" spans="2:19" x14ac:dyDescent="0.25">
      <c r="B935" s="20" t="s">
        <v>39</v>
      </c>
      <c r="C935" s="28">
        <f>('Detalle por mes'!C1229/'Detalle por mes'!C1022)-1</f>
        <v>0.2870066088643668</v>
      </c>
      <c r="D935" s="28">
        <f>('Detalle por mes'!D1229/'Detalle por mes'!D1022)-1</f>
        <v>0.31954360522288972</v>
      </c>
      <c r="E935" s="28">
        <f>('Detalle por mes'!E1229/'Detalle por mes'!E1022)-1</f>
        <v>0.8599562363238511</v>
      </c>
      <c r="F935" s="28">
        <f>('Detalle por mes'!F1229/'Detalle por mes'!F1022)-1</f>
        <v>0.86490046486686523</v>
      </c>
      <c r="G935" s="28">
        <f>('Detalle por mes'!G1229/'Detalle por mes'!G1022)-1</f>
        <v>5.4886757804529784E-2</v>
      </c>
      <c r="H935" s="28">
        <f>('Detalle por mes'!H1229/'Detalle por mes'!H1022)-1</f>
        <v>8.911252665591296E-2</v>
      </c>
      <c r="I935" s="28">
        <f>('Detalle por mes'!I1229/'Detalle por mes'!I1022)-1</f>
        <v>1.0491118077324972</v>
      </c>
      <c r="J935" s="28">
        <f>('Detalle por mes'!J1229/'Detalle por mes'!J1022)-1</f>
        <v>1.1861539619324555</v>
      </c>
      <c r="K935" s="28">
        <f>('Detalle por mes'!K1229/'Detalle por mes'!K1022)-1</f>
        <v>4.3591979075841003E-4</v>
      </c>
      <c r="L935" s="28">
        <f>('Detalle por mes'!L1229/'Detalle por mes'!L1022)-1</f>
        <v>3.116251974923423E-2</v>
      </c>
      <c r="M935" s="28">
        <f>('Detalle por mes'!M1229/'Detalle por mes'!M1022)-1</f>
        <v>0.31796116504854366</v>
      </c>
      <c r="N935" s="28">
        <f>('Detalle por mes'!N1229/'Detalle por mes'!N1022)-1</f>
        <v>0.33105368516833455</v>
      </c>
      <c r="O935" s="28">
        <f>('Detalle por mes'!O1229/'Detalle por mes'!O1022)-1</f>
        <v>0.16190170253774494</v>
      </c>
      <c r="P935" s="28">
        <f>('Detalle por mes'!P1229/'Detalle por mes'!P1022)-1</f>
        <v>0.20628783604836554</v>
      </c>
      <c r="Q935" s="28">
        <f>('Detalle por mes'!Q1229/'Detalle por mes'!Q1022)-1</f>
        <v>0.27859653100555493</v>
      </c>
      <c r="R935" s="28">
        <f>('Detalle por mes'!R1229/'Detalle por mes'!R1022)-1</f>
        <v>0.29734434297196266</v>
      </c>
      <c r="S935" s="28">
        <f>('Detalle por mes'!S1229/'Detalle por mes'!S1022)-1</f>
        <v>0.29734434297196333</v>
      </c>
    </row>
    <row r="936" spans="2:19" x14ac:dyDescent="0.25">
      <c r="B936" s="20" t="s">
        <v>40</v>
      </c>
      <c r="C936" s="28">
        <f>('Detalle por mes'!C1230/'Detalle por mes'!C1023)-1</f>
        <v>0.10976616231086656</v>
      </c>
      <c r="D936" s="28">
        <f>('Detalle por mes'!D1230/'Detalle por mes'!D1023)-1</f>
        <v>0.13943621226434222</v>
      </c>
      <c r="E936" s="28">
        <f>('Detalle por mes'!E1230/'Detalle por mes'!E1023)-1</f>
        <v>0.75961538461538458</v>
      </c>
      <c r="F936" s="28">
        <f>('Detalle por mes'!F1230/'Detalle por mes'!F1023)-1</f>
        <v>0.82792044034122125</v>
      </c>
      <c r="G936" s="28">
        <f>('Detalle por mes'!G1230/'Detalle por mes'!G1023)-1</f>
        <v>0.15548357242017574</v>
      </c>
      <c r="H936" s="28">
        <f>('Detalle por mes'!H1230/'Detalle por mes'!H1023)-1</f>
        <v>0.1990234536547264</v>
      </c>
      <c r="I936" s="28">
        <f>('Detalle por mes'!I1230/'Detalle por mes'!I1023)-1</f>
        <v>0.40092165898617504</v>
      </c>
      <c r="J936" s="28">
        <f>('Detalle por mes'!J1230/'Detalle por mes'!J1023)-1</f>
        <v>0.48610828296366981</v>
      </c>
      <c r="K936" s="28">
        <f>('Detalle por mes'!K1230/'Detalle por mes'!K1023)-1</f>
        <v>5.5607043558850711E-2</v>
      </c>
      <c r="L936" s="28">
        <f>('Detalle por mes'!L1230/'Detalle por mes'!L1023)-1</f>
        <v>5.6926332631533683E-2</v>
      </c>
      <c r="M936" s="28">
        <f>('Detalle por mes'!M1230/'Detalle por mes'!M1023)-1</f>
        <v>-1.4814814814814836E-2</v>
      </c>
      <c r="N936" s="28">
        <f>('Detalle por mes'!N1230/'Detalle por mes'!N1023)-1</f>
        <v>9.3618513323985297E-3</v>
      </c>
      <c r="O936" s="28">
        <f>('Detalle por mes'!O1230/'Detalle por mes'!O1023)-1</f>
        <v>0.51985912737233408</v>
      </c>
      <c r="P936" s="28">
        <f>('Detalle por mes'!P1230/'Detalle por mes'!P1023)-1</f>
        <v>0.56532964110735873</v>
      </c>
      <c r="Q936" s="28">
        <f>('Detalle por mes'!Q1230/'Detalle por mes'!Q1023)-1</f>
        <v>0.15198578526537454</v>
      </c>
      <c r="R936" s="28">
        <f>('Detalle por mes'!R1230/'Detalle por mes'!R1023)-1</f>
        <v>0.23287778101473466</v>
      </c>
      <c r="S936" s="28">
        <f>('Detalle por mes'!S1230/'Detalle por mes'!S1023)-1</f>
        <v>0.23287778101473378</v>
      </c>
    </row>
    <row r="937" spans="2:19" x14ac:dyDescent="0.25">
      <c r="B937" s="20" t="s">
        <v>41</v>
      </c>
      <c r="C937" s="28">
        <f>('Detalle por mes'!C1231/'Detalle por mes'!C1024)-1</f>
        <v>0.15027080256031522</v>
      </c>
      <c r="D937" s="28">
        <f>('Detalle por mes'!D1231/'Detalle por mes'!D1024)-1</f>
        <v>0.17754775155503144</v>
      </c>
      <c r="E937" s="28">
        <f>('Detalle por mes'!E1231/'Detalle por mes'!E1024)-1</f>
        <v>0.50403009134873722</v>
      </c>
      <c r="F937" s="28">
        <f>('Detalle por mes'!F1231/'Detalle por mes'!F1024)-1</f>
        <v>0.61453389077103893</v>
      </c>
      <c r="G937" s="28">
        <f>('Detalle por mes'!G1231/'Detalle por mes'!G1024)-1</f>
        <v>5.33240461264608E-2</v>
      </c>
      <c r="H937" s="28">
        <f>('Detalle por mes'!H1231/'Detalle por mes'!H1024)-1</f>
        <v>8.6209614048310845E-2</v>
      </c>
      <c r="I937" s="28">
        <f>('Detalle por mes'!I1231/'Detalle por mes'!I1024)-1</f>
        <v>0.2848772665597632</v>
      </c>
      <c r="J937" s="28">
        <f>('Detalle por mes'!J1231/'Detalle por mes'!J1024)-1</f>
        <v>0.45732302626070931</v>
      </c>
      <c r="K937" s="28">
        <f>('Detalle por mes'!K1231/'Detalle por mes'!K1024)-1</f>
        <v>3.8893844781445086E-2</v>
      </c>
      <c r="L937" s="28">
        <f>('Detalle por mes'!L1231/'Detalle por mes'!L1024)-1</f>
        <v>7.7729329145114434E-2</v>
      </c>
      <c r="M937" s="28">
        <f>('Detalle por mes'!M1231/'Detalle por mes'!M1024)-1</f>
        <v>6.198347107438007E-2</v>
      </c>
      <c r="N937" s="28">
        <f>('Detalle por mes'!N1231/'Detalle por mes'!N1024)-1</f>
        <v>5.5653405380136522E-2</v>
      </c>
      <c r="O937" s="28">
        <f>('Detalle por mes'!O1231/'Detalle por mes'!O1024)-1</f>
        <v>8.2733426453207581E-3</v>
      </c>
      <c r="P937" s="28">
        <f>('Detalle por mes'!P1231/'Detalle por mes'!P1024)-1</f>
        <v>4.7344669842711129E-2</v>
      </c>
      <c r="Q937" s="28">
        <f>('Detalle por mes'!Q1231/'Detalle por mes'!Q1024)-1</f>
        <v>0.13648888539784787</v>
      </c>
      <c r="R937" s="28">
        <f>('Detalle por mes'!R1231/'Detalle por mes'!R1024)-1</f>
        <v>0.14770219334662205</v>
      </c>
      <c r="S937" s="28">
        <f>('Detalle por mes'!S1231/'Detalle por mes'!S1024)-1</f>
        <v>0.14770219334662249</v>
      </c>
    </row>
    <row r="938" spans="2:19" x14ac:dyDescent="0.25">
      <c r="B938" s="20" t="s">
        <v>42</v>
      </c>
      <c r="C938" s="28">
        <f>('Detalle por mes'!C1232/'Detalle por mes'!C1025)-1</f>
        <v>0.18667336346894348</v>
      </c>
      <c r="D938" s="28">
        <f>('Detalle por mes'!D1232/'Detalle por mes'!D1025)-1</f>
        <v>0.20749466985382137</v>
      </c>
      <c r="E938" s="28">
        <f>('Detalle por mes'!E1232/'Detalle por mes'!E1025)-1</f>
        <v>0.31282051282051282</v>
      </c>
      <c r="F938" s="28">
        <f>('Detalle por mes'!F1232/'Detalle por mes'!F1025)-1</f>
        <v>0.32989993909264759</v>
      </c>
      <c r="G938" s="28">
        <f>('Detalle por mes'!G1232/'Detalle por mes'!G1025)-1</f>
        <v>0.11565585331452755</v>
      </c>
      <c r="H938" s="28">
        <f>('Detalle por mes'!H1232/'Detalle por mes'!H1025)-1</f>
        <v>0.12290163067412929</v>
      </c>
      <c r="I938" s="28">
        <f>('Detalle por mes'!I1232/'Detalle por mes'!I1025)-1</f>
        <v>0.26319095477386933</v>
      </c>
      <c r="J938" s="28">
        <f>('Detalle por mes'!J1232/'Detalle por mes'!J1025)-1</f>
        <v>0.32106572828955704</v>
      </c>
      <c r="K938" s="28">
        <f>('Detalle por mes'!K1232/'Detalle por mes'!K1025)-1</f>
        <v>3.1578947368421151E-2</v>
      </c>
      <c r="L938" s="28">
        <f>('Detalle por mes'!L1232/'Detalle por mes'!L1025)-1</f>
        <v>3.7444390808030636E-2</v>
      </c>
      <c r="M938" s="28">
        <f>('Detalle por mes'!M1232/'Detalle por mes'!M1025)-1</f>
        <v>9.3220338983050821E-2</v>
      </c>
      <c r="N938" s="28">
        <f>('Detalle por mes'!N1232/'Detalle por mes'!N1025)-1</f>
        <v>0.10449945128642768</v>
      </c>
      <c r="O938" s="28">
        <f>('Detalle por mes'!O1232/'Detalle por mes'!O1025)-1</f>
        <v>-8.5935828877005349E-2</v>
      </c>
      <c r="P938" s="28">
        <f>('Detalle por mes'!P1232/'Detalle por mes'!P1025)-1</f>
        <v>-5.1571877776378394E-2</v>
      </c>
      <c r="Q938" s="28">
        <f>('Detalle por mes'!Q1232/'Detalle por mes'!Q1025)-1</f>
        <v>8.9000301568154416E-2</v>
      </c>
      <c r="R938" s="28">
        <f>('Detalle por mes'!R1232/'Detalle por mes'!R1025)-1</f>
        <v>5.5810979045540332E-2</v>
      </c>
      <c r="S938" s="28">
        <f>('Detalle por mes'!S1232/'Detalle por mes'!S1025)-1</f>
        <v>5.581097904554122E-2</v>
      </c>
    </row>
    <row r="939" spans="2:19" x14ac:dyDescent="0.25">
      <c r="B939" s="20" t="s">
        <v>43</v>
      </c>
      <c r="C939" s="28">
        <f>('Detalle por mes'!C1233/'Detalle por mes'!C1026)-1</f>
        <v>0.75802569303583511</v>
      </c>
      <c r="D939" s="28">
        <f>('Detalle por mes'!D1233/'Detalle por mes'!D1026)-1</f>
        <v>0.85950437218386844</v>
      </c>
      <c r="E939" s="28">
        <f>('Detalle por mes'!E1233/'Detalle por mes'!E1026)-1</f>
        <v>-0.2482319660537482</v>
      </c>
      <c r="F939" s="28">
        <f>('Detalle por mes'!F1233/'Detalle por mes'!F1026)-1</f>
        <v>7.665004849533319E-2</v>
      </c>
      <c r="G939" s="28">
        <f>('Detalle por mes'!G1233/'Detalle por mes'!G1026)-1</f>
        <v>0.18702667105696413</v>
      </c>
      <c r="H939" s="28">
        <f>('Detalle por mes'!H1233/'Detalle por mes'!H1026)-1</f>
        <v>0.23643184829387165</v>
      </c>
      <c r="I939" s="28">
        <f>('Detalle por mes'!I1233/'Detalle por mes'!I1026)-1</f>
        <v>0.15807067812798481</v>
      </c>
      <c r="J939" s="28">
        <f>('Detalle por mes'!J1233/'Detalle por mes'!J1026)-1</f>
        <v>0.20800477758323366</v>
      </c>
      <c r="K939" s="28">
        <f>('Detalle por mes'!K1233/'Detalle por mes'!K1026)-1</f>
        <v>0.11975524475524479</v>
      </c>
      <c r="L939" s="28">
        <f>('Detalle por mes'!L1233/'Detalle por mes'!L1026)-1</f>
        <v>0.11897431430135907</v>
      </c>
      <c r="M939" s="28">
        <f>('Detalle por mes'!M1233/'Detalle por mes'!M1026)-1</f>
        <v>4.7619047619047672E-2</v>
      </c>
      <c r="N939" s="28">
        <f>('Detalle por mes'!N1233/'Detalle por mes'!N1026)-1</f>
        <v>4.2060969868172871E-2</v>
      </c>
      <c r="O939" s="28">
        <f>('Detalle por mes'!O1233/'Detalle por mes'!O1026)-1</f>
        <v>6.7425123582436797E-2</v>
      </c>
      <c r="P939" s="28">
        <f>('Detalle por mes'!P1233/'Detalle por mes'!P1026)-1</f>
        <v>0.10959753042970433</v>
      </c>
      <c r="Q939" s="28">
        <f>('Detalle por mes'!Q1233/'Detalle por mes'!Q1026)-1</f>
        <v>0.42221240404263538</v>
      </c>
      <c r="R939" s="28">
        <f>('Detalle por mes'!R1233/'Detalle por mes'!R1026)-1</f>
        <v>0.34851790134292249</v>
      </c>
      <c r="S939" s="28">
        <f>('Detalle por mes'!S1233/'Detalle por mes'!S1026)-1</f>
        <v>0.3485179013429236</v>
      </c>
    </row>
    <row r="940" spans="2:19" x14ac:dyDescent="0.25">
      <c r="B940" s="20" t="s">
        <v>44</v>
      </c>
      <c r="C940" s="28">
        <f>('Detalle por mes'!C1234/'Detalle por mes'!C1027)-1</f>
        <v>2.288854639698723E-2</v>
      </c>
      <c r="D940" s="28">
        <f>('Detalle por mes'!D1234/'Detalle por mes'!D1027)-1</f>
        <v>1.523698475148838E-2</v>
      </c>
      <c r="E940" s="28">
        <f>('Detalle por mes'!E1234/'Detalle por mes'!E1027)-1</f>
        <v>0.24542897327707447</v>
      </c>
      <c r="F940" s="28">
        <f>('Detalle por mes'!F1234/'Detalle por mes'!F1027)-1</f>
        <v>0.33739600373398626</v>
      </c>
      <c r="G940" s="28">
        <f>('Detalle por mes'!G1234/'Detalle por mes'!G1027)-1</f>
        <v>5.9006441104612506E-2</v>
      </c>
      <c r="H940" s="28">
        <f>('Detalle por mes'!H1234/'Detalle por mes'!H1027)-1</f>
        <v>8.6168796952455828E-2</v>
      </c>
      <c r="I940" s="28">
        <f>('Detalle por mes'!I1234/'Detalle por mes'!I1027)-1</f>
        <v>0.13373067610355749</v>
      </c>
      <c r="J940" s="28">
        <f>('Detalle por mes'!J1234/'Detalle por mes'!J1027)-1</f>
        <v>9.6057354428859432E-2</v>
      </c>
      <c r="K940" s="28">
        <f>('Detalle por mes'!K1234/'Detalle por mes'!K1027)-1</f>
        <v>-3.4580320653881946E-3</v>
      </c>
      <c r="L940" s="28">
        <f>('Detalle por mes'!L1234/'Detalle por mes'!L1027)-1</f>
        <v>1.7199104670191145E-2</v>
      </c>
      <c r="M940" s="28">
        <f>('Detalle por mes'!M1234/'Detalle por mes'!M1027)-1</f>
        <v>0.20899470899470907</v>
      </c>
      <c r="N940" s="28">
        <f>('Detalle por mes'!N1234/'Detalle por mes'!N1027)-1</f>
        <v>0.24283152064740166</v>
      </c>
      <c r="O940" s="28">
        <f>('Detalle por mes'!O1234/'Detalle por mes'!O1027)-1</f>
        <v>0.15425940138142757</v>
      </c>
      <c r="P940" s="28">
        <f>('Detalle por mes'!P1234/'Detalle por mes'!P1027)-1</f>
        <v>0.20575429153349223</v>
      </c>
      <c r="Q940" s="28">
        <f>('Detalle por mes'!Q1234/'Detalle por mes'!Q1027)-1</f>
        <v>2.847215261768743E-2</v>
      </c>
      <c r="R940" s="28">
        <f>('Detalle por mes'!R1234/'Detalle por mes'!R1027)-1</f>
        <v>2.3120330704343495E-2</v>
      </c>
      <c r="S940" s="28">
        <f>('Detalle por mes'!S1234/'Detalle por mes'!S1027)-1</f>
        <v>2.3120330704345271E-2</v>
      </c>
    </row>
    <row r="941" spans="2:19" x14ac:dyDescent="0.25">
      <c r="B941" s="20" t="s">
        <v>45</v>
      </c>
      <c r="C941" s="28">
        <f>('Detalle por mes'!C1235/'Detalle por mes'!C1028)-1</f>
        <v>0.2976761650465185</v>
      </c>
      <c r="D941" s="28">
        <f>('Detalle por mes'!D1235/'Detalle por mes'!D1028)-1</f>
        <v>0.32663129571223304</v>
      </c>
      <c r="E941" s="28">
        <f>('Detalle por mes'!E1235/'Detalle por mes'!E1028)-1</f>
        <v>0.8052631578947369</v>
      </c>
      <c r="F941" s="28">
        <f>('Detalle por mes'!F1235/'Detalle por mes'!F1028)-1</f>
        <v>0.837400819799623</v>
      </c>
      <c r="G941" s="28">
        <f>('Detalle por mes'!G1235/'Detalle por mes'!G1028)-1</f>
        <v>-3.3827893175074175E-2</v>
      </c>
      <c r="H941" s="28">
        <f>('Detalle por mes'!H1235/'Detalle por mes'!H1028)-1</f>
        <v>-1.5410943593944237E-3</v>
      </c>
      <c r="I941" s="28">
        <f>('Detalle por mes'!I1235/'Detalle por mes'!I1028)-1</f>
        <v>0.3666666666666667</v>
      </c>
      <c r="J941" s="28">
        <f>('Detalle por mes'!J1235/'Detalle por mes'!J1028)-1</f>
        <v>0.43661359704465297</v>
      </c>
      <c r="K941" s="28">
        <f>('Detalle por mes'!K1235/'Detalle por mes'!K1028)-1</f>
        <v>0.21818181818181825</v>
      </c>
      <c r="L941" s="28">
        <f>('Detalle por mes'!L1235/'Detalle por mes'!L1028)-1</f>
        <v>0.27277737164707871</v>
      </c>
      <c r="M941" s="28">
        <f>('Detalle por mes'!M1235/'Detalle por mes'!M1028)-1</f>
        <v>0.13567839195979903</v>
      </c>
      <c r="N941" s="28">
        <f>('Detalle por mes'!N1235/'Detalle por mes'!N1028)-1</f>
        <v>0.14472165332340392</v>
      </c>
      <c r="O941" s="28">
        <f>('Detalle por mes'!O1235/'Detalle por mes'!O1028)-1</f>
        <v>0.12722222222222213</v>
      </c>
      <c r="P941" s="28">
        <f>('Detalle por mes'!P1235/'Detalle por mes'!P1028)-1</f>
        <v>0.16987472327088216</v>
      </c>
      <c r="Q941" s="28">
        <f>('Detalle por mes'!Q1235/'Detalle por mes'!Q1028)-1</f>
        <v>0.23385989010989006</v>
      </c>
      <c r="R941" s="28">
        <f>('Detalle por mes'!R1235/'Detalle por mes'!R1028)-1</f>
        <v>0.23226416384863424</v>
      </c>
      <c r="S941" s="28">
        <f>('Detalle por mes'!S1235/'Detalle por mes'!S1028)-1</f>
        <v>0.23226416384863624</v>
      </c>
    </row>
    <row r="942" spans="2:19" x14ac:dyDescent="0.25">
      <c r="B942" s="20" t="s">
        <v>46</v>
      </c>
      <c r="C942" s="28">
        <f>('Detalle por mes'!C1236/'Detalle por mes'!C1029)-1</f>
        <v>0.25547879268361751</v>
      </c>
      <c r="D942" s="28">
        <f>('Detalle por mes'!D1236/'Detalle por mes'!D1029)-1</f>
        <v>0.28036466571684016</v>
      </c>
      <c r="E942" s="28">
        <f>('Detalle por mes'!E1236/'Detalle por mes'!E1029)-1</f>
        <v>0.37451737451737444</v>
      </c>
      <c r="F942" s="28">
        <f>('Detalle por mes'!F1236/'Detalle por mes'!F1029)-1</f>
        <v>0.41474787917214773</v>
      </c>
      <c r="G942" s="28">
        <f>('Detalle por mes'!G1236/'Detalle por mes'!G1029)-1</f>
        <v>0.14081914404049711</v>
      </c>
      <c r="H942" s="28">
        <f>('Detalle por mes'!H1236/'Detalle por mes'!H1029)-1</f>
        <v>0.18087893379079967</v>
      </c>
      <c r="I942" s="28">
        <f>('Detalle por mes'!I1236/'Detalle por mes'!I1029)-1</f>
        <v>0.46183574879227063</v>
      </c>
      <c r="J942" s="28">
        <f>('Detalle por mes'!J1236/'Detalle por mes'!J1029)-1</f>
        <v>0.52811772695829551</v>
      </c>
      <c r="K942" s="28">
        <f>('Detalle por mes'!K1236/'Detalle por mes'!K1029)-1</f>
        <v>-2.083333333333337E-2</v>
      </c>
      <c r="L942" s="28">
        <f>('Detalle por mes'!L1236/'Detalle por mes'!L1029)-1</f>
        <v>5.2695353227947273E-3</v>
      </c>
      <c r="M942" s="28">
        <f>('Detalle por mes'!M1236/'Detalle por mes'!M1029)-1</f>
        <v>0.14285714285714279</v>
      </c>
      <c r="N942" s="28">
        <f>('Detalle por mes'!N1236/'Detalle por mes'!N1029)-1</f>
        <v>0.14836423542576505</v>
      </c>
      <c r="O942" s="28">
        <f>('Detalle por mes'!O1236/'Detalle por mes'!O1029)-1</f>
        <v>0.2652220529315501</v>
      </c>
      <c r="P942" s="28">
        <f>('Detalle por mes'!P1236/'Detalle por mes'!P1029)-1</f>
        <v>0.30494072612069423</v>
      </c>
      <c r="Q942" s="28">
        <f>('Detalle por mes'!Q1236/'Detalle por mes'!Q1029)-1</f>
        <v>0.25273889752894418</v>
      </c>
      <c r="R942" s="28">
        <f>('Detalle por mes'!R1236/'Detalle por mes'!R1029)-1</f>
        <v>0.28869711379997698</v>
      </c>
      <c r="S942" s="28">
        <f>('Detalle por mes'!S1236/'Detalle por mes'!S1029)-1</f>
        <v>0.28869711379997653</v>
      </c>
    </row>
    <row r="943" spans="2:19" x14ac:dyDescent="0.25">
      <c r="B943" s="20" t="s">
        <v>13</v>
      </c>
      <c r="C943" s="28">
        <f>('Detalle por mes'!C1237/'Detalle por mes'!C1030)-1</f>
        <v>0.20643729189789117</v>
      </c>
      <c r="D943" s="28">
        <f>('Detalle por mes'!D1237/'Detalle por mes'!D1030)-1</f>
        <v>0.23356550788631503</v>
      </c>
      <c r="E943" s="28">
        <f>('Detalle por mes'!E1237/'Detalle por mes'!E1030)-1</f>
        <v>2.7555555555555555</v>
      </c>
      <c r="F943" s="28">
        <f>('Detalle por mes'!F1237/'Detalle por mes'!F1030)-1</f>
        <v>2.8679618565267284</v>
      </c>
      <c r="G943" s="28">
        <f>('Detalle por mes'!G1237/'Detalle por mes'!G1030)-1</f>
        <v>0.38745874587458751</v>
      </c>
      <c r="H943" s="28">
        <f>('Detalle por mes'!H1237/'Detalle por mes'!H1030)-1</f>
        <v>0.42580960857520456</v>
      </c>
      <c r="I943" s="28">
        <f>('Detalle por mes'!I1237/'Detalle por mes'!I1030)-1</f>
        <v>0.69543147208121825</v>
      </c>
      <c r="J943" s="28">
        <f>('Detalle por mes'!J1237/'Detalle por mes'!J1030)-1</f>
        <v>0.71184971320783808</v>
      </c>
      <c r="K943" s="28">
        <f>('Detalle por mes'!K1237/'Detalle por mes'!K1030)-1</f>
        <v>-0.11533888228299638</v>
      </c>
      <c r="L943" s="28">
        <f>('Detalle por mes'!L1237/'Detalle por mes'!L1030)-1</f>
        <v>-7.6083599374992317E-2</v>
      </c>
      <c r="M943" s="28">
        <f>('Detalle por mes'!M1237/'Detalle por mes'!M1030)-1</f>
        <v>0.39473684210526305</v>
      </c>
      <c r="N943" s="28">
        <f>('Detalle por mes'!N1237/'Detalle por mes'!N1030)-1</f>
        <v>0.38777496038034842</v>
      </c>
      <c r="O943" s="28">
        <f>('Detalle por mes'!O1237/'Detalle por mes'!O1030)-1</f>
        <v>0.30748337548000371</v>
      </c>
      <c r="P943" s="28">
        <f>('Detalle por mes'!P1237/'Detalle por mes'!P1030)-1</f>
        <v>0.3582330393646076</v>
      </c>
      <c r="Q943" s="28">
        <f>('Detalle por mes'!Q1237/'Detalle por mes'!Q1030)-1</f>
        <v>0.23368311957507459</v>
      </c>
      <c r="R943" s="28">
        <f>('Detalle por mes'!R1237/'Detalle por mes'!R1030)-1</f>
        <v>0.29605728114250551</v>
      </c>
      <c r="S943" s="28">
        <f>('Detalle por mes'!S1237/'Detalle por mes'!S1030)-1</f>
        <v>0.29605728114250662</v>
      </c>
    </row>
    <row r="944" spans="2:19" x14ac:dyDescent="0.25">
      <c r="B944" s="20" t="s">
        <v>47</v>
      </c>
      <c r="C944" s="28">
        <f>('Detalle por mes'!C1238/'Detalle por mes'!C1031)-1</f>
        <v>0.20476865531435218</v>
      </c>
      <c r="D944" s="28">
        <f>('Detalle por mes'!D1238/'Detalle por mes'!D1031)-1</f>
        <v>0.22845501514785993</v>
      </c>
      <c r="E944" s="28">
        <f>('Detalle por mes'!E1238/'Detalle por mes'!E1031)-1</f>
        <v>-4.8959608323133619E-3</v>
      </c>
      <c r="F944" s="28">
        <f>('Detalle por mes'!F1238/'Detalle por mes'!F1031)-1</f>
        <v>0.18331091739101124</v>
      </c>
      <c r="G944" s="28">
        <f>('Detalle por mes'!G1238/'Detalle por mes'!G1031)-1</f>
        <v>0.23323397913561839</v>
      </c>
      <c r="H944" s="28">
        <f>('Detalle por mes'!H1238/'Detalle por mes'!H1031)-1</f>
        <v>0.25599130533608383</v>
      </c>
      <c r="I944" s="28">
        <f>('Detalle por mes'!I1238/'Detalle por mes'!I1031)-1</f>
        <v>0.39744334689134231</v>
      </c>
      <c r="J944" s="28">
        <f>('Detalle por mes'!J1238/'Detalle por mes'!J1031)-1</f>
        <v>0.38915058964836358</v>
      </c>
      <c r="K944" s="28">
        <f>('Detalle por mes'!K1238/'Detalle por mes'!K1031)-1</f>
        <v>0.15247410817031071</v>
      </c>
      <c r="L944" s="28">
        <f>('Detalle por mes'!L1238/'Detalle por mes'!L1031)-1</f>
        <v>0.19897853067271076</v>
      </c>
      <c r="M944" s="28">
        <f>('Detalle por mes'!M1238/'Detalle por mes'!M1031)-1</f>
        <v>3.3167495854063089E-2</v>
      </c>
      <c r="N944" s="28">
        <f>('Detalle por mes'!N1238/'Detalle por mes'!N1031)-1</f>
        <v>2.87613412228791E-2</v>
      </c>
      <c r="O944" s="28">
        <f>('Detalle por mes'!O1238/'Detalle por mes'!O1031)-1</f>
        <v>0.30285113651294182</v>
      </c>
      <c r="P944" s="28">
        <f>('Detalle por mes'!P1238/'Detalle por mes'!P1031)-1</f>
        <v>0.35274385091462568</v>
      </c>
      <c r="Q944" s="28">
        <f>('Detalle por mes'!Q1238/'Detalle por mes'!Q1031)-1</f>
        <v>0.22380134500943449</v>
      </c>
      <c r="R944" s="28">
        <f>('Detalle por mes'!R1238/'Detalle por mes'!R1031)-1</f>
        <v>0.27470834062119387</v>
      </c>
      <c r="S944" s="28">
        <f>('Detalle por mes'!S1238/'Detalle por mes'!S1031)-1</f>
        <v>0.27470834062119387</v>
      </c>
    </row>
    <row r="945" spans="2:19" x14ac:dyDescent="0.25">
      <c r="B945" s="20" t="s">
        <v>48</v>
      </c>
      <c r="C945" s="28">
        <f>('Detalle por mes'!C1239/'Detalle por mes'!C1032)-1</f>
        <v>2.1985482072559348E-2</v>
      </c>
      <c r="D945" s="28">
        <f>('Detalle por mes'!D1239/'Detalle por mes'!D1032)-1</f>
        <v>4.3938689998631597E-2</v>
      </c>
      <c r="E945" s="28">
        <f>('Detalle por mes'!E1239/'Detalle por mes'!E1032)-1</f>
        <v>0.5957446808510638</v>
      </c>
      <c r="F945" s="28">
        <f>('Detalle por mes'!F1239/'Detalle por mes'!F1032)-1</f>
        <v>0.63529705868527508</v>
      </c>
      <c r="G945" s="28">
        <f>('Detalle por mes'!G1239/'Detalle por mes'!G1032)-1</f>
        <v>5.3435919055649261E-2</v>
      </c>
      <c r="H945" s="28">
        <f>('Detalle por mes'!H1239/'Detalle por mes'!H1032)-1</f>
        <v>7.4972674045721499E-2</v>
      </c>
      <c r="I945" s="28">
        <f>('Detalle por mes'!I1239/'Detalle por mes'!I1032)-1</f>
        <v>0.21925493716337519</v>
      </c>
      <c r="J945" s="28">
        <f>('Detalle por mes'!J1239/'Detalle por mes'!J1032)-1</f>
        <v>0.28872714262002352</v>
      </c>
      <c r="K945" s="28">
        <f>('Detalle por mes'!K1239/'Detalle por mes'!K1032)-1</f>
        <v>-5.6761904761904791E-2</v>
      </c>
      <c r="L945" s="28">
        <f>('Detalle por mes'!L1239/'Detalle por mes'!L1032)-1</f>
        <v>-1.323175282021416E-2</v>
      </c>
      <c r="M945" s="28">
        <f>('Detalle por mes'!M1239/'Detalle por mes'!M1032)-1</f>
        <v>0.19059405940594054</v>
      </c>
      <c r="N945" s="28">
        <f>('Detalle por mes'!N1239/'Detalle por mes'!N1032)-1</f>
        <v>0.1968323242011869</v>
      </c>
      <c r="O945" s="28">
        <f>('Detalle por mes'!O1239/'Detalle por mes'!O1032)-1</f>
        <v>0.29581151832460728</v>
      </c>
      <c r="P945" s="28">
        <f>('Detalle por mes'!P1239/'Detalle por mes'!P1032)-1</f>
        <v>0.382439407633693</v>
      </c>
      <c r="Q945" s="28">
        <f>('Detalle por mes'!Q1239/'Detalle por mes'!Q1032)-1</f>
        <v>2.7653870974604811E-2</v>
      </c>
      <c r="R945" s="28">
        <f>('Detalle por mes'!R1239/'Detalle por mes'!R1032)-1</f>
        <v>5.3391757997733436E-2</v>
      </c>
      <c r="S945" s="28">
        <f>('Detalle por mes'!S1239/'Detalle por mes'!S1032)-1</f>
        <v>5.3391757997736544E-2</v>
      </c>
    </row>
    <row r="946" spans="2:19" x14ac:dyDescent="0.25">
      <c r="B946" s="8" t="s">
        <v>152</v>
      </c>
      <c r="C946" s="29">
        <f>('Detalle por mes'!C1243/'Detalle por mes'!C1036)-1</f>
        <v>0.11238470313360827</v>
      </c>
      <c r="D946" s="29">
        <f>('Detalle por mes'!D1243/'Detalle por mes'!D1036)-1</f>
        <v>0.13245735144128723</v>
      </c>
      <c r="E946" s="29">
        <f>('Detalle por mes'!E1243/'Detalle por mes'!E1036)-1</f>
        <v>0.2201398852223817</v>
      </c>
      <c r="F946" s="29">
        <f>('Detalle por mes'!F1243/'Detalle por mes'!F1036)-1</f>
        <v>0.39918189877305399</v>
      </c>
      <c r="G946" s="29">
        <f>('Detalle por mes'!G1243/'Detalle por mes'!G1036)-1</f>
        <v>9.0447819824538422E-2</v>
      </c>
      <c r="H946" s="29">
        <f>('Detalle por mes'!H1243/'Detalle por mes'!H1036)-1</f>
        <v>0.1212733599641489</v>
      </c>
      <c r="I946" s="29">
        <f>('Detalle por mes'!I1243/'Detalle por mes'!I1036)-1</f>
        <v>0.25404689569214001</v>
      </c>
      <c r="J946" s="29">
        <f>('Detalle por mes'!J1243/'Detalle por mes'!J1036)-1</f>
        <v>0.30799429960467806</v>
      </c>
      <c r="K946" s="29">
        <f>('Detalle por mes'!K1243/'Detalle por mes'!K1036)-1</f>
        <v>2.1289687423086345E-2</v>
      </c>
      <c r="L946" s="29">
        <f>('Detalle por mes'!L1243/'Detalle por mes'!L1036)-1</f>
        <v>5.1037511788150081E-2</v>
      </c>
      <c r="M946" s="29">
        <f>('Detalle por mes'!M1243/'Detalle por mes'!M1036)-1</f>
        <v>0.12901723334885884</v>
      </c>
      <c r="N946" s="29">
        <f>('Detalle por mes'!N1243/'Detalle por mes'!N1036)-1</f>
        <v>0.13714071300614861</v>
      </c>
      <c r="O946" s="29">
        <f>('Detalle por mes'!O1243/'Detalle por mes'!O1036)-1</f>
        <v>9.8269986499169404E-2</v>
      </c>
      <c r="P946" s="29">
        <f>('Detalle por mes'!P1243/'Detalle por mes'!P1036)-1</f>
        <v>0.14149168942674462</v>
      </c>
      <c r="Q946" s="29">
        <f>('Detalle por mes'!Q1243/'Detalle por mes'!Q1036)-1</f>
        <v>0.11453535663687742</v>
      </c>
      <c r="R946" s="29">
        <f>('Detalle por mes'!R1243/'Detalle por mes'!R1036)-1</f>
        <v>0.13563176000753563</v>
      </c>
      <c r="S946" s="29">
        <f>('Detalle por mes'!S1243/'Detalle por mes'!S1036)-1</f>
        <v>0.13563176000753696</v>
      </c>
    </row>
    <row r="947" spans="2:19" x14ac:dyDescent="0.25">
      <c r="B947" s="20" t="s">
        <v>37</v>
      </c>
      <c r="C947" s="28">
        <f>('Detalle por mes'!C1244/'Detalle por mes'!C1037)-1</f>
        <v>0.21805261687093291</v>
      </c>
      <c r="D947" s="28">
        <f>('Detalle por mes'!D1244/'Detalle por mes'!D1037)-1</f>
        <v>0.24857344320744468</v>
      </c>
      <c r="E947" s="28">
        <f>('Detalle por mes'!E1244/'Detalle por mes'!E1037)-1</f>
        <v>0.3007518796992481</v>
      </c>
      <c r="F947" s="28">
        <f>('Detalle por mes'!F1244/'Detalle por mes'!F1037)-1</f>
        <v>0.32857709932734092</v>
      </c>
      <c r="G947" s="28">
        <f>('Detalle por mes'!G1244/'Detalle por mes'!G1037)-1</f>
        <v>-4.5454545454545414E-2</v>
      </c>
      <c r="H947" s="28">
        <f>('Detalle por mes'!H1244/'Detalle por mes'!H1037)-1</f>
        <v>-1.8650569246385973E-2</v>
      </c>
      <c r="I947" s="28">
        <f>('Detalle por mes'!I1244/'Detalle por mes'!I1037)-1</f>
        <v>0.16824324324324325</v>
      </c>
      <c r="J947" s="28">
        <f>('Detalle por mes'!J1244/'Detalle por mes'!J1037)-1</f>
        <v>0.2245074434534915</v>
      </c>
      <c r="K947" s="28">
        <f>('Detalle por mes'!K1244/'Detalle por mes'!K1037)-1</f>
        <v>6.3380281690140761E-2</v>
      </c>
      <c r="L947" s="28">
        <f>('Detalle por mes'!L1244/'Detalle por mes'!L1037)-1</f>
        <v>8.1505778944056084E-2</v>
      </c>
      <c r="M947" s="28">
        <f>('Detalle por mes'!M1244/'Detalle por mes'!M1037)-1</f>
        <v>-1.5151515151515138E-2</v>
      </c>
      <c r="N947" s="28">
        <f>('Detalle por mes'!N1244/'Detalle por mes'!N1037)-1</f>
        <v>1.5131526238483461E-2</v>
      </c>
      <c r="O947" s="28">
        <f>('Detalle por mes'!O1244/'Detalle por mes'!O1037)-1</f>
        <v>-5.4045536910107939E-2</v>
      </c>
      <c r="P947" s="28">
        <f>('Detalle por mes'!P1244/'Detalle por mes'!P1037)-1</f>
        <v>-1.814243627801726E-2</v>
      </c>
      <c r="Q947" s="28">
        <f>('Detalle por mes'!Q1244/'Detalle por mes'!Q1037)-1</f>
        <v>0.12157042542409702</v>
      </c>
      <c r="R947" s="28">
        <f>('Detalle por mes'!R1244/'Detalle por mes'!R1037)-1</f>
        <v>9.4279215002564642E-2</v>
      </c>
      <c r="S947" s="28">
        <f>('Detalle por mes'!S1244/'Detalle por mes'!S1037)-1</f>
        <v>9.4279215002566197E-2</v>
      </c>
    </row>
    <row r="948" spans="2:19" x14ac:dyDescent="0.25">
      <c r="B948" s="20" t="s">
        <v>38</v>
      </c>
      <c r="C948" s="28">
        <f>('Detalle por mes'!C1245/'Detalle por mes'!C1038)-1</f>
        <v>8.3699123462662284E-2</v>
      </c>
      <c r="D948" s="28">
        <f>('Detalle por mes'!D1245/'Detalle por mes'!D1038)-1</f>
        <v>9.4311024373509911E-2</v>
      </c>
      <c r="E948" s="28">
        <f>('Detalle por mes'!E1245/'Detalle por mes'!E1038)-1</f>
        <v>-7.7494995710609138E-2</v>
      </c>
      <c r="F948" s="28">
        <f>('Detalle por mes'!F1245/'Detalle por mes'!F1038)-1</f>
        <v>-8.0019797112444668E-2</v>
      </c>
      <c r="G948" s="28">
        <f>('Detalle por mes'!G1245/'Detalle por mes'!G1038)-1</f>
        <v>-2.1679284239504493E-2</v>
      </c>
      <c r="H948" s="28">
        <f>('Detalle por mes'!H1245/'Detalle por mes'!H1038)-1</f>
        <v>3.0625792849605205E-2</v>
      </c>
      <c r="I948" s="28">
        <f>('Detalle por mes'!I1245/'Detalle por mes'!I1038)-1</f>
        <v>1.5838053282987152E-2</v>
      </c>
      <c r="J948" s="28">
        <f>('Detalle por mes'!J1245/'Detalle por mes'!J1038)-1</f>
        <v>4.4243636218555649E-2</v>
      </c>
      <c r="K948" s="28">
        <f>('Detalle por mes'!K1245/'Detalle por mes'!K1038)-1</f>
        <v>-0.15165601394538064</v>
      </c>
      <c r="L948" s="28">
        <f>('Detalle por mes'!L1245/'Detalle por mes'!L1038)-1</f>
        <v>-0.16094349224143012</v>
      </c>
      <c r="M948" s="28">
        <f>('Detalle por mes'!M1245/'Detalle por mes'!M1038)-1</f>
        <v>0</v>
      </c>
      <c r="N948" s="28">
        <f>('Detalle por mes'!N1245/'Detalle por mes'!N1038)-1</f>
        <v>5.4186112963139577E-2</v>
      </c>
      <c r="O948" s="28">
        <f>('Detalle por mes'!O1245/'Detalle por mes'!O1038)-1</f>
        <v>-0.39780704928711008</v>
      </c>
      <c r="P948" s="28">
        <f>('Detalle por mes'!P1245/'Detalle por mes'!P1038)-1</f>
        <v>-0.38563372529183426</v>
      </c>
      <c r="Q948" s="28">
        <f>('Detalle por mes'!Q1245/'Detalle por mes'!Q1038)-1</f>
        <v>-4.4282238442822419E-2</v>
      </c>
      <c r="R948" s="28">
        <f>('Detalle por mes'!R1245/'Detalle por mes'!R1038)-1</f>
        <v>-0.13984108254055261</v>
      </c>
      <c r="S948" s="28">
        <f>('Detalle por mes'!S1245/'Detalle por mes'!S1038)-1</f>
        <v>-0.1398410825405525</v>
      </c>
    </row>
    <row r="949" spans="2:19" x14ac:dyDescent="0.25">
      <c r="B949" s="20" t="s">
        <v>39</v>
      </c>
      <c r="C949" s="28">
        <f>('Detalle por mes'!C1246/'Detalle por mes'!C1039)-1</f>
        <v>0.31150359187123056</v>
      </c>
      <c r="D949" s="28">
        <f>('Detalle por mes'!D1246/'Detalle por mes'!D1039)-1</f>
        <v>0.34025410522452293</v>
      </c>
      <c r="E949" s="28">
        <f>('Detalle por mes'!E1246/'Detalle por mes'!E1039)-1</f>
        <v>0.92897196261682247</v>
      </c>
      <c r="F949" s="28">
        <f>('Detalle por mes'!F1246/'Detalle por mes'!F1039)-1</f>
        <v>0.94051403460036909</v>
      </c>
      <c r="G949" s="28">
        <f>('Detalle por mes'!G1246/'Detalle por mes'!G1039)-1</f>
        <v>-6.6303713785728191E-2</v>
      </c>
      <c r="H949" s="28">
        <f>('Detalle por mes'!H1246/'Detalle por mes'!H1039)-1</f>
        <v>-4.2188907442311518E-2</v>
      </c>
      <c r="I949" s="28">
        <f>('Detalle por mes'!I1246/'Detalle por mes'!I1039)-1</f>
        <v>1.0961768219832737</v>
      </c>
      <c r="J949" s="28">
        <f>('Detalle por mes'!J1246/'Detalle por mes'!J1039)-1</f>
        <v>1.2726175725628033</v>
      </c>
      <c r="K949" s="28">
        <f>('Detalle por mes'!K1246/'Detalle por mes'!K1039)-1</f>
        <v>-7.725694444444442E-2</v>
      </c>
      <c r="L949" s="28">
        <f>('Detalle por mes'!L1246/'Detalle por mes'!L1039)-1</f>
        <v>-6.9820709580988405E-2</v>
      </c>
      <c r="M949" s="28">
        <f>('Detalle por mes'!M1246/'Detalle por mes'!M1039)-1</f>
        <v>-9.7916666666666652E-2</v>
      </c>
      <c r="N949" s="28">
        <f>('Detalle por mes'!N1246/'Detalle por mes'!N1039)-1</f>
        <v>-7.4777666684208266E-2</v>
      </c>
      <c r="O949" s="28">
        <f>('Detalle por mes'!O1246/'Detalle por mes'!O1039)-1</f>
        <v>1.6894546597516991E-2</v>
      </c>
      <c r="P949" s="28">
        <f>('Detalle por mes'!P1246/'Detalle por mes'!P1039)-1</f>
        <v>5.4177384712752019E-2</v>
      </c>
      <c r="Q949" s="28">
        <f>('Detalle por mes'!Q1246/'Detalle por mes'!Q1039)-1</f>
        <v>0.28175812218249652</v>
      </c>
      <c r="R949" s="28">
        <f>('Detalle por mes'!R1246/'Detalle por mes'!R1039)-1</f>
        <v>0.27621273567166016</v>
      </c>
      <c r="S949" s="28">
        <f>('Detalle por mes'!S1246/'Detalle por mes'!S1039)-1</f>
        <v>0.27621273567166105</v>
      </c>
    </row>
    <row r="950" spans="2:19" x14ac:dyDescent="0.25">
      <c r="B950" s="20" t="s">
        <v>40</v>
      </c>
      <c r="C950" s="28">
        <f>('Detalle por mes'!C1247/'Detalle por mes'!C1040)-1</f>
        <v>0.1824071074915552</v>
      </c>
      <c r="D950" s="28">
        <f>('Detalle por mes'!D1247/'Detalle por mes'!D1040)-1</f>
        <v>0.21060839226696282</v>
      </c>
      <c r="E950" s="28">
        <f>('Detalle por mes'!E1247/'Detalle por mes'!E1040)-1</f>
        <v>0.32467532467532467</v>
      </c>
      <c r="F950" s="28">
        <f>('Detalle por mes'!F1247/'Detalle por mes'!F1040)-1</f>
        <v>0.36769845173818738</v>
      </c>
      <c r="G950" s="28">
        <f>('Detalle por mes'!G1247/'Detalle por mes'!G1040)-1</f>
        <v>5.3438661710037083E-2</v>
      </c>
      <c r="H950" s="28">
        <f>('Detalle por mes'!H1247/'Detalle por mes'!H1040)-1</f>
        <v>6.9097393114466055E-2</v>
      </c>
      <c r="I950" s="28">
        <f>('Detalle por mes'!I1247/'Detalle por mes'!I1040)-1</f>
        <v>0.31533903884134307</v>
      </c>
      <c r="J950" s="28">
        <f>('Detalle por mes'!J1247/'Detalle por mes'!J1040)-1</f>
        <v>0.39499615845940417</v>
      </c>
      <c r="K950" s="28">
        <f>('Detalle por mes'!K1247/'Detalle por mes'!K1040)-1</f>
        <v>-7.0984915705412099E-3</v>
      </c>
      <c r="L950" s="28">
        <f>('Detalle por mes'!L1247/'Detalle por mes'!L1040)-1</f>
        <v>2.928142646125842E-4</v>
      </c>
      <c r="M950" s="28">
        <f>('Detalle por mes'!M1247/'Detalle por mes'!M1040)-1</f>
        <v>6.4516129032258007E-2</v>
      </c>
      <c r="N950" s="28">
        <f>('Detalle por mes'!N1247/'Detalle por mes'!N1040)-1</f>
        <v>8.6714089031666441E-2</v>
      </c>
      <c r="O950" s="28">
        <f>('Detalle por mes'!O1247/'Detalle por mes'!O1040)-1</f>
        <v>7.3119777158774379E-2</v>
      </c>
      <c r="P950" s="28">
        <f>('Detalle por mes'!P1247/'Detalle por mes'!P1040)-1</f>
        <v>0.114390389204307</v>
      </c>
      <c r="Q950" s="28">
        <f>('Detalle por mes'!Q1247/'Detalle por mes'!Q1040)-1</f>
        <v>0.17038319696509063</v>
      </c>
      <c r="R950" s="28">
        <f>('Detalle por mes'!R1247/'Detalle por mes'!R1040)-1</f>
        <v>0.18827198915323673</v>
      </c>
      <c r="S950" s="28">
        <f>('Detalle por mes'!S1247/'Detalle por mes'!S1040)-1</f>
        <v>0.18827198915323828</v>
      </c>
    </row>
    <row r="951" spans="2:19" x14ac:dyDescent="0.25">
      <c r="B951" s="20" t="s">
        <v>41</v>
      </c>
      <c r="C951" s="28">
        <f>('Detalle por mes'!C1248/'Detalle por mes'!C1041)-1</f>
        <v>9.0990069382102634E-2</v>
      </c>
      <c r="D951" s="28">
        <f>('Detalle por mes'!D1248/'Detalle por mes'!D1041)-1</f>
        <v>0.11408087106099818</v>
      </c>
      <c r="E951" s="28">
        <f>('Detalle por mes'!E1248/'Detalle por mes'!E1041)-1</f>
        <v>0.36660079051383399</v>
      </c>
      <c r="F951" s="28">
        <f>('Detalle por mes'!F1248/'Detalle por mes'!F1041)-1</f>
        <v>0.45964386147102854</v>
      </c>
      <c r="G951" s="28">
        <f>('Detalle por mes'!G1248/'Detalle por mes'!G1041)-1</f>
        <v>-8.3493140581206715E-2</v>
      </c>
      <c r="H951" s="28">
        <f>('Detalle por mes'!H1248/'Detalle por mes'!H1041)-1</f>
        <v>-6.9634093437847544E-2</v>
      </c>
      <c r="I951" s="28">
        <f>('Detalle por mes'!I1248/'Detalle por mes'!I1041)-1</f>
        <v>0.30354978354978357</v>
      </c>
      <c r="J951" s="28">
        <f>('Detalle por mes'!J1248/'Detalle por mes'!J1041)-1</f>
        <v>0.50408550993488999</v>
      </c>
      <c r="K951" s="28">
        <f>('Detalle por mes'!K1248/'Detalle por mes'!K1041)-1</f>
        <v>-8.6085544125609093E-2</v>
      </c>
      <c r="L951" s="28">
        <f>('Detalle por mes'!L1248/'Detalle por mes'!L1041)-1</f>
        <v>-6.3485355739776428E-2</v>
      </c>
      <c r="M951" s="28">
        <f>('Detalle por mes'!M1248/'Detalle por mes'!M1041)-1</f>
        <v>-0.11491108071135436</v>
      </c>
      <c r="N951" s="28">
        <f>('Detalle por mes'!N1248/'Detalle por mes'!N1041)-1</f>
        <v>-0.11745146065251166</v>
      </c>
      <c r="O951" s="28">
        <f>('Detalle por mes'!O1248/'Detalle por mes'!O1041)-1</f>
        <v>-0.13950239839755418</v>
      </c>
      <c r="P951" s="28">
        <f>('Detalle por mes'!P1248/'Detalle por mes'!P1041)-1</f>
        <v>-0.10680566793470048</v>
      </c>
      <c r="Q951" s="28">
        <f>('Detalle por mes'!Q1248/'Detalle por mes'!Q1041)-1</f>
        <v>6.9036939494945271E-2</v>
      </c>
      <c r="R951" s="28">
        <f>('Detalle por mes'!R1248/'Detalle por mes'!R1041)-1</f>
        <v>6.3291506861886671E-2</v>
      </c>
      <c r="S951" s="28">
        <f>('Detalle por mes'!S1248/'Detalle por mes'!S1041)-1</f>
        <v>6.329150686188556E-2</v>
      </c>
    </row>
    <row r="952" spans="2:19" x14ac:dyDescent="0.25">
      <c r="B952" s="20" t="s">
        <v>42</v>
      </c>
      <c r="C952" s="28">
        <f>('Detalle por mes'!C1249/'Detalle por mes'!C1042)-1</f>
        <v>0.11913963591780163</v>
      </c>
      <c r="D952" s="28">
        <f>('Detalle por mes'!D1249/'Detalle por mes'!D1042)-1</f>
        <v>0.14261944217612443</v>
      </c>
      <c r="E952" s="28">
        <f>('Detalle por mes'!E1249/'Detalle por mes'!E1042)-1</f>
        <v>0.1334792122538293</v>
      </c>
      <c r="F952" s="28">
        <f>('Detalle por mes'!F1249/'Detalle por mes'!F1042)-1</f>
        <v>0.18680881644706671</v>
      </c>
      <c r="G952" s="28">
        <f>('Detalle por mes'!G1249/'Detalle por mes'!G1042)-1</f>
        <v>3.2306536438767797E-2</v>
      </c>
      <c r="H952" s="28">
        <f>('Detalle por mes'!H1249/'Detalle por mes'!H1042)-1</f>
        <v>3.7486894243843549E-2</v>
      </c>
      <c r="I952" s="28">
        <f>('Detalle por mes'!I1249/'Detalle por mes'!I1042)-1</f>
        <v>0.18032786885245899</v>
      </c>
      <c r="J952" s="28">
        <f>('Detalle por mes'!J1249/'Detalle por mes'!J1042)-1</f>
        <v>0.2431671158905544</v>
      </c>
      <c r="K952" s="28">
        <f>('Detalle por mes'!K1249/'Detalle por mes'!K1042)-1</f>
        <v>-6.3694267515923553E-2</v>
      </c>
      <c r="L952" s="28">
        <f>('Detalle por mes'!L1249/'Detalle por mes'!L1042)-1</f>
        <v>-4.1310933275449546E-2</v>
      </c>
      <c r="M952" s="28">
        <f>('Detalle por mes'!M1249/'Detalle por mes'!M1042)-1</f>
        <v>-7.1428571428571397E-2</v>
      </c>
      <c r="N952" s="28">
        <f>('Detalle por mes'!N1249/'Detalle por mes'!N1042)-1</f>
        <v>-5.4435607891383686E-2</v>
      </c>
      <c r="O952" s="28">
        <f>('Detalle por mes'!O1249/'Detalle por mes'!O1042)-1</f>
        <v>-0.32391242804567333</v>
      </c>
      <c r="P952" s="28">
        <f>('Detalle por mes'!P1249/'Detalle por mes'!P1042)-1</f>
        <v>-0.29879230547084268</v>
      </c>
      <c r="Q952" s="28">
        <f>('Detalle por mes'!Q1249/'Detalle por mes'!Q1042)-1</f>
        <v>-3.208025576011464E-2</v>
      </c>
      <c r="R952" s="28">
        <f>('Detalle por mes'!R1249/'Detalle por mes'!R1042)-1</f>
        <v>-0.1075915476154965</v>
      </c>
      <c r="S952" s="28">
        <f>('Detalle por mes'!S1249/'Detalle por mes'!S1042)-1</f>
        <v>-0.1075915476154975</v>
      </c>
    </row>
    <row r="953" spans="2:19" x14ac:dyDescent="0.25">
      <c r="B953" s="20" t="s">
        <v>43</v>
      </c>
      <c r="C953" s="28">
        <f>('Detalle por mes'!C1250/'Detalle por mes'!C1043)-1</f>
        <v>0.82795228193061177</v>
      </c>
      <c r="D953" s="28">
        <f>('Detalle por mes'!D1250/'Detalle por mes'!D1043)-1</f>
        <v>0.90878068066271034</v>
      </c>
      <c r="E953" s="28">
        <f>('Detalle por mes'!E1250/'Detalle por mes'!E1043)-1</f>
        <v>-0.35892514395393471</v>
      </c>
      <c r="F953" s="28">
        <f>('Detalle por mes'!F1250/'Detalle por mes'!F1043)-1</f>
        <v>8.3649127321592243E-3</v>
      </c>
      <c r="G953" s="28">
        <f>('Detalle por mes'!G1250/'Detalle por mes'!G1043)-1</f>
        <v>0.13590263691683568</v>
      </c>
      <c r="H953" s="28">
        <f>('Detalle por mes'!H1250/'Detalle por mes'!H1043)-1</f>
        <v>0.17724213686322421</v>
      </c>
      <c r="I953" s="28">
        <f>('Detalle por mes'!I1250/'Detalle por mes'!I1043)-1</f>
        <v>0.15866020273248127</v>
      </c>
      <c r="J953" s="28">
        <f>('Detalle por mes'!J1250/'Detalle por mes'!J1043)-1</f>
        <v>0.22330178304773396</v>
      </c>
      <c r="K953" s="28">
        <f>('Detalle por mes'!K1250/'Detalle por mes'!K1043)-1</f>
        <v>-1.1475409836065542E-2</v>
      </c>
      <c r="L953" s="28">
        <f>('Detalle por mes'!L1250/'Detalle por mes'!L1043)-1</f>
        <v>2.0950638042422254E-2</v>
      </c>
      <c r="M953" s="28">
        <f>('Detalle por mes'!M1250/'Detalle por mes'!M1043)-1</f>
        <v>-0.14814814814814814</v>
      </c>
      <c r="N953" s="28">
        <f>('Detalle por mes'!N1250/'Detalle por mes'!N1043)-1</f>
        <v>-0.17366338439095563</v>
      </c>
      <c r="O953" s="28">
        <f>('Detalle por mes'!O1250/'Detalle por mes'!O1043)-1</f>
        <v>6.4368091304521258E-2</v>
      </c>
      <c r="P953" s="28">
        <f>('Detalle por mes'!P1250/'Detalle por mes'!P1043)-1</f>
        <v>8.9201634792753337E-2</v>
      </c>
      <c r="Q953" s="28">
        <f>('Detalle por mes'!Q1250/'Detalle por mes'!Q1043)-1</f>
        <v>0.50092376999392596</v>
      </c>
      <c r="R953" s="28">
        <f>('Detalle por mes'!R1250/'Detalle por mes'!R1043)-1</f>
        <v>0.39860289632663148</v>
      </c>
      <c r="S953" s="28">
        <f>('Detalle por mes'!S1250/'Detalle por mes'!S1043)-1</f>
        <v>0.39860289632663393</v>
      </c>
    </row>
    <row r="954" spans="2:19" x14ac:dyDescent="0.25">
      <c r="B954" s="20" t="s">
        <v>44</v>
      </c>
      <c r="C954" s="28">
        <f>('Detalle por mes'!C1251/'Detalle por mes'!C1044)-1</f>
        <v>-9.9745746137297475E-3</v>
      </c>
      <c r="D954" s="28">
        <f>('Detalle por mes'!D1251/'Detalle por mes'!D1044)-1</f>
        <v>-1.7329464111703885E-4</v>
      </c>
      <c r="E954" s="28">
        <f>('Detalle por mes'!E1251/'Detalle por mes'!E1044)-1</f>
        <v>0.20114942528735624</v>
      </c>
      <c r="F954" s="28">
        <f>('Detalle por mes'!F1251/'Detalle por mes'!F1044)-1</f>
        <v>0.2946336209971061</v>
      </c>
      <c r="G954" s="28">
        <f>('Detalle por mes'!G1251/'Detalle por mes'!G1044)-1</f>
        <v>-7.2672588654962622E-2</v>
      </c>
      <c r="H954" s="28">
        <f>('Detalle por mes'!H1251/'Detalle por mes'!H1044)-1</f>
        <v>-6.7558948672622909E-2</v>
      </c>
      <c r="I954" s="28">
        <f>('Detalle por mes'!I1251/'Detalle por mes'!I1044)-1</f>
        <v>6.1360297294961619E-2</v>
      </c>
      <c r="J954" s="28">
        <f>('Detalle por mes'!J1251/'Detalle por mes'!J1044)-1</f>
        <v>1.3140898069807783E-2</v>
      </c>
      <c r="K954" s="28">
        <f>('Detalle por mes'!K1251/'Detalle por mes'!K1044)-1</f>
        <v>-8.4524549409571215E-2</v>
      </c>
      <c r="L954" s="28">
        <f>('Detalle por mes'!L1251/'Detalle por mes'!L1044)-1</f>
        <v>-3.7978008515057726E-2</v>
      </c>
      <c r="M954" s="28">
        <f>('Detalle por mes'!M1251/'Detalle por mes'!M1044)-1</f>
        <v>-4.7846889952153138E-2</v>
      </c>
      <c r="N954" s="28">
        <f>('Detalle por mes'!N1251/'Detalle por mes'!N1044)-1</f>
        <v>6.9892120751351428E-3</v>
      </c>
      <c r="O954" s="28">
        <f>('Detalle por mes'!O1251/'Detalle por mes'!O1044)-1</f>
        <v>-2.223926380368102E-2</v>
      </c>
      <c r="P954" s="28">
        <f>('Detalle por mes'!P1251/'Detalle por mes'!P1044)-1</f>
        <v>9.8382817211968288E-3</v>
      </c>
      <c r="Q954" s="28">
        <f>('Detalle por mes'!Q1251/'Detalle por mes'!Q1044)-1</f>
        <v>-8.8458145169613145E-3</v>
      </c>
      <c r="R954" s="28">
        <f>('Detalle por mes'!R1251/'Detalle por mes'!R1044)-1</f>
        <v>-1.4901894766077284E-3</v>
      </c>
      <c r="S954" s="28">
        <f>('Detalle por mes'!S1251/'Detalle por mes'!S1044)-1</f>
        <v>-1.4901894766083945E-3</v>
      </c>
    </row>
    <row r="955" spans="2:19" x14ac:dyDescent="0.25">
      <c r="B955" s="20" t="s">
        <v>45</v>
      </c>
      <c r="C955" s="28">
        <f>('Detalle por mes'!C1252/'Detalle por mes'!C1045)-1</f>
        <v>6.6844919786096302E-2</v>
      </c>
      <c r="D955" s="28">
        <f>('Detalle por mes'!D1252/'Detalle por mes'!D1045)-1</f>
        <v>1.9262119768269859E-2</v>
      </c>
      <c r="E955" s="28">
        <f>('Detalle por mes'!E1252/'Detalle por mes'!E1045)-1</f>
        <v>0.12222222222222223</v>
      </c>
      <c r="F955" s="28">
        <f>('Detalle por mes'!F1252/'Detalle por mes'!F1045)-1</f>
        <v>0.10752356538790542</v>
      </c>
      <c r="G955" s="28">
        <f>('Detalle por mes'!G1252/'Detalle por mes'!G1045)-1</f>
        <v>-0.14103982300884954</v>
      </c>
      <c r="H955" s="28">
        <f>('Detalle por mes'!H1252/'Detalle por mes'!H1045)-1</f>
        <v>-0.14407275247697304</v>
      </c>
      <c r="I955" s="28">
        <f>('Detalle por mes'!I1252/'Detalle por mes'!I1045)-1</f>
        <v>0.289488799540494</v>
      </c>
      <c r="J955" s="28">
        <f>('Detalle por mes'!J1252/'Detalle por mes'!J1045)-1</f>
        <v>0.35019248657346758</v>
      </c>
      <c r="K955" s="28">
        <f>('Detalle por mes'!K1252/'Detalle por mes'!K1045)-1</f>
        <v>-5.312084993359889E-2</v>
      </c>
      <c r="L955" s="28">
        <f>('Detalle por mes'!L1252/'Detalle por mes'!L1045)-1</f>
        <v>-4.8648978099224305E-2</v>
      </c>
      <c r="M955" s="28">
        <f>('Detalle por mes'!M1252/'Detalle por mes'!M1045)-1</f>
        <v>-0.21789883268482491</v>
      </c>
      <c r="N955" s="28">
        <f>('Detalle por mes'!N1252/'Detalle por mes'!N1045)-1</f>
        <v>-0.28814543416020966</v>
      </c>
      <c r="O955" s="28">
        <f>('Detalle por mes'!O1252/'Detalle por mes'!O1045)-1</f>
        <v>-7.8087349397590322E-2</v>
      </c>
      <c r="P955" s="28">
        <f>('Detalle por mes'!P1252/'Detalle por mes'!P1045)-1</f>
        <v>-5.3788662830276723E-2</v>
      </c>
      <c r="Q955" s="28">
        <f>('Detalle por mes'!Q1252/'Detalle por mes'!Q1045)-1</f>
        <v>2.8142307331268102E-2</v>
      </c>
      <c r="R955" s="28">
        <f>('Detalle por mes'!R1252/'Detalle por mes'!R1045)-1</f>
        <v>-1.3433688807991895E-2</v>
      </c>
      <c r="S955" s="28">
        <f>('Detalle por mes'!S1252/'Detalle por mes'!S1045)-1</f>
        <v>-1.3433688807992006E-2</v>
      </c>
    </row>
    <row r="956" spans="2:19" x14ac:dyDescent="0.25">
      <c r="B956" s="20" t="s">
        <v>46</v>
      </c>
      <c r="C956" s="28">
        <f>('Detalle por mes'!C1253/'Detalle por mes'!C1046)-1</f>
        <v>0.16661961606710762</v>
      </c>
      <c r="D956" s="28">
        <f>('Detalle por mes'!D1253/'Detalle por mes'!D1046)-1</f>
        <v>0.1903485735084538</v>
      </c>
      <c r="E956" s="28">
        <f>('Detalle por mes'!E1253/'Detalle por mes'!E1046)-1</f>
        <v>5.428571428571427E-2</v>
      </c>
      <c r="F956" s="28">
        <f>('Detalle por mes'!F1253/'Detalle por mes'!F1046)-1</f>
        <v>7.1136233668018578E-2</v>
      </c>
      <c r="G956" s="28">
        <f>('Detalle por mes'!G1253/'Detalle por mes'!G1046)-1</f>
        <v>-1.2144053601340077E-2</v>
      </c>
      <c r="H956" s="28">
        <f>('Detalle por mes'!H1253/'Detalle por mes'!H1046)-1</f>
        <v>1.5402494842966519E-3</v>
      </c>
      <c r="I956" s="28">
        <f>('Detalle por mes'!I1253/'Detalle por mes'!I1046)-1</f>
        <v>0.33798449612403103</v>
      </c>
      <c r="J956" s="28">
        <f>('Detalle por mes'!J1253/'Detalle por mes'!J1046)-1</f>
        <v>0.40102806955166659</v>
      </c>
      <c r="K956" s="28">
        <f>('Detalle por mes'!K1253/'Detalle por mes'!K1046)-1</f>
        <v>-6.1808118081180807E-2</v>
      </c>
      <c r="L956" s="28">
        <f>('Detalle por mes'!L1253/'Detalle por mes'!L1046)-1</f>
        <v>-3.5169747161739595E-2</v>
      </c>
      <c r="M956" s="28">
        <f>('Detalle por mes'!M1253/'Detalle por mes'!M1046)-1</f>
        <v>-0.20792079207920788</v>
      </c>
      <c r="N956" s="28">
        <f>('Detalle por mes'!N1253/'Detalle por mes'!N1046)-1</f>
        <v>-0.17957608052101837</v>
      </c>
      <c r="O956" s="28">
        <f>('Detalle por mes'!O1253/'Detalle por mes'!O1046)-1</f>
        <v>-0.15560835649601001</v>
      </c>
      <c r="P956" s="28">
        <f>('Detalle por mes'!P1253/'Detalle por mes'!P1046)-1</f>
        <v>-0.12262506545383201</v>
      </c>
      <c r="Q956" s="28">
        <f>('Detalle por mes'!Q1253/'Detalle por mes'!Q1046)-1</f>
        <v>6.5453277185005376E-2</v>
      </c>
      <c r="R956" s="28">
        <f>('Detalle por mes'!R1253/'Detalle por mes'!R1046)-1</f>
        <v>2.2107221901610297E-2</v>
      </c>
      <c r="S956" s="28">
        <f>('Detalle por mes'!S1253/'Detalle por mes'!S1046)-1</f>
        <v>2.2107221901609853E-2</v>
      </c>
    </row>
    <row r="957" spans="2:19" x14ac:dyDescent="0.25">
      <c r="B957" s="20" t="s">
        <v>13</v>
      </c>
      <c r="C957" s="28">
        <f>('Detalle por mes'!C1254/'Detalle por mes'!C1047)-1</f>
        <v>0.20634870499052438</v>
      </c>
      <c r="D957" s="28">
        <f>('Detalle por mes'!D1254/'Detalle por mes'!D1047)-1</f>
        <v>0.23117393399476649</v>
      </c>
      <c r="E957" s="28">
        <f>('Detalle por mes'!E1254/'Detalle por mes'!E1047)-1</f>
        <v>1.546875</v>
      </c>
      <c r="F957" s="28">
        <f>('Detalle por mes'!F1254/'Detalle por mes'!F1047)-1</f>
        <v>1.5224107314777182</v>
      </c>
      <c r="G957" s="28">
        <f>('Detalle por mes'!G1254/'Detalle por mes'!G1047)-1</f>
        <v>0.20976491862567803</v>
      </c>
      <c r="H957" s="28">
        <f>('Detalle por mes'!H1254/'Detalle por mes'!H1047)-1</f>
        <v>0.21451982893704846</v>
      </c>
      <c r="I957" s="28">
        <f>('Detalle por mes'!I1254/'Detalle por mes'!I1047)-1</f>
        <v>0.62559241706161139</v>
      </c>
      <c r="J957" s="28">
        <f>('Detalle por mes'!J1254/'Detalle por mes'!J1047)-1</f>
        <v>0.71538386381571528</v>
      </c>
      <c r="K957" s="28">
        <f>('Detalle por mes'!K1254/'Detalle por mes'!K1047)-1</f>
        <v>-0.18210693488618312</v>
      </c>
      <c r="L957" s="28">
        <f>('Detalle por mes'!L1254/'Detalle por mes'!L1047)-1</f>
        <v>-0.14224381755952609</v>
      </c>
      <c r="M957" s="28">
        <f>('Detalle por mes'!M1254/'Detalle por mes'!M1047)-1</f>
        <v>-0.1089108910891089</v>
      </c>
      <c r="N957" s="28">
        <f>('Detalle por mes'!N1254/'Detalle por mes'!N1047)-1</f>
        <v>-0.13777814328344196</v>
      </c>
      <c r="O957" s="28">
        <f>('Detalle por mes'!O1254/'Detalle por mes'!O1047)-1</f>
        <v>3.007307476110177E-2</v>
      </c>
      <c r="P957" s="28">
        <f>('Detalle por mes'!P1254/'Detalle por mes'!P1047)-1</f>
        <v>7.2166239494712903E-2</v>
      </c>
      <c r="Q957" s="28">
        <f>('Detalle por mes'!Q1254/'Detalle por mes'!Q1047)-1</f>
        <v>0.15244073426950533</v>
      </c>
      <c r="R957" s="28">
        <f>('Detalle por mes'!R1254/'Detalle por mes'!R1047)-1</f>
        <v>0.14730892483840341</v>
      </c>
      <c r="S957" s="28">
        <f>('Detalle por mes'!S1254/'Detalle por mes'!S1047)-1</f>
        <v>0.14730892483840385</v>
      </c>
    </row>
    <row r="958" spans="2:19" x14ac:dyDescent="0.25">
      <c r="B958" s="20" t="s">
        <v>47</v>
      </c>
      <c r="C958" s="28">
        <f>('Detalle por mes'!C1255/'Detalle por mes'!C1048)-1</f>
        <v>0.1681397597016987</v>
      </c>
      <c r="D958" s="28">
        <f>('Detalle por mes'!D1255/'Detalle por mes'!D1048)-1</f>
        <v>0.19201725848372564</v>
      </c>
      <c r="E958" s="28">
        <f>('Detalle por mes'!E1255/'Detalle por mes'!E1048)-1</f>
        <v>-9.1930541368743568E-2</v>
      </c>
      <c r="F958" s="28">
        <f>('Detalle por mes'!F1255/'Detalle por mes'!F1048)-1</f>
        <v>4.7483581013243459E-3</v>
      </c>
      <c r="G958" s="28">
        <f>('Detalle por mes'!G1255/'Detalle por mes'!G1048)-1</f>
        <v>7.6318742985409749E-2</v>
      </c>
      <c r="H958" s="28">
        <f>('Detalle por mes'!H1255/'Detalle por mes'!H1048)-1</f>
        <v>8.5057200927445287E-2</v>
      </c>
      <c r="I958" s="28">
        <f>('Detalle por mes'!I1255/'Detalle por mes'!I1048)-1</f>
        <v>0.25216919739696309</v>
      </c>
      <c r="J958" s="28">
        <f>('Detalle por mes'!J1255/'Detalle por mes'!J1048)-1</f>
        <v>0.27749527789549955</v>
      </c>
      <c r="K958" s="28">
        <f>('Detalle por mes'!K1255/'Detalle por mes'!K1048)-1</f>
        <v>5.4555373704310295E-3</v>
      </c>
      <c r="L958" s="28">
        <f>('Detalle por mes'!L1255/'Detalle por mes'!L1048)-1</f>
        <v>7.6961080756105416E-2</v>
      </c>
      <c r="M958" s="28">
        <f>('Detalle por mes'!M1255/'Detalle por mes'!M1048)-1</f>
        <v>-0.15055248618784534</v>
      </c>
      <c r="N958" s="28">
        <f>('Detalle por mes'!N1255/'Detalle por mes'!N1048)-1</f>
        <v>-0.14505801348172898</v>
      </c>
      <c r="O958" s="28">
        <f>('Detalle por mes'!O1255/'Detalle por mes'!O1048)-1</f>
        <v>5.5272682657505623E-2</v>
      </c>
      <c r="P958" s="28">
        <f>('Detalle por mes'!P1255/'Detalle por mes'!P1048)-1</f>
        <v>0.10076200263069102</v>
      </c>
      <c r="Q958" s="28">
        <f>('Detalle por mes'!Q1255/'Detalle por mes'!Q1048)-1</f>
        <v>0.13894019036794991</v>
      </c>
      <c r="R958" s="28">
        <f>('Detalle por mes'!R1255/'Detalle por mes'!R1048)-1</f>
        <v>0.1506964357720868</v>
      </c>
      <c r="S958" s="28">
        <f>('Detalle por mes'!S1255/'Detalle por mes'!S1048)-1</f>
        <v>0.15069643577208658</v>
      </c>
    </row>
    <row r="959" spans="2:19" x14ac:dyDescent="0.25">
      <c r="B959" s="20" t="s">
        <v>48</v>
      </c>
      <c r="C959" s="28">
        <f>('Detalle por mes'!C1256/'Detalle por mes'!C1049)-1</f>
        <v>4.9554325447215719E-2</v>
      </c>
      <c r="D959" s="28">
        <f>('Detalle por mes'!D1256/'Detalle por mes'!D1049)-1</f>
        <v>7.271244134057997E-2</v>
      </c>
      <c r="E959" s="28">
        <f>('Detalle por mes'!E1256/'Detalle por mes'!E1049)-1</f>
        <v>0.43837753510140409</v>
      </c>
      <c r="F959" s="28">
        <f>('Detalle por mes'!F1256/'Detalle por mes'!F1049)-1</f>
        <v>0.5090504728913654</v>
      </c>
      <c r="G959" s="28">
        <f>('Detalle por mes'!G1256/'Detalle por mes'!G1049)-1</f>
        <v>-8.387679341828036E-2</v>
      </c>
      <c r="H959" s="28">
        <f>('Detalle por mes'!H1256/'Detalle por mes'!H1049)-1</f>
        <v>-7.3921030564903289E-2</v>
      </c>
      <c r="I959" s="28">
        <f>('Detalle por mes'!I1256/'Detalle por mes'!I1049)-1</f>
        <v>9.7519409202802443E-2</v>
      </c>
      <c r="J959" s="28">
        <f>('Detalle por mes'!J1256/'Detalle por mes'!J1049)-1</f>
        <v>0.15361484981705309</v>
      </c>
      <c r="K959" s="28">
        <f>('Detalle por mes'!K1256/'Detalle por mes'!K1049)-1</f>
        <v>-3.1667302556276256E-2</v>
      </c>
      <c r="L959" s="28">
        <f>('Detalle por mes'!L1256/'Detalle por mes'!L1049)-1</f>
        <v>-2.2194186167087127E-2</v>
      </c>
      <c r="M959" s="28">
        <f>('Detalle por mes'!M1256/'Detalle por mes'!M1049)-1</f>
        <v>-5.6074766355140193E-2</v>
      </c>
      <c r="N959" s="28">
        <f>('Detalle por mes'!N1256/'Detalle por mes'!N1049)-1</f>
        <v>-3.6780127115259909E-2</v>
      </c>
      <c r="O959" s="28">
        <f>('Detalle por mes'!O1256/'Detalle por mes'!O1049)-1</f>
        <v>0.1130012150668287</v>
      </c>
      <c r="P959" s="28">
        <f>('Detalle por mes'!P1256/'Detalle por mes'!P1049)-1</f>
        <v>7.3720279630475671E-2</v>
      </c>
      <c r="Q959" s="28">
        <f>('Detalle por mes'!Q1256/'Detalle por mes'!Q1049)-1</f>
        <v>4.6552570646663627E-2</v>
      </c>
      <c r="R959" s="28">
        <f>('Detalle por mes'!R1256/'Detalle por mes'!R1049)-1</f>
        <v>6.7648619764505202E-2</v>
      </c>
      <c r="S959" s="28">
        <f>('Detalle por mes'!S1256/'Detalle por mes'!S1049)-1</f>
        <v>6.764861976450387E-2</v>
      </c>
    </row>
    <row r="960" spans="2:19" x14ac:dyDescent="0.25">
      <c r="B960" s="8" t="s">
        <v>154</v>
      </c>
      <c r="C960" s="29">
        <f>('Detalle por mes'!C1260/'Detalle por mes'!C1053)-1</f>
        <v>9.0939618432285707E-2</v>
      </c>
      <c r="D960" s="29">
        <f>('Detalle por mes'!D1260/'Detalle por mes'!D1053)-1</f>
        <v>0.11476631316629327</v>
      </c>
      <c r="E960" s="29">
        <f>('Detalle por mes'!E1260/'Detalle por mes'!E1053)-1</f>
        <v>9.785222655278214E-2</v>
      </c>
      <c r="F960" s="29">
        <f>('Detalle por mes'!F1260/'Detalle por mes'!F1053)-1</f>
        <v>0.22935486743883415</v>
      </c>
      <c r="G960" s="29">
        <f>('Detalle por mes'!G1260/'Detalle por mes'!G1053)-1</f>
        <v>-3.9207406712333026E-2</v>
      </c>
      <c r="H960" s="29">
        <f>('Detalle por mes'!H1260/'Detalle por mes'!H1053)-1</f>
        <v>-2.5356708452556109E-2</v>
      </c>
      <c r="I960" s="29">
        <f>('Detalle por mes'!I1260/'Detalle por mes'!I1053)-1</f>
        <v>0.19727737453046013</v>
      </c>
      <c r="J960" s="29">
        <f>('Detalle por mes'!J1260/'Detalle por mes'!J1053)-1</f>
        <v>0.26625577791902932</v>
      </c>
      <c r="K960" s="29">
        <f>('Detalle por mes'!K1260/'Detalle por mes'!K1053)-1</f>
        <v>-7.0827122194915604E-2</v>
      </c>
      <c r="L960" s="29">
        <f>('Detalle por mes'!L1260/'Detalle por mes'!L1053)-1</f>
        <v>-4.6084561949989111E-2</v>
      </c>
      <c r="M960" s="29">
        <f>('Detalle por mes'!M1260/'Detalle por mes'!M1053)-1</f>
        <v>-0.10412738319715065</v>
      </c>
      <c r="N960" s="29">
        <f>('Detalle por mes'!N1260/'Detalle por mes'!N1053)-1</f>
        <v>-9.3836383817474944E-2</v>
      </c>
      <c r="O960" s="29">
        <f>('Detalle por mes'!O1260/'Detalle por mes'!O1053)-1</f>
        <v>-0.11946744992295844</v>
      </c>
      <c r="P960" s="29">
        <f>('Detalle por mes'!P1260/'Detalle por mes'!P1053)-1</f>
        <v>-9.1102524609702362E-2</v>
      </c>
      <c r="Q960" s="29">
        <f>('Detalle por mes'!Q1260/'Detalle por mes'!Q1053)-1</f>
        <v>6.8298906406408788E-2</v>
      </c>
      <c r="R960" s="29">
        <f>('Detalle por mes'!R1260/'Detalle por mes'!R1053)-1</f>
        <v>0.1319485275805552</v>
      </c>
      <c r="S960" s="29">
        <f>('Detalle por mes'!S1260/'Detalle por mes'!S1053)-1</f>
        <v>0.13194852758055475</v>
      </c>
    </row>
    <row r="961" spans="2:19" x14ac:dyDescent="0.25">
      <c r="B961" s="20" t="s">
        <v>37</v>
      </c>
      <c r="C961" s="28">
        <f>('Detalle por mes'!C1261/'Detalle por mes'!C1071)-1</f>
        <v>0.1028267960190683</v>
      </c>
      <c r="D961" s="28">
        <f>('Detalle por mes'!D1261/'Detalle por mes'!D1071)-1</f>
        <v>0.13171377615618107</v>
      </c>
      <c r="E961" s="28">
        <f>('Detalle por mes'!E1261/'Detalle por mes'!E1071)-1</f>
        <v>0.10062893081761004</v>
      </c>
      <c r="F961" s="28">
        <f>('Detalle por mes'!F1261/'Detalle por mes'!F1071)-1</f>
        <v>0.14143686451765314</v>
      </c>
      <c r="G961" s="28">
        <f>('Detalle por mes'!G1261/'Detalle por mes'!G1071)-1</f>
        <v>0.10085337470907674</v>
      </c>
      <c r="H961" s="28">
        <f>('Detalle por mes'!H1261/'Detalle por mes'!H1071)-1</f>
        <v>0.13736572124685242</v>
      </c>
      <c r="I961" s="28">
        <f>('Detalle por mes'!I1261/'Detalle por mes'!I1071)-1</f>
        <v>0.22630834512022635</v>
      </c>
      <c r="J961" s="28">
        <f>('Detalle por mes'!J1261/'Detalle por mes'!J1071)-1</f>
        <v>0.2818996548540933</v>
      </c>
      <c r="K961" s="28">
        <f>('Detalle por mes'!K1261/'Detalle por mes'!K1071)-1</f>
        <v>0.39105058365758749</v>
      </c>
      <c r="L961" s="28">
        <f>('Detalle por mes'!L1261/'Detalle por mes'!L1071)-1</f>
        <v>0.44287260395872896</v>
      </c>
      <c r="M961" s="28">
        <f>('Detalle por mes'!M1261/'Detalle por mes'!M1071)-1</f>
        <v>0.16489361702127669</v>
      </c>
      <c r="N961" s="28">
        <f>('Detalle por mes'!N1261/'Detalle por mes'!N1071)-1</f>
        <v>0.24752314703135903</v>
      </c>
      <c r="O961" s="28">
        <f>('Detalle por mes'!O1261/'Detalle por mes'!O1071)-1</f>
        <v>0.38323775915306579</v>
      </c>
      <c r="P961" s="28">
        <f>('Detalle por mes'!P1261/'Detalle por mes'!P1071)-1</f>
        <v>0.43464477500795873</v>
      </c>
      <c r="Q961" s="28">
        <f>('Detalle por mes'!Q1261/'Detalle por mes'!Q1071)-1</f>
        <v>0.19325999020946583</v>
      </c>
      <c r="R961" s="28">
        <f>('Detalle por mes'!R1261/'Detalle por mes'!R1071)-1</f>
        <v>0.29923331379834628</v>
      </c>
      <c r="S961" s="28">
        <f>('Detalle por mes'!S1261/'Detalle por mes'!S1071)-1</f>
        <v>0.2992333137983465</v>
      </c>
    </row>
    <row r="962" spans="2:19" x14ac:dyDescent="0.25">
      <c r="B962" s="20" t="s">
        <v>38</v>
      </c>
      <c r="C962" s="28">
        <f>('Detalle por mes'!C1262/'Detalle por mes'!C1072)-1</f>
        <v>-5.9089394040397258E-2</v>
      </c>
      <c r="D962" s="28">
        <f>('Detalle por mes'!D1262/'Detalle por mes'!D1072)-1</f>
        <v>-6.7975745532779852E-2</v>
      </c>
      <c r="E962" s="28">
        <f>('Detalle por mes'!E1262/'Detalle por mes'!E1072)-1</f>
        <v>-0.21983089930822441</v>
      </c>
      <c r="F962" s="28">
        <f>('Detalle por mes'!F1262/'Detalle por mes'!F1072)-1</f>
        <v>-0.24938456614028703</v>
      </c>
      <c r="G962" s="28">
        <f>('Detalle por mes'!G1262/'Detalle por mes'!G1072)-1</f>
        <v>-7.967119822952895E-2</v>
      </c>
      <c r="H962" s="28">
        <f>('Detalle por mes'!H1262/'Detalle por mes'!H1072)-1</f>
        <v>-4.3079044940104172E-2</v>
      </c>
      <c r="I962" s="28">
        <f>('Detalle por mes'!I1262/'Detalle por mes'!I1072)-1</f>
        <v>-0.21284829721362231</v>
      </c>
      <c r="J962" s="28">
        <f>('Detalle por mes'!J1262/'Detalle por mes'!J1072)-1</f>
        <v>-0.15526739779024668</v>
      </c>
      <c r="K962" s="28">
        <f>('Detalle por mes'!K1262/'Detalle por mes'!K1072)-1</f>
        <v>0.11742424242424243</v>
      </c>
      <c r="L962" s="28">
        <f>('Detalle por mes'!L1262/'Detalle por mes'!L1072)-1</f>
        <v>0.18373659817641119</v>
      </c>
      <c r="M962" s="28">
        <f>('Detalle por mes'!M1262/'Detalle por mes'!M1072)-1</f>
        <v>7.6433121019108263E-2</v>
      </c>
      <c r="N962" s="28">
        <f>('Detalle por mes'!N1262/'Detalle por mes'!N1072)-1</f>
        <v>8.5092736775565614E-2</v>
      </c>
      <c r="O962" s="28">
        <f>('Detalle por mes'!O1262/'Detalle por mes'!O1072)-1</f>
        <v>-2.3882456777945094E-2</v>
      </c>
      <c r="P962" s="28">
        <f>('Detalle por mes'!P1262/'Detalle por mes'!P1072)-1</f>
        <v>-2.3662380773885605E-3</v>
      </c>
      <c r="Q962" s="28">
        <f>('Detalle por mes'!Q1262/'Detalle por mes'!Q1072)-1</f>
        <v>-7.1975831026136583E-2</v>
      </c>
      <c r="R962" s="28">
        <f>('Detalle por mes'!R1262/'Detalle por mes'!R1072)-1</f>
        <v>-4.5430637760304871E-2</v>
      </c>
      <c r="S962" s="28">
        <f>('Detalle por mes'!S1262/'Detalle por mes'!S1072)-1</f>
        <v>-4.5430637760303982E-2</v>
      </c>
    </row>
    <row r="963" spans="2:19" x14ac:dyDescent="0.25">
      <c r="B963" s="20" t="s">
        <v>39</v>
      </c>
      <c r="C963" s="28">
        <f>('Detalle por mes'!C1263/'Detalle por mes'!C1073)-1</f>
        <v>0.10552893335115221</v>
      </c>
      <c r="D963" s="28">
        <f>('Detalle por mes'!D1263/'Detalle por mes'!D1073)-1</f>
        <v>0.12704827819879605</v>
      </c>
      <c r="E963" s="28">
        <f>('Detalle por mes'!E1263/'Detalle por mes'!E1073)-1</f>
        <v>0.33687405159332329</v>
      </c>
      <c r="F963" s="28">
        <f>('Detalle por mes'!F1263/'Detalle por mes'!F1073)-1</f>
        <v>0.27868200452793235</v>
      </c>
      <c r="G963" s="28">
        <f>('Detalle por mes'!G1263/'Detalle por mes'!G1073)-1</f>
        <v>-2.4082346086618744E-2</v>
      </c>
      <c r="H963" s="28">
        <f>('Detalle por mes'!H1263/'Detalle por mes'!H1073)-1</f>
        <v>-5.8617882399497612E-3</v>
      </c>
      <c r="I963" s="28">
        <f>('Detalle por mes'!I1263/'Detalle por mes'!I1073)-1</f>
        <v>0.89022600528324047</v>
      </c>
      <c r="J963" s="28">
        <f>('Detalle por mes'!J1263/'Detalle por mes'!J1073)-1</f>
        <v>1.0213444615766627</v>
      </c>
      <c r="K963" s="28">
        <f>('Detalle por mes'!K1263/'Detalle por mes'!K1073)-1</f>
        <v>-4.123711340206182E-2</v>
      </c>
      <c r="L963" s="28">
        <f>('Detalle por mes'!L1263/'Detalle por mes'!L1073)-1</f>
        <v>-2.3481801330154095E-3</v>
      </c>
      <c r="M963" s="28">
        <f>('Detalle por mes'!M1263/'Detalle por mes'!M1073)-1</f>
        <v>-4.0564373897707284E-2</v>
      </c>
      <c r="N963" s="28">
        <f>('Detalle por mes'!N1263/'Detalle por mes'!N1073)-1</f>
        <v>-4.3246839067801024E-2</v>
      </c>
      <c r="O963" s="28">
        <f>('Detalle por mes'!O1263/'Detalle por mes'!O1073)-1</f>
        <v>4.9572649572649619E-2</v>
      </c>
      <c r="P963" s="28">
        <f>('Detalle por mes'!P1263/'Detalle por mes'!P1073)-1</f>
        <v>9.4591152457860872E-2</v>
      </c>
      <c r="Q963" s="28">
        <f>('Detalle por mes'!Q1263/'Detalle por mes'!Q1073)-1</f>
        <v>0.11265982214419301</v>
      </c>
      <c r="R963" s="28">
        <f>('Detalle por mes'!R1263/'Detalle por mes'!R1073)-1</f>
        <v>0.13417263965805604</v>
      </c>
      <c r="S963" s="28">
        <f>('Detalle por mes'!S1263/'Detalle por mes'!S1073)-1</f>
        <v>0.13417263965805692</v>
      </c>
    </row>
    <row r="964" spans="2:19" x14ac:dyDescent="0.25">
      <c r="B964" s="20" t="s">
        <v>40</v>
      </c>
      <c r="C964" s="28">
        <f>('Detalle por mes'!C1264/'Detalle por mes'!C1074)-1</f>
        <v>-7.4490356490623744E-2</v>
      </c>
      <c r="D964" s="28">
        <f>('Detalle por mes'!D1264/'Detalle por mes'!D1074)-1</f>
        <v>-5.5046335508416422E-2</v>
      </c>
      <c r="E964" s="28">
        <f>('Detalle por mes'!E1264/'Detalle por mes'!E1074)-1</f>
        <v>-2.5477707006369421E-2</v>
      </c>
      <c r="F964" s="28">
        <f>('Detalle por mes'!F1264/'Detalle por mes'!F1074)-1</f>
        <v>2.9147295859626832E-2</v>
      </c>
      <c r="G964" s="28">
        <f>('Detalle por mes'!G1264/'Detalle por mes'!G1074)-1</f>
        <v>9.1624248033317812E-2</v>
      </c>
      <c r="H964" s="28">
        <f>('Detalle por mes'!H1264/'Detalle por mes'!H1074)-1</f>
        <v>0.1181919316594664</v>
      </c>
      <c r="I964" s="28">
        <f>('Detalle por mes'!I1264/'Detalle por mes'!I1074)-1</f>
        <v>0.3727544910179641</v>
      </c>
      <c r="J964" s="28">
        <f>('Detalle por mes'!J1264/'Detalle por mes'!J1074)-1</f>
        <v>0.44447078229679127</v>
      </c>
      <c r="K964" s="28">
        <f>('Detalle por mes'!K1264/'Detalle por mes'!K1074)-1</f>
        <v>1.919720767888311E-2</v>
      </c>
      <c r="L964" s="28">
        <f>('Detalle por mes'!L1264/'Detalle por mes'!L1074)-1</f>
        <v>2.4324151201552402E-2</v>
      </c>
      <c r="M964" s="28">
        <f>('Detalle por mes'!M1264/'Detalle por mes'!M1074)-1</f>
        <v>-0.41500000000000004</v>
      </c>
      <c r="N964" s="28">
        <f>('Detalle por mes'!N1264/'Detalle por mes'!N1074)-1</f>
        <v>-0.38660950339406908</v>
      </c>
      <c r="O964" s="28">
        <f>('Detalle por mes'!O1264/'Detalle por mes'!O1074)-1</f>
        <v>0.22728033472803344</v>
      </c>
      <c r="P964" s="28">
        <f>('Detalle por mes'!P1264/'Detalle por mes'!P1074)-1</f>
        <v>0.26603066733688507</v>
      </c>
      <c r="Q964" s="28">
        <f>('Detalle por mes'!Q1264/'Detalle por mes'!Q1074)-1</f>
        <v>-3.8658938283584021E-2</v>
      </c>
      <c r="R964" s="28">
        <f>('Detalle por mes'!R1264/'Detalle por mes'!R1074)-1</f>
        <v>1.893782160874502E-2</v>
      </c>
      <c r="S964" s="28">
        <f>('Detalle por mes'!S1264/'Detalle por mes'!S1074)-1</f>
        <v>1.8937821608744132E-2</v>
      </c>
    </row>
    <row r="965" spans="2:19" x14ac:dyDescent="0.25">
      <c r="B965" s="20" t="s">
        <v>41</v>
      </c>
      <c r="C965" s="28">
        <f>('Detalle por mes'!C1265/'Detalle por mes'!C1075)-1</f>
        <v>-1.184858970326097E-2</v>
      </c>
      <c r="D965" s="28">
        <f>('Detalle por mes'!D1265/'Detalle por mes'!D1075)-1</f>
        <v>4.844436305113442E-3</v>
      </c>
      <c r="E965" s="28">
        <f>('Detalle por mes'!E1265/'Detalle por mes'!E1075)-1</f>
        <v>0.14695945945945943</v>
      </c>
      <c r="F965" s="28">
        <f>('Detalle por mes'!F1265/'Detalle por mes'!F1075)-1</f>
        <v>0.1894625971408106</v>
      </c>
      <c r="G965" s="28">
        <f>('Detalle por mes'!G1265/'Detalle por mes'!G1075)-1</f>
        <v>-1.7140279657194446E-2</v>
      </c>
      <c r="H965" s="28">
        <f>('Detalle por mes'!H1265/'Detalle por mes'!H1075)-1</f>
        <v>4.9393443348229038E-3</v>
      </c>
      <c r="I965" s="28">
        <f>('Detalle por mes'!I1265/'Detalle por mes'!I1075)-1</f>
        <v>0.21959611913357402</v>
      </c>
      <c r="J965" s="28">
        <f>('Detalle por mes'!J1265/'Detalle por mes'!J1075)-1</f>
        <v>0.34577616523417554</v>
      </c>
      <c r="K965" s="28">
        <f>('Detalle por mes'!K1265/'Detalle por mes'!K1075)-1</f>
        <v>5.2454102660172364E-2</v>
      </c>
      <c r="L965" s="28">
        <f>('Detalle por mes'!L1265/'Detalle por mes'!L1075)-1</f>
        <v>9.0754506157491255E-2</v>
      </c>
      <c r="M965" s="28">
        <f>('Detalle por mes'!M1265/'Detalle por mes'!M1075)-1</f>
        <v>-0.10250569476082005</v>
      </c>
      <c r="N965" s="28">
        <f>('Detalle por mes'!N1265/'Detalle por mes'!N1075)-1</f>
        <v>-0.11342048201638399</v>
      </c>
      <c r="O965" s="28">
        <f>('Detalle por mes'!O1265/'Detalle por mes'!O1075)-1</f>
        <v>3.4908579465541489E-2</v>
      </c>
      <c r="P965" s="28">
        <f>('Detalle por mes'!P1265/'Detalle por mes'!P1075)-1</f>
        <v>5.9341768274682405E-2</v>
      </c>
      <c r="Q965" s="28">
        <f>('Detalle por mes'!Q1265/'Detalle por mes'!Q1075)-1</f>
        <v>5.6854354312791955E-3</v>
      </c>
      <c r="R965" s="28">
        <f>('Detalle por mes'!R1265/'Detalle por mes'!R1075)-1</f>
        <v>3.1679053759892994E-2</v>
      </c>
      <c r="S965" s="28">
        <f>('Detalle por mes'!S1265/'Detalle por mes'!S1075)-1</f>
        <v>3.1679053759891218E-2</v>
      </c>
    </row>
    <row r="966" spans="2:19" x14ac:dyDescent="0.25">
      <c r="B966" s="20" t="s">
        <v>42</v>
      </c>
      <c r="C966" s="28">
        <f>('Detalle por mes'!C1266/'Detalle por mes'!C1076)-1</f>
        <v>-5.012085314350978E-2</v>
      </c>
      <c r="D966" s="28">
        <f>('Detalle por mes'!D1266/'Detalle por mes'!D1076)-1</f>
        <v>-2.8389582748126418E-2</v>
      </c>
      <c r="E966" s="28">
        <f>('Detalle por mes'!E1266/'Detalle por mes'!E1076)-1</f>
        <v>-7.5949367088607556E-2</v>
      </c>
      <c r="F966" s="28">
        <f>('Detalle por mes'!F1266/'Detalle por mes'!F1076)-1</f>
        <v>-2.3521284368384632E-2</v>
      </c>
      <c r="G966" s="28">
        <f>('Detalle por mes'!G1266/'Detalle por mes'!G1076)-1</f>
        <v>1.5850144092218965E-2</v>
      </c>
      <c r="H966" s="28">
        <f>('Detalle por mes'!H1266/'Detalle por mes'!H1076)-1</f>
        <v>4.5590500239998333E-2</v>
      </c>
      <c r="I966" s="28">
        <f>('Detalle por mes'!I1266/'Detalle por mes'!I1076)-1</f>
        <v>0.18181818181818188</v>
      </c>
      <c r="J966" s="28">
        <f>('Detalle por mes'!J1266/'Detalle por mes'!J1076)-1</f>
        <v>0.24887839569599524</v>
      </c>
      <c r="K966" s="28">
        <f>('Detalle por mes'!K1266/'Detalle por mes'!K1076)-1</f>
        <v>-9.7023153252480676E-2</v>
      </c>
      <c r="L966" s="28">
        <f>('Detalle por mes'!L1266/'Detalle por mes'!L1076)-1</f>
        <v>-8.3413567610788553E-2</v>
      </c>
      <c r="M966" s="28">
        <f>('Detalle por mes'!M1266/'Detalle por mes'!M1076)-1</f>
        <v>0.16504854368932032</v>
      </c>
      <c r="N966" s="28">
        <f>('Detalle por mes'!N1266/'Detalle por mes'!N1076)-1</f>
        <v>0.17976954424094815</v>
      </c>
      <c r="O966" s="28">
        <f>('Detalle por mes'!O1266/'Detalle por mes'!O1076)-1</f>
        <v>-0.13595826002548084</v>
      </c>
      <c r="P966" s="28">
        <f>('Detalle por mes'!P1266/'Detalle por mes'!P1076)-1</f>
        <v>-0.10422431094278917</v>
      </c>
      <c r="Q966" s="28">
        <f>('Detalle por mes'!Q1266/'Detalle por mes'!Q1076)-1</f>
        <v>-6.5889628924833521E-2</v>
      </c>
      <c r="R966" s="28">
        <f>('Detalle por mes'!R1266/'Detalle por mes'!R1076)-1</f>
        <v>-5.7836547644452563E-2</v>
      </c>
      <c r="S966" s="28">
        <f>('Detalle por mes'!S1266/'Detalle por mes'!S1076)-1</f>
        <v>-5.7836547644452452E-2</v>
      </c>
    </row>
    <row r="967" spans="2:19" x14ac:dyDescent="0.25">
      <c r="B967" s="20" t="s">
        <v>43</v>
      </c>
      <c r="C967" s="28">
        <f>('Detalle por mes'!C1267/'Detalle por mes'!C1077)-1</f>
        <v>0.47689734476270118</v>
      </c>
      <c r="D967" s="28">
        <f>('Detalle por mes'!D1267/'Detalle por mes'!D1077)-1</f>
        <v>0.51866479635322826</v>
      </c>
      <c r="E967" s="28">
        <f>('Detalle por mes'!E1267/'Detalle por mes'!E1077)-1</f>
        <v>-0.18200408997955009</v>
      </c>
      <c r="F967" s="28">
        <f>('Detalle por mes'!F1267/'Detalle por mes'!F1077)-1</f>
        <v>0.18725271915829489</v>
      </c>
      <c r="G967" s="28">
        <f>('Detalle por mes'!G1267/'Detalle por mes'!G1077)-1</f>
        <v>0.18159552134359691</v>
      </c>
      <c r="H967" s="28">
        <f>('Detalle por mes'!H1267/'Detalle por mes'!H1077)-1</f>
        <v>0.22057817877241326</v>
      </c>
      <c r="I967" s="28">
        <f>('Detalle por mes'!I1267/'Detalle por mes'!I1077)-1</f>
        <v>0.12900355871886116</v>
      </c>
      <c r="J967" s="28">
        <f>('Detalle por mes'!J1267/'Detalle por mes'!J1077)-1</f>
        <v>0.19476358860219367</v>
      </c>
      <c r="K967" s="28">
        <f>('Detalle por mes'!K1267/'Detalle por mes'!K1077)-1</f>
        <v>-3.0303030303030276E-2</v>
      </c>
      <c r="L967" s="28">
        <f>('Detalle por mes'!L1267/'Detalle por mes'!L1077)-1</f>
        <v>3.8175324410156142E-2</v>
      </c>
      <c r="M967" s="28">
        <f>('Detalle por mes'!M1267/'Detalle por mes'!M1077)-1</f>
        <v>-0.14642857142857146</v>
      </c>
      <c r="N967" s="28">
        <f>('Detalle por mes'!N1267/'Detalle por mes'!N1077)-1</f>
        <v>-0.14432858506238744</v>
      </c>
      <c r="O967" s="28">
        <f>('Detalle por mes'!O1267/'Detalle por mes'!O1077)-1</f>
        <v>0.11614552605703055</v>
      </c>
      <c r="P967" s="28">
        <f>('Detalle por mes'!P1267/'Detalle por mes'!P1077)-1</f>
        <v>0.13465500385582718</v>
      </c>
      <c r="Q967" s="28">
        <f>('Detalle por mes'!Q1267/'Detalle por mes'!Q1077)-1</f>
        <v>0.32262349931115919</v>
      </c>
      <c r="R967" s="28">
        <f>('Detalle por mes'!R1267/'Detalle por mes'!R1077)-1</f>
        <v>0.28541356055080169</v>
      </c>
      <c r="S967" s="28">
        <f>('Detalle por mes'!S1267/'Detalle por mes'!S1077)-1</f>
        <v>0.28541356055080258</v>
      </c>
    </row>
    <row r="968" spans="2:19" x14ac:dyDescent="0.25">
      <c r="B968" s="20" t="s">
        <v>44</v>
      </c>
      <c r="C968" s="28">
        <f>('Detalle por mes'!C1268/'Detalle por mes'!C1078)-1</f>
        <v>-5.0931983744542775E-2</v>
      </c>
      <c r="D968" s="28">
        <f>('Detalle por mes'!D1268/'Detalle por mes'!D1078)-1</f>
        <v>-4.4098024653548396E-2</v>
      </c>
      <c r="E968" s="28">
        <f>('Detalle por mes'!E1268/'Detalle por mes'!E1078)-1</f>
        <v>8.9330024813895736E-2</v>
      </c>
      <c r="F968" s="28">
        <f>('Detalle por mes'!F1268/'Detalle por mes'!F1078)-1</f>
        <v>0.16612144328454126</v>
      </c>
      <c r="G968" s="28">
        <f>('Detalle por mes'!G1268/'Detalle por mes'!G1078)-1</f>
        <v>-2.3589528209435828E-2</v>
      </c>
      <c r="H968" s="28">
        <f>('Detalle por mes'!H1268/'Detalle por mes'!H1078)-1</f>
        <v>-1.1829098747567879E-2</v>
      </c>
      <c r="I968" s="28">
        <f>('Detalle por mes'!I1268/'Detalle por mes'!I1078)-1</f>
        <v>6.8296758872421925E-2</v>
      </c>
      <c r="J968" s="28">
        <f>('Detalle por mes'!J1268/'Detalle por mes'!J1078)-1</f>
        <v>0.10985363552900385</v>
      </c>
      <c r="K968" s="28">
        <f>('Detalle por mes'!K1268/'Detalle por mes'!K1078)-1</f>
        <v>-7.0622286541244583E-2</v>
      </c>
      <c r="L968" s="28">
        <f>('Detalle por mes'!L1268/'Detalle por mes'!L1078)-1</f>
        <v>-4.3023901542155962E-2</v>
      </c>
      <c r="M968" s="28">
        <f>('Detalle por mes'!M1268/'Detalle por mes'!M1078)-1</f>
        <v>-5.2995391705069173E-2</v>
      </c>
      <c r="N968" s="28">
        <f>('Detalle por mes'!N1268/'Detalle por mes'!N1078)-1</f>
        <v>-7.2456127323581199E-2</v>
      </c>
      <c r="O968" s="28">
        <f>('Detalle por mes'!O1268/'Detalle por mes'!O1078)-1</f>
        <v>7.795889440113335E-3</v>
      </c>
      <c r="P968" s="28">
        <f>('Detalle por mes'!P1268/'Detalle por mes'!P1078)-1</f>
        <v>7.273424177745369E-2</v>
      </c>
      <c r="Q968" s="28">
        <f>('Detalle por mes'!Q1268/'Detalle por mes'!Q1078)-1</f>
        <v>-4.601601977095704E-2</v>
      </c>
      <c r="R968" s="28">
        <f>('Detalle por mes'!R1268/'Detalle por mes'!R1078)-1</f>
        <v>-3.6386624600477702E-2</v>
      </c>
      <c r="S968" s="28">
        <f>('Detalle por mes'!S1268/'Detalle por mes'!S1078)-1</f>
        <v>-3.638662460047859E-2</v>
      </c>
    </row>
    <row r="969" spans="2:19" x14ac:dyDescent="0.25">
      <c r="B969" s="20" t="s">
        <v>45</v>
      </c>
      <c r="C969" s="28">
        <f>('Detalle por mes'!C1269/'Detalle por mes'!C1079)-1</f>
        <v>-0.14987708562163293</v>
      </c>
      <c r="D969" s="28">
        <f>('Detalle por mes'!D1269/'Detalle por mes'!D1079)-1</f>
        <v>-0.18216767094611386</v>
      </c>
      <c r="E969" s="28">
        <f>('Detalle por mes'!E1269/'Detalle por mes'!E1079)-1</f>
        <v>4.5602605863192203E-2</v>
      </c>
      <c r="F969" s="28">
        <f>('Detalle por mes'!F1269/'Detalle por mes'!F1079)-1</f>
        <v>4.3124534122173319E-2</v>
      </c>
      <c r="G969" s="28">
        <f>('Detalle por mes'!G1269/'Detalle por mes'!G1079)-1</f>
        <v>-3.8390092879256987E-2</v>
      </c>
      <c r="H969" s="28">
        <f>('Detalle por mes'!H1269/'Detalle por mes'!H1079)-1</f>
        <v>-3.5937821739179032E-2</v>
      </c>
      <c r="I969" s="28">
        <f>('Detalle por mes'!I1269/'Detalle por mes'!I1079)-1</f>
        <v>0.22858830478440639</v>
      </c>
      <c r="J969" s="28">
        <f>('Detalle por mes'!J1269/'Detalle por mes'!J1079)-1</f>
        <v>0.28047930188121417</v>
      </c>
      <c r="K969" s="28">
        <f>('Detalle por mes'!K1269/'Detalle por mes'!K1079)-1</f>
        <v>2.7379400260756137E-2</v>
      </c>
      <c r="L969" s="28">
        <f>('Detalle por mes'!L1269/'Detalle por mes'!L1079)-1</f>
        <v>3.9242954355781068E-2</v>
      </c>
      <c r="M969" s="28">
        <f>('Detalle por mes'!M1269/'Detalle por mes'!M1079)-1</f>
        <v>-0.26446280991735538</v>
      </c>
      <c r="N969" s="28">
        <f>('Detalle por mes'!N1269/'Detalle por mes'!N1079)-1</f>
        <v>-0.32428680065181914</v>
      </c>
      <c r="O969" s="28">
        <f>('Detalle por mes'!O1269/'Detalle por mes'!O1079)-1</f>
        <v>3.8742409101391262E-2</v>
      </c>
      <c r="P969" s="28">
        <f>('Detalle por mes'!P1269/'Detalle por mes'!P1079)-1</f>
        <v>5.771354361533354E-2</v>
      </c>
      <c r="Q969" s="28">
        <f>('Detalle por mes'!Q1269/'Detalle por mes'!Q1079)-1</f>
        <v>-8.8256877449839788E-2</v>
      </c>
      <c r="R969" s="28">
        <f>('Detalle por mes'!R1269/'Detalle por mes'!R1079)-1</f>
        <v>-5.4105917576916185E-2</v>
      </c>
      <c r="S969" s="28">
        <f>('Detalle por mes'!S1269/'Detalle por mes'!S1079)-1</f>
        <v>-5.4105917576915519E-2</v>
      </c>
    </row>
    <row r="970" spans="2:19" x14ac:dyDescent="0.25">
      <c r="B970" s="20" t="s">
        <v>46</v>
      </c>
      <c r="C970" s="28">
        <f>('Detalle por mes'!C1270/'Detalle por mes'!C1080)-1</f>
        <v>-0.11732009741044369</v>
      </c>
      <c r="D970" s="28">
        <f>('Detalle por mes'!D1270/'Detalle por mes'!D1080)-1</f>
        <v>-9.7893623361071547E-2</v>
      </c>
      <c r="E970" s="28">
        <f>('Detalle por mes'!E1270/'Detalle por mes'!E1080)-1</f>
        <v>-6.7278287461773667E-2</v>
      </c>
      <c r="F970" s="28">
        <f>('Detalle por mes'!F1270/'Detalle por mes'!F1080)-1</f>
        <v>-5.6444579323071342E-2</v>
      </c>
      <c r="G970" s="28">
        <f>('Detalle por mes'!G1270/'Detalle por mes'!G1080)-1</f>
        <v>-3.3347056401811459E-2</v>
      </c>
      <c r="H970" s="28">
        <f>('Detalle por mes'!H1270/'Detalle por mes'!H1080)-1</f>
        <v>-1.0674572720847153E-2</v>
      </c>
      <c r="I970" s="28">
        <f>('Detalle por mes'!I1270/'Detalle por mes'!I1080)-1</f>
        <v>0.13778409090909083</v>
      </c>
      <c r="J970" s="28">
        <f>('Detalle por mes'!J1270/'Detalle por mes'!J1080)-1</f>
        <v>0.19218488353733965</v>
      </c>
      <c r="K970" s="28">
        <f>('Detalle por mes'!K1270/'Detalle por mes'!K1080)-1</f>
        <v>6.9626639757820463E-2</v>
      </c>
      <c r="L970" s="28">
        <f>('Detalle por mes'!L1270/'Detalle por mes'!L1080)-1</f>
        <v>0.11239759329038601</v>
      </c>
      <c r="M970" s="28">
        <f>('Detalle por mes'!M1270/'Detalle por mes'!M1080)-1</f>
        <v>-9.9688473520249232E-2</v>
      </c>
      <c r="N970" s="28">
        <f>('Detalle por mes'!N1270/'Detalle por mes'!N1080)-1</f>
        <v>-5.5731003039513616E-2</v>
      </c>
      <c r="O970" s="28">
        <f>('Detalle por mes'!O1270/'Detalle por mes'!O1080)-1</f>
        <v>0.23025137422024589</v>
      </c>
      <c r="P970" s="28">
        <f>('Detalle por mes'!P1270/'Detalle por mes'!P1080)-1</f>
        <v>0.25781666010514592</v>
      </c>
      <c r="Q970" s="28">
        <f>('Detalle por mes'!Q1270/'Detalle por mes'!Q1080)-1</f>
        <v>-3.2533792737874379E-2</v>
      </c>
      <c r="R970" s="28">
        <f>('Detalle por mes'!R1270/'Detalle por mes'!R1080)-1</f>
        <v>6.2287046455746342E-2</v>
      </c>
      <c r="S970" s="28">
        <f>('Detalle por mes'!S1270/'Detalle por mes'!S1080)-1</f>
        <v>6.2287046455745898E-2</v>
      </c>
    </row>
    <row r="971" spans="2:19" x14ac:dyDescent="0.25">
      <c r="B971" s="20" t="s">
        <v>13</v>
      </c>
      <c r="C971" s="28">
        <f>('Detalle por mes'!C1271/'Detalle por mes'!C1081)-1</f>
        <v>-2.904863555068371E-2</v>
      </c>
      <c r="D971" s="28">
        <f>('Detalle por mes'!D1271/'Detalle por mes'!D1081)-1</f>
        <v>-1.2709353175665128E-2</v>
      </c>
      <c r="E971" s="28">
        <f>('Detalle por mes'!E1271/'Detalle por mes'!E1081)-1</f>
        <v>1.9047619047619047</v>
      </c>
      <c r="F971" s="28">
        <f>('Detalle por mes'!F1271/'Detalle por mes'!F1081)-1</f>
        <v>1.9940176862877239</v>
      </c>
      <c r="G971" s="28">
        <f>('Detalle por mes'!G1271/'Detalle por mes'!G1081)-1</f>
        <v>0.34322820037105761</v>
      </c>
      <c r="H971" s="28">
        <f>('Detalle por mes'!H1271/'Detalle por mes'!H1081)-1</f>
        <v>0.36216791528598158</v>
      </c>
      <c r="I971" s="28">
        <f>('Detalle por mes'!I1271/'Detalle por mes'!I1081)-1</f>
        <v>0.2931726907630523</v>
      </c>
      <c r="J971" s="28">
        <f>('Detalle por mes'!J1271/'Detalle por mes'!J1081)-1</f>
        <v>0.35448522239254099</v>
      </c>
      <c r="K971" s="28">
        <f>('Detalle por mes'!K1271/'Detalle por mes'!K1081)-1</f>
        <v>1.6874999999999973E-2</v>
      </c>
      <c r="L971" s="28">
        <f>('Detalle por mes'!L1271/'Detalle por mes'!L1081)-1</f>
        <v>5.038418335529693E-2</v>
      </c>
      <c r="M971" s="28">
        <f>('Detalle por mes'!M1271/'Detalle por mes'!M1081)-1</f>
        <v>0.14285714285714279</v>
      </c>
      <c r="N971" s="28">
        <f>('Detalle por mes'!N1271/'Detalle por mes'!N1081)-1</f>
        <v>0.13115394277101622</v>
      </c>
      <c r="O971" s="28">
        <f>('Detalle por mes'!O1271/'Detalle por mes'!O1081)-1</f>
        <v>0.14477164521248453</v>
      </c>
      <c r="P971" s="28">
        <f>('Detalle por mes'!P1271/'Detalle por mes'!P1081)-1</f>
        <v>0.17975899646226123</v>
      </c>
      <c r="Q971" s="28">
        <f>('Detalle por mes'!Q1271/'Detalle por mes'!Q1081)-1</f>
        <v>2.9737984246905658E-2</v>
      </c>
      <c r="R971" s="28">
        <f>('Detalle por mes'!R1271/'Detalle por mes'!R1081)-1</f>
        <v>9.1314687793634608E-2</v>
      </c>
      <c r="S971" s="28">
        <f>('Detalle por mes'!S1271/'Detalle por mes'!S1081)-1</f>
        <v>9.1314687793634608E-2</v>
      </c>
    </row>
    <row r="972" spans="2:19" x14ac:dyDescent="0.25">
      <c r="B972" s="20" t="s">
        <v>47</v>
      </c>
      <c r="C972" s="28">
        <f>('Detalle por mes'!C1272/'Detalle por mes'!C1082)-1</f>
        <v>4.9829323120472946E-2</v>
      </c>
      <c r="D972" s="28">
        <f>('Detalle por mes'!D1272/'Detalle por mes'!D1082)-1</f>
        <v>7.7445996112887272E-2</v>
      </c>
      <c r="E972" s="28">
        <f>('Detalle por mes'!E1272/'Detalle por mes'!E1082)-1</f>
        <v>-0.21052631578947367</v>
      </c>
      <c r="F972" s="28">
        <f>('Detalle por mes'!F1272/'Detalle por mes'!F1082)-1</f>
        <v>-0.1403592384983342</v>
      </c>
      <c r="G972" s="28">
        <f>('Detalle por mes'!G1272/'Detalle por mes'!G1082)-1</f>
        <v>6.4169901804064899E-2</v>
      </c>
      <c r="H972" s="28">
        <f>('Detalle por mes'!H1272/'Detalle por mes'!H1082)-1</f>
        <v>0.10083643356419936</v>
      </c>
      <c r="I972" s="28">
        <f>('Detalle por mes'!I1272/'Detalle por mes'!I1082)-1</f>
        <v>0.20925341745531023</v>
      </c>
      <c r="J972" s="28">
        <f>('Detalle por mes'!J1272/'Detalle por mes'!J1082)-1</f>
        <v>0.19728543265652587</v>
      </c>
      <c r="K972" s="28">
        <f>('Detalle por mes'!K1272/'Detalle por mes'!K1082)-1</f>
        <v>-8.7683730359858103E-2</v>
      </c>
      <c r="L972" s="28">
        <f>('Detalle por mes'!L1272/'Detalle por mes'!L1082)-1</f>
        <v>-4.1706147272547178E-2</v>
      </c>
      <c r="M972" s="28">
        <f>('Detalle por mes'!M1272/'Detalle por mes'!M1082)-1</f>
        <v>-0.12016574585635365</v>
      </c>
      <c r="N972" s="28">
        <f>('Detalle por mes'!N1272/'Detalle por mes'!N1082)-1</f>
        <v>-0.11517447046450024</v>
      </c>
      <c r="O972" s="28">
        <f>('Detalle por mes'!O1272/'Detalle por mes'!O1082)-1</f>
        <v>0.20161925109636791</v>
      </c>
      <c r="P972" s="28">
        <f>('Detalle por mes'!P1272/'Detalle por mes'!P1082)-1</f>
        <v>0.25094003322286684</v>
      </c>
      <c r="Q972" s="28">
        <f>('Detalle por mes'!Q1272/'Detalle por mes'!Q1082)-1</f>
        <v>7.390642525236335E-2</v>
      </c>
      <c r="R972" s="28">
        <f>('Detalle por mes'!R1272/'Detalle por mes'!R1082)-1</f>
        <v>0.13709618024814829</v>
      </c>
      <c r="S972" s="28">
        <f>('Detalle por mes'!S1272/'Detalle por mes'!S1082)-1</f>
        <v>0.13709618024814763</v>
      </c>
    </row>
    <row r="973" spans="2:19" x14ac:dyDescent="0.25">
      <c r="B973" s="20" t="s">
        <v>48</v>
      </c>
      <c r="C973" s="28">
        <f>('Detalle por mes'!C1273/'Detalle por mes'!C1083)-1</f>
        <v>-5.700401831604518E-2</v>
      </c>
      <c r="D973" s="28">
        <f>('Detalle por mes'!D1273/'Detalle por mes'!D1083)-1</f>
        <v>-3.5908348764892684E-2</v>
      </c>
      <c r="E973" s="28">
        <f>('Detalle por mes'!E1273/'Detalle por mes'!E1083)-1</f>
        <v>0.11616766467065864</v>
      </c>
      <c r="F973" s="28">
        <f>('Detalle por mes'!F1273/'Detalle por mes'!F1083)-1</f>
        <v>0.16937965863292859</v>
      </c>
      <c r="G973" s="28">
        <f>('Detalle por mes'!G1273/'Detalle por mes'!G1083)-1</f>
        <v>-7.2369677296161949E-2</v>
      </c>
      <c r="H973" s="28">
        <f>('Detalle por mes'!H1273/'Detalle por mes'!H1083)-1</f>
        <v>-6.0647538519717825E-2</v>
      </c>
      <c r="I973" s="28">
        <f>('Detalle por mes'!I1273/'Detalle por mes'!I1083)-1</f>
        <v>0.31085450346420318</v>
      </c>
      <c r="J973" s="28">
        <f>('Detalle por mes'!J1273/'Detalle por mes'!J1083)-1</f>
        <v>0.36866263820436784</v>
      </c>
      <c r="K973" s="28">
        <f>('Detalle por mes'!K1273/'Detalle por mes'!K1083)-1</f>
        <v>-5.7758031442242008E-2</v>
      </c>
      <c r="L973" s="28">
        <f>('Detalle por mes'!L1273/'Detalle por mes'!L1083)-1</f>
        <v>2.0475889861291119E-3</v>
      </c>
      <c r="M973" s="28">
        <f>('Detalle por mes'!M1273/'Detalle por mes'!M1083)-1</f>
        <v>-3.9920159680638667E-3</v>
      </c>
      <c r="N973" s="28">
        <f>('Detalle por mes'!N1273/'Detalle por mes'!N1083)-1</f>
        <v>2.1900776807880273E-2</v>
      </c>
      <c r="O973" s="28">
        <f>('Detalle por mes'!O1273/'Detalle por mes'!O1083)-1</f>
        <v>0.10714285714285721</v>
      </c>
      <c r="P973" s="28">
        <f>('Detalle por mes'!P1273/'Detalle por mes'!P1083)-1</f>
        <v>0.13329827567515484</v>
      </c>
      <c r="Q973" s="28">
        <f>('Detalle por mes'!Q1273/'Detalle por mes'!Q1083)-1</f>
        <v>-5.2034018305738283E-2</v>
      </c>
      <c r="R973" s="28">
        <f>('Detalle por mes'!R1273/'Detalle por mes'!R1083)-1</f>
        <v>-2.8609351910255154E-2</v>
      </c>
      <c r="S973" s="28">
        <f>('Detalle por mes'!S1273/'Detalle por mes'!S1083)-1</f>
        <v>-2.8609351910255154E-2</v>
      </c>
    </row>
    <row r="974" spans="2:19" x14ac:dyDescent="0.25">
      <c r="B974" s="8" t="s">
        <v>155</v>
      </c>
      <c r="C974" s="29">
        <f>('Detalle por mes'!C1277/'Detalle por mes'!C1070)-1</f>
        <v>6.6732192993232964E-3</v>
      </c>
      <c r="D974" s="29">
        <f>('Detalle por mes'!D1277/'Detalle por mes'!D1070)-1</f>
        <v>2.0832169533772982E-2</v>
      </c>
      <c r="E974" s="29">
        <f>('Detalle por mes'!E1277/'Detalle por mes'!E1070)-1</f>
        <v>-1.1653591286465037E-2</v>
      </c>
      <c r="F974" s="29">
        <f>('Detalle por mes'!F1277/'Detalle por mes'!F1070)-1</f>
        <v>9.5645633128015772E-2</v>
      </c>
      <c r="G974" s="29">
        <f>('Detalle por mes'!G1277/'Detalle por mes'!G1070)-1</f>
        <v>3.4793439228753442E-2</v>
      </c>
      <c r="H974" s="29">
        <f>('Detalle por mes'!H1277/'Detalle por mes'!H1070)-1</f>
        <v>5.4414230283905463E-2</v>
      </c>
      <c r="I974" s="29">
        <f>('Detalle por mes'!I1277/'Detalle por mes'!I1070)-1</f>
        <v>0.17994104557408308</v>
      </c>
      <c r="J974" s="29">
        <f>('Detalle por mes'!J1277/'Detalle por mes'!J1070)-1</f>
        <v>0.31103260852529035</v>
      </c>
      <c r="K974" s="29">
        <f>('Detalle por mes'!K1277/'Detalle por mes'!K1070)-1</f>
        <v>-1.8908154644566855E-3</v>
      </c>
      <c r="L974" s="29">
        <f>('Detalle por mes'!L1277/'Detalle por mes'!L1070)-1</f>
        <v>3.0930768587895674E-2</v>
      </c>
      <c r="M974" s="29">
        <f>('Detalle por mes'!M1277/'Detalle por mes'!M1070)-1</f>
        <v>-8.1624110506488545E-3</v>
      </c>
      <c r="N974" s="29">
        <f>('Detalle por mes'!N1277/'Detalle por mes'!N1070)-1</f>
        <v>-1.3472381653707566E-2</v>
      </c>
      <c r="O974" s="29">
        <f>('Detalle por mes'!O1277/'Detalle por mes'!O1070)-1</f>
        <v>3.8311802775049753E-2</v>
      </c>
      <c r="P974" s="29">
        <f>('Detalle por mes'!P1277/'Detalle por mes'!P1070)-1</f>
        <v>7.099488863965786E-2</v>
      </c>
      <c r="Q974" s="29">
        <f>('Detalle por mes'!Q1277/'Detalle por mes'!Q1070)-1</f>
        <v>1.582036209778459E-2</v>
      </c>
      <c r="R974" s="29">
        <f>('Detalle por mes'!R1277/'Detalle por mes'!R1070)-1</f>
        <v>3.6532189309439689E-2</v>
      </c>
      <c r="S974" s="29">
        <f>('Detalle por mes'!S1277/'Detalle por mes'!S1070)-1</f>
        <v>3.6532189309440133E-2</v>
      </c>
    </row>
    <row r="975" spans="2:19" x14ac:dyDescent="0.25">
      <c r="B975" s="20" t="s">
        <v>37</v>
      </c>
      <c r="C975" s="28">
        <f>('Detalle por mes'!C1278/'Detalle por mes'!C1071)-1</f>
        <v>4.984527891611612E-2</v>
      </c>
      <c r="D975" s="28">
        <f>('Detalle por mes'!D1278/'Detalle por mes'!D1071)-1</f>
        <v>0.12593431971031133</v>
      </c>
      <c r="E975" s="28">
        <f>('Detalle por mes'!E1278/'Detalle por mes'!E1071)-1</f>
        <v>0.4339622641509433</v>
      </c>
      <c r="F975" s="28">
        <f>('Detalle por mes'!F1278/'Detalle por mes'!F1071)-1</f>
        <v>0.61273002405889021</v>
      </c>
      <c r="G975" s="28">
        <f>('Detalle por mes'!G1278/'Detalle por mes'!G1071)-1</f>
        <v>-6.4391000775795182E-2</v>
      </c>
      <c r="H975" s="28">
        <f>('Detalle por mes'!H1278/'Detalle por mes'!H1071)-1</f>
        <v>4.2150156575093689E-2</v>
      </c>
      <c r="I975" s="28">
        <f>('Detalle por mes'!I1278/'Detalle por mes'!I1071)-1</f>
        <v>0.27086280056577094</v>
      </c>
      <c r="J975" s="28">
        <f>('Detalle por mes'!J1278/'Detalle por mes'!J1071)-1</f>
        <v>0.46996266309173107</v>
      </c>
      <c r="K975" s="28">
        <f>('Detalle por mes'!K1278/'Detalle por mes'!K1071)-1</f>
        <v>0.28210116731517521</v>
      </c>
      <c r="L975" s="28">
        <f>('Detalle por mes'!L1278/'Detalle por mes'!L1071)-1</f>
        <v>0.42775800283797083</v>
      </c>
      <c r="M975" s="28">
        <f>('Detalle por mes'!M1278/'Detalle por mes'!M1071)-1</f>
        <v>-0.15957446808510634</v>
      </c>
      <c r="N975" s="28">
        <f>('Detalle por mes'!N1278/'Detalle por mes'!N1071)-1</f>
        <v>-9.5258173650480726E-2</v>
      </c>
      <c r="O975" s="28">
        <f>('Detalle por mes'!O1278/'Detalle por mes'!O1071)-1</f>
        <v>0.27816497573886201</v>
      </c>
      <c r="P975" s="28">
        <f>('Detalle por mes'!P1278/'Detalle por mes'!P1071)-1</f>
        <v>0.42548523635597157</v>
      </c>
      <c r="Q975" s="28">
        <f>('Detalle por mes'!Q1278/'Detalle por mes'!Q1071)-1</f>
        <v>0.12441707675263447</v>
      </c>
      <c r="R975" s="28">
        <f>('Detalle por mes'!R1278/'Detalle por mes'!R1071)-1</f>
        <v>0.29423362023067345</v>
      </c>
      <c r="S975" s="28">
        <f>('Detalle por mes'!S1278/'Detalle por mes'!S1071)-1</f>
        <v>0.29423362023067057</v>
      </c>
    </row>
    <row r="976" spans="2:19" x14ac:dyDescent="0.25">
      <c r="B976" s="20" t="s">
        <v>38</v>
      </c>
      <c r="C976" s="28">
        <f>('Detalle por mes'!C1279/'Detalle por mes'!C1072)-1</f>
        <v>-0.1801213252449837</v>
      </c>
      <c r="D976" s="28">
        <f>('Detalle por mes'!D1279/'Detalle por mes'!D1072)-1</f>
        <v>-0.1885425616907721</v>
      </c>
      <c r="E976" s="28">
        <f>('Detalle por mes'!E1279/'Detalle por mes'!E1072)-1</f>
        <v>-0.29490135792979755</v>
      </c>
      <c r="F976" s="28">
        <f>('Detalle por mes'!F1279/'Detalle por mes'!F1072)-1</f>
        <v>-0.42803423036799093</v>
      </c>
      <c r="G976" s="28">
        <f>('Detalle por mes'!G1279/'Detalle por mes'!G1072)-1</f>
        <v>-0.17609864053114133</v>
      </c>
      <c r="H976" s="28">
        <f>('Detalle por mes'!H1279/'Detalle por mes'!H1072)-1</f>
        <v>-0.10746427473728826</v>
      </c>
      <c r="I976" s="28">
        <f>('Detalle por mes'!I1279/'Detalle por mes'!I1072)-1</f>
        <v>-0.20201238390092879</v>
      </c>
      <c r="J976" s="28">
        <f>('Detalle por mes'!J1279/'Detalle por mes'!J1072)-1</f>
        <v>7.7346783822867193E-2</v>
      </c>
      <c r="K976" s="28">
        <f>('Detalle por mes'!K1279/'Detalle por mes'!K1072)-1</f>
        <v>0.11679292929292928</v>
      </c>
      <c r="L976" s="28">
        <f>('Detalle por mes'!L1279/'Detalle por mes'!L1072)-1</f>
        <v>0.24485873117813339</v>
      </c>
      <c r="M976" s="28">
        <f>('Detalle por mes'!M1279/'Detalle por mes'!M1072)-1</f>
        <v>-0.36305732484076436</v>
      </c>
      <c r="N976" s="28">
        <f>('Detalle por mes'!N1279/'Detalle por mes'!N1072)-1</f>
        <v>-0.40733106180909961</v>
      </c>
      <c r="O976" s="28">
        <f>('Detalle por mes'!O1279/'Detalle por mes'!O1072)-1</f>
        <v>-9.1376356367789402E-3</v>
      </c>
      <c r="P976" s="28">
        <f>('Detalle por mes'!P1279/'Detalle por mes'!P1072)-1</f>
        <v>8.6899711814861114E-2</v>
      </c>
      <c r="Q976" s="28">
        <f>('Detalle por mes'!Q1279/'Detalle por mes'!Q1072)-1</f>
        <v>-0.15385954831182846</v>
      </c>
      <c r="R976" s="28">
        <f>('Detalle por mes'!R1279/'Detalle por mes'!R1072)-1</f>
        <v>-6.8418732476192345E-2</v>
      </c>
      <c r="S976" s="28">
        <f>('Detalle por mes'!S1279/'Detalle por mes'!S1072)-1</f>
        <v>-6.8418732476193123E-2</v>
      </c>
    </row>
    <row r="977" spans="2:19" x14ac:dyDescent="0.25">
      <c r="B977" s="20" t="s">
        <v>39</v>
      </c>
      <c r="C977" s="28">
        <f>('Detalle por mes'!C1280/'Detalle por mes'!C1073)-1</f>
        <v>0.1808549227743943</v>
      </c>
      <c r="D977" s="28">
        <f>('Detalle por mes'!D1280/'Detalle por mes'!D1073)-1</f>
        <v>0.29718897767340002</v>
      </c>
      <c r="E977" s="28">
        <f>('Detalle por mes'!E1280/'Detalle por mes'!E1073)-1</f>
        <v>0.51896813353566018</v>
      </c>
      <c r="F977" s="28">
        <f>('Detalle por mes'!F1280/'Detalle por mes'!F1073)-1</f>
        <v>0.61161149523751379</v>
      </c>
      <c r="G977" s="28">
        <f>('Detalle por mes'!G1280/'Detalle por mes'!G1073)-1</f>
        <v>3.8842493688093782E-3</v>
      </c>
      <c r="H977" s="28">
        <f>('Detalle por mes'!H1280/'Detalle por mes'!H1073)-1</f>
        <v>0.11770336810261295</v>
      </c>
      <c r="I977" s="28">
        <f>('Detalle por mes'!I1280/'Detalle por mes'!I1073)-1</f>
        <v>1.0575286175520988</v>
      </c>
      <c r="J977" s="28">
        <f>('Detalle por mes'!J1280/'Detalle por mes'!J1073)-1</f>
        <v>1.4433944850667362</v>
      </c>
      <c r="K977" s="28">
        <f>('Detalle por mes'!K1280/'Detalle por mes'!K1073)-1</f>
        <v>4.5360824742268102E-2</v>
      </c>
      <c r="L977" s="28">
        <f>('Detalle por mes'!L1280/'Detalle por mes'!L1073)-1</f>
        <v>0.16997938223367326</v>
      </c>
      <c r="M977" s="28">
        <f>('Detalle por mes'!M1280/'Detalle por mes'!M1073)-1</f>
        <v>-4.9382716049382713E-2</v>
      </c>
      <c r="N977" s="28">
        <f>('Detalle por mes'!N1280/'Detalle por mes'!N1073)-1</f>
        <v>1.2364421340147036E-2</v>
      </c>
      <c r="O977" s="28">
        <f>('Detalle por mes'!O1280/'Detalle por mes'!O1073)-1</f>
        <v>-2.9629629629629672E-2</v>
      </c>
      <c r="P977" s="28">
        <f>('Detalle por mes'!P1280/'Detalle por mes'!P1073)-1</f>
        <v>8.5784724036849225E-2</v>
      </c>
      <c r="Q977" s="28">
        <f>('Detalle por mes'!Q1280/'Detalle por mes'!Q1073)-1</f>
        <v>0.17233693370482039</v>
      </c>
      <c r="R977" s="28">
        <f>('Detalle por mes'!R1280/'Detalle por mes'!R1073)-1</f>
        <v>0.26676993877129362</v>
      </c>
      <c r="S977" s="28">
        <f>('Detalle por mes'!S1280/'Detalle por mes'!S1073)-1</f>
        <v>0.26676993877129318</v>
      </c>
    </row>
    <row r="978" spans="2:19" x14ac:dyDescent="0.25">
      <c r="B978" s="20" t="s">
        <v>40</v>
      </c>
      <c r="C978" s="28">
        <f>('Detalle por mes'!C1281/'Detalle por mes'!C1074)-1</f>
        <v>7.2381998782497625E-2</v>
      </c>
      <c r="D978" s="28">
        <f>('Detalle por mes'!D1281/'Detalle por mes'!D1074)-1</f>
        <v>0.18397037331529642</v>
      </c>
      <c r="E978" s="28">
        <f>('Detalle por mes'!E1281/'Detalle por mes'!E1074)-1</f>
        <v>0.45859872611464958</v>
      </c>
      <c r="F978" s="28">
        <f>('Detalle por mes'!F1281/'Detalle por mes'!F1074)-1</f>
        <v>0.65739976973636294</v>
      </c>
      <c r="G978" s="28">
        <f>('Detalle por mes'!G1281/'Detalle por mes'!G1074)-1</f>
        <v>0.1466913465987969</v>
      </c>
      <c r="H978" s="28">
        <f>('Detalle por mes'!H1281/'Detalle por mes'!H1074)-1</f>
        <v>0.27931540368770347</v>
      </c>
      <c r="I978" s="28">
        <f>('Detalle por mes'!I1281/'Detalle por mes'!I1074)-1</f>
        <v>0.53667664670658688</v>
      </c>
      <c r="J978" s="28">
        <f>('Detalle por mes'!J1281/'Detalle por mes'!J1074)-1</f>
        <v>0.81058272706906842</v>
      </c>
      <c r="K978" s="28">
        <f>('Detalle por mes'!K1281/'Detalle por mes'!K1074)-1</f>
        <v>5.9336823734729593E-2</v>
      </c>
      <c r="L978" s="28">
        <f>('Detalle por mes'!L1281/'Detalle por mes'!L1074)-1</f>
        <v>0.16777602123565516</v>
      </c>
      <c r="M978" s="28">
        <f>('Detalle por mes'!M1281/'Detalle por mes'!M1074)-1</f>
        <v>-0.22999999999999998</v>
      </c>
      <c r="N978" s="28">
        <f>('Detalle por mes'!N1281/'Detalle por mes'!N1074)-1</f>
        <v>-0.15186376086697628</v>
      </c>
      <c r="O978" s="28">
        <f>('Detalle por mes'!O1281/'Detalle por mes'!O1074)-1</f>
        <v>0.21606694560669459</v>
      </c>
      <c r="P978" s="28">
        <f>('Detalle por mes'!P1281/'Detalle por mes'!P1074)-1</f>
        <v>0.33541799408407447</v>
      </c>
      <c r="Q978" s="28">
        <f>('Detalle por mes'!Q1281/'Detalle por mes'!Q1074)-1</f>
        <v>9.3123611572147214E-2</v>
      </c>
      <c r="R978" s="28">
        <f>('Detalle por mes'!R1281/'Detalle por mes'!R1074)-1</f>
        <v>0.22550119351217801</v>
      </c>
      <c r="S978" s="28">
        <f>('Detalle por mes'!S1281/'Detalle por mes'!S1074)-1</f>
        <v>0.22550119351217801</v>
      </c>
    </row>
    <row r="979" spans="2:19" x14ac:dyDescent="0.25">
      <c r="B979" s="20" t="s">
        <v>41</v>
      </c>
      <c r="C979" s="28">
        <f>('Detalle por mes'!C1282/'Detalle por mes'!C1075)-1</f>
        <v>4.886232567893467E-2</v>
      </c>
      <c r="D979" s="28">
        <f>('Detalle por mes'!D1282/'Detalle por mes'!D1075)-1</f>
        <v>0.15353682001865354</v>
      </c>
      <c r="E979" s="28">
        <f>('Detalle por mes'!E1282/'Detalle por mes'!E1075)-1</f>
        <v>0.21326013513513509</v>
      </c>
      <c r="F979" s="28">
        <f>('Detalle por mes'!F1282/'Detalle por mes'!F1075)-1</f>
        <v>0.37203647981612931</v>
      </c>
      <c r="G979" s="28">
        <f>('Detalle por mes'!G1282/'Detalle por mes'!G1075)-1</f>
        <v>-8.194256502781494E-3</v>
      </c>
      <c r="H979" s="28">
        <f>('Detalle por mes'!H1282/'Detalle por mes'!H1075)-1</f>
        <v>0.10258801928947503</v>
      </c>
      <c r="I979" s="28">
        <f>('Detalle por mes'!I1282/'Detalle por mes'!I1075)-1</f>
        <v>0.27211191335740081</v>
      </c>
      <c r="J979" s="28">
        <f>('Detalle por mes'!J1282/'Detalle por mes'!J1075)-1</f>
        <v>0.57585803959561122</v>
      </c>
      <c r="K979" s="28">
        <f>('Detalle por mes'!K1282/'Detalle por mes'!K1075)-1</f>
        <v>9.0295991007868226E-2</v>
      </c>
      <c r="L979" s="28">
        <f>('Detalle por mes'!L1282/'Detalle por mes'!L1075)-1</f>
        <v>0.23969396772521789</v>
      </c>
      <c r="M979" s="28">
        <f>('Detalle por mes'!M1282/'Detalle por mes'!M1075)-1</f>
        <v>2.1640091116173155E-2</v>
      </c>
      <c r="N979" s="28">
        <f>('Detalle por mes'!N1282/'Detalle por mes'!N1075)-1</f>
        <v>8.1564033900800137E-2</v>
      </c>
      <c r="O979" s="28">
        <f>('Detalle por mes'!O1282/'Detalle por mes'!O1075)-1</f>
        <v>2.2503516174410265E-4</v>
      </c>
      <c r="P979" s="28">
        <f>('Detalle por mes'!P1282/'Detalle por mes'!P1075)-1</f>
        <v>0.10232621923927243</v>
      </c>
      <c r="Q979" s="28">
        <f>('Detalle por mes'!Q1282/'Detalle por mes'!Q1075)-1</f>
        <v>5.4554161107635668E-2</v>
      </c>
      <c r="R979" s="28">
        <f>('Detalle por mes'!R1282/'Detalle por mes'!R1075)-1</f>
        <v>0.15683405818980511</v>
      </c>
      <c r="S979" s="28">
        <f>('Detalle por mes'!S1282/'Detalle por mes'!S1075)-1</f>
        <v>0.15683405818980289</v>
      </c>
    </row>
    <row r="980" spans="2:19" x14ac:dyDescent="0.25">
      <c r="B980" s="20" t="s">
        <v>42</v>
      </c>
      <c r="C980" s="28">
        <f>('Detalle por mes'!C1283/'Detalle por mes'!C1076)-1</f>
        <v>-4.8208451751706516E-2</v>
      </c>
      <c r="D980" s="28">
        <f>('Detalle por mes'!D1283/'Detalle por mes'!D1076)-1</f>
        <v>1.4934594365487941E-2</v>
      </c>
      <c r="E980" s="28">
        <f>('Detalle por mes'!E1283/'Detalle por mes'!E1076)-1</f>
        <v>0.1033755274261603</v>
      </c>
      <c r="F980" s="28">
        <f>('Detalle por mes'!F1283/'Detalle por mes'!F1076)-1</f>
        <v>0.18557319138665052</v>
      </c>
      <c r="G980" s="28">
        <f>('Detalle por mes'!G1283/'Detalle por mes'!G1076)-1</f>
        <v>5.0432276657060626E-2</v>
      </c>
      <c r="H980" s="28">
        <f>('Detalle por mes'!H1283/'Detalle por mes'!H1076)-1</f>
        <v>0.1425631821691673</v>
      </c>
      <c r="I980" s="28">
        <f>('Detalle por mes'!I1283/'Detalle por mes'!I1076)-1</f>
        <v>0.25957690108633513</v>
      </c>
      <c r="J980" s="28">
        <f>('Detalle por mes'!J1283/'Detalle por mes'!J1076)-1</f>
        <v>0.47448172221773266</v>
      </c>
      <c r="K980" s="28">
        <f>('Detalle por mes'!K1283/'Detalle por mes'!K1076)-1</f>
        <v>4.4101433296582115E-2</v>
      </c>
      <c r="L980" s="28">
        <f>('Detalle por mes'!L1283/'Detalle por mes'!L1076)-1</f>
        <v>0.15952476535206306</v>
      </c>
      <c r="M980" s="28">
        <f>('Detalle por mes'!M1283/'Detalle por mes'!M1076)-1</f>
        <v>3.398058252427183E-2</v>
      </c>
      <c r="N980" s="28">
        <f>('Detalle por mes'!N1283/'Detalle por mes'!N1076)-1</f>
        <v>0.10873811419738599</v>
      </c>
      <c r="O980" s="28">
        <f>('Detalle por mes'!O1283/'Detalle por mes'!O1076)-1</f>
        <v>-7.7291755141661089E-2</v>
      </c>
      <c r="P980" s="28">
        <f>('Detalle por mes'!P1283/'Detalle por mes'!P1076)-1</f>
        <v>3.0429787759455929E-2</v>
      </c>
      <c r="Q980" s="28">
        <f>('Detalle por mes'!Q1283/'Detalle por mes'!Q1076)-1</f>
        <v>-4.1949843686285182E-2</v>
      </c>
      <c r="R980" s="28">
        <f>('Detalle por mes'!R1283/'Detalle por mes'!R1076)-1</f>
        <v>3.9975169036886138E-2</v>
      </c>
      <c r="S980" s="28">
        <f>('Detalle por mes'!S1283/'Detalle por mes'!S1076)-1</f>
        <v>3.9975169036886138E-2</v>
      </c>
    </row>
    <row r="981" spans="2:19" x14ac:dyDescent="0.25">
      <c r="B981" s="20" t="s">
        <v>43</v>
      </c>
      <c r="C981" s="28">
        <f>('Detalle por mes'!C1284/'Detalle por mes'!C1077)-1</f>
        <v>0.61453062931214708</v>
      </c>
      <c r="D981" s="28">
        <f>('Detalle por mes'!D1284/'Detalle por mes'!D1077)-1</f>
        <v>0.78477352507914699</v>
      </c>
      <c r="E981" s="28">
        <f>('Detalle por mes'!E1284/'Detalle por mes'!E1077)-1</f>
        <v>-0.13701431492842531</v>
      </c>
      <c r="F981" s="28">
        <f>('Detalle por mes'!F1284/'Detalle por mes'!F1077)-1</f>
        <v>0.39665248532733743</v>
      </c>
      <c r="G981" s="28">
        <f>('Detalle por mes'!G1284/'Detalle por mes'!G1077)-1</f>
        <v>0.22743177046885932</v>
      </c>
      <c r="H981" s="28">
        <f>('Detalle por mes'!H1284/'Detalle por mes'!H1077)-1</f>
        <v>0.35660859847634852</v>
      </c>
      <c r="I981" s="28">
        <f>('Detalle por mes'!I1284/'Detalle por mes'!I1077)-1</f>
        <v>0.28158362989323837</v>
      </c>
      <c r="J981" s="28">
        <f>('Detalle por mes'!J1284/'Detalle por mes'!J1077)-1</f>
        <v>0.52102417317578298</v>
      </c>
      <c r="K981" s="28">
        <f>('Detalle por mes'!K1284/'Detalle por mes'!K1077)-1</f>
        <v>0.12542087542087543</v>
      </c>
      <c r="L981" s="28">
        <f>('Detalle por mes'!L1284/'Detalle por mes'!L1077)-1</f>
        <v>0.29185888354531397</v>
      </c>
      <c r="M981" s="28">
        <f>('Detalle por mes'!M1284/'Detalle por mes'!M1077)-1</f>
        <v>5.7142857142857162E-2</v>
      </c>
      <c r="N981" s="28">
        <f>('Detalle por mes'!N1284/'Detalle por mes'!N1077)-1</f>
        <v>0.1977430985118942</v>
      </c>
      <c r="O981" s="28">
        <f>('Detalle por mes'!O1284/'Detalle por mes'!O1077)-1</f>
        <v>1.0029498525073732E-2</v>
      </c>
      <c r="P981" s="28">
        <f>('Detalle por mes'!P1284/'Detalle por mes'!P1077)-1</f>
        <v>9.9379104334426316E-2</v>
      </c>
      <c r="Q981" s="28">
        <f>('Detalle por mes'!Q1284/'Detalle por mes'!Q1077)-1</f>
        <v>0.38003099783507177</v>
      </c>
      <c r="R981" s="28">
        <f>('Detalle por mes'!R1284/'Detalle por mes'!R1077)-1</f>
        <v>0.38662681283070488</v>
      </c>
      <c r="S981" s="28">
        <f>('Detalle por mes'!S1284/'Detalle por mes'!S1077)-1</f>
        <v>0.3866268128307051</v>
      </c>
    </row>
    <row r="982" spans="2:19" x14ac:dyDescent="0.25">
      <c r="B982" s="20" t="s">
        <v>44</v>
      </c>
      <c r="C982" s="28">
        <f>('Detalle por mes'!C1285/'Detalle por mes'!C1078)-1</f>
        <v>2.0446710534593127E-2</v>
      </c>
      <c r="D982" s="28">
        <f>('Detalle por mes'!D1285/'Detalle por mes'!D1078)-1</f>
        <v>0.11565877386610346</v>
      </c>
      <c r="E982" s="28">
        <f>('Detalle por mes'!E1285/'Detalle por mes'!E1078)-1</f>
        <v>0.26116625310173691</v>
      </c>
      <c r="F982" s="28">
        <f>('Detalle por mes'!F1285/'Detalle por mes'!F1078)-1</f>
        <v>0.44427517867906907</v>
      </c>
      <c r="G982" s="28">
        <f>('Detalle por mes'!G1285/'Detalle por mes'!G1078)-1</f>
        <v>3.2339353212935684E-2</v>
      </c>
      <c r="H982" s="28">
        <f>('Detalle por mes'!H1285/'Detalle por mes'!H1078)-1</f>
        <v>0.1472832289445305</v>
      </c>
      <c r="I982" s="28">
        <f>('Detalle por mes'!I1285/'Detalle por mes'!I1078)-1</f>
        <v>8.2061656185408394E-2</v>
      </c>
      <c r="J982" s="28">
        <f>('Detalle por mes'!J1285/'Detalle por mes'!J1078)-1</f>
        <v>0.26524555316264831</v>
      </c>
      <c r="K982" s="28">
        <f>('Detalle por mes'!K1285/'Detalle por mes'!K1078)-1</f>
        <v>-4.2547033285094016E-2</v>
      </c>
      <c r="L982" s="28">
        <f>('Detalle por mes'!L1285/'Detalle por mes'!L1078)-1</f>
        <v>6.4678248470976696E-2</v>
      </c>
      <c r="M982" s="28">
        <f>('Detalle por mes'!M1285/'Detalle por mes'!M1078)-1</f>
        <v>0.28571428571428581</v>
      </c>
      <c r="N982" s="28">
        <f>('Detalle por mes'!N1285/'Detalle por mes'!N1078)-1</f>
        <v>0.36497982723199884</v>
      </c>
      <c r="O982" s="28">
        <f>('Detalle por mes'!O1285/'Detalle por mes'!O1078)-1</f>
        <v>4.3940467753366352E-2</v>
      </c>
      <c r="P982" s="28">
        <f>('Detalle por mes'!P1285/'Detalle por mes'!P1078)-1</f>
        <v>0.19414346732562815</v>
      </c>
      <c r="Q982" s="28">
        <f>('Detalle por mes'!Q1285/'Detalle por mes'!Q1078)-1</f>
        <v>2.3226461307619406E-2</v>
      </c>
      <c r="R982" s="28">
        <f>('Detalle por mes'!R1285/'Detalle por mes'!R1078)-1</f>
        <v>0.12317519924672382</v>
      </c>
      <c r="S982" s="28">
        <f>('Detalle por mes'!S1285/'Detalle por mes'!S1078)-1</f>
        <v>0.12317519924672249</v>
      </c>
    </row>
    <row r="983" spans="2:19" x14ac:dyDescent="0.25">
      <c r="B983" s="20" t="s">
        <v>45</v>
      </c>
      <c r="C983" s="28">
        <f>('Detalle por mes'!C1286/'Detalle por mes'!C1079)-1</f>
        <v>-3.2689994246561049E-2</v>
      </c>
      <c r="D983" s="28">
        <f>('Detalle por mes'!D1286/'Detalle por mes'!D1079)-1</f>
        <v>1.3399798143571173E-2</v>
      </c>
      <c r="E983" s="28">
        <f>('Detalle por mes'!E1286/'Detalle por mes'!E1079)-1</f>
        <v>0.12377850162866455</v>
      </c>
      <c r="F983" s="28">
        <f>('Detalle por mes'!F1286/'Detalle por mes'!F1079)-1</f>
        <v>0.22023850047670446</v>
      </c>
      <c r="G983" s="28">
        <f>('Detalle por mes'!G1286/'Detalle por mes'!G1079)-1</f>
        <v>0.10030959752321977</v>
      </c>
      <c r="H983" s="28">
        <f>('Detalle por mes'!H1286/'Detalle por mes'!H1079)-1</f>
        <v>0.2117142076277696</v>
      </c>
      <c r="I983" s="28">
        <f>('Detalle por mes'!I1286/'Detalle por mes'!I1079)-1</f>
        <v>0.36503248670998234</v>
      </c>
      <c r="J983" s="28">
        <f>('Detalle por mes'!J1286/'Detalle por mes'!J1079)-1</f>
        <v>0.57970070419041941</v>
      </c>
      <c r="K983" s="28">
        <f>('Detalle por mes'!K1286/'Detalle por mes'!K1079)-1</f>
        <v>9.9087353324641469E-2</v>
      </c>
      <c r="L983" s="28">
        <f>('Detalle por mes'!L1286/'Detalle por mes'!L1079)-1</f>
        <v>0.22918084355139001</v>
      </c>
      <c r="M983" s="28">
        <f>('Detalle por mes'!M1286/'Detalle por mes'!M1079)-1</f>
        <v>0.11157024793388426</v>
      </c>
      <c r="N983" s="28">
        <f>('Detalle por mes'!N1286/'Detalle por mes'!N1079)-1</f>
        <v>0.14640738728951619</v>
      </c>
      <c r="O983" s="28">
        <f>('Detalle por mes'!O1286/'Detalle por mes'!O1079)-1</f>
        <v>5.8651702667384065E-2</v>
      </c>
      <c r="P983" s="28">
        <f>('Detalle por mes'!P1286/'Detalle por mes'!P1079)-1</f>
        <v>0.16401838679709324</v>
      </c>
      <c r="Q983" s="28">
        <f>('Detalle por mes'!Q1286/'Detalle por mes'!Q1079)-1</f>
        <v>7.7678938984446777E-3</v>
      </c>
      <c r="R983" s="28">
        <f>('Detalle por mes'!R1286/'Detalle por mes'!R1079)-1</f>
        <v>0.10645553435313349</v>
      </c>
      <c r="S983" s="28">
        <f>('Detalle por mes'!S1286/'Detalle por mes'!S1079)-1</f>
        <v>0.10645553435313482</v>
      </c>
    </row>
    <row r="984" spans="2:19" x14ac:dyDescent="0.25">
      <c r="B984" s="20" t="s">
        <v>46</v>
      </c>
      <c r="C984" s="28">
        <f>('Detalle por mes'!C1287/'Detalle por mes'!C1080)-1</f>
        <v>5.6828955440298978E-2</v>
      </c>
      <c r="D984" s="28">
        <f>('Detalle por mes'!D1287/'Detalle por mes'!D1080)-1</f>
        <v>0.16661422894753097</v>
      </c>
      <c r="E984" s="28">
        <f>('Detalle por mes'!E1287/'Detalle por mes'!E1080)-1</f>
        <v>-0.12538226299694188</v>
      </c>
      <c r="F984" s="28">
        <f>('Detalle por mes'!F1287/'Detalle por mes'!F1080)-1</f>
        <v>-4.9569844068143021E-2</v>
      </c>
      <c r="G984" s="28">
        <f>('Detalle por mes'!G1287/'Detalle por mes'!G1080)-1</f>
        <v>2.0996294771510993E-2</v>
      </c>
      <c r="H984" s="28">
        <f>('Detalle por mes'!H1287/'Detalle por mes'!H1080)-1</f>
        <v>0.13424904537194937</v>
      </c>
      <c r="I984" s="28">
        <f>('Detalle por mes'!I1287/'Detalle por mes'!I1080)-1</f>
        <v>0.30255681818181812</v>
      </c>
      <c r="J984" s="28">
        <f>('Detalle por mes'!J1287/'Detalle por mes'!J1080)-1</f>
        <v>0.50683517286444801</v>
      </c>
      <c r="K984" s="28">
        <f>('Detalle por mes'!K1287/'Detalle por mes'!K1080)-1</f>
        <v>-3.0272452068617506E-2</v>
      </c>
      <c r="L984" s="28">
        <f>('Detalle por mes'!L1287/'Detalle por mes'!L1080)-1</f>
        <v>8.7439528382156073E-2</v>
      </c>
      <c r="M984" s="28">
        <f>('Detalle por mes'!M1287/'Detalle por mes'!M1080)-1</f>
        <v>0.58255451713395634</v>
      </c>
      <c r="N984" s="28">
        <f>('Detalle por mes'!N1287/'Detalle por mes'!N1080)-1</f>
        <v>0.72157902735562351</v>
      </c>
      <c r="O984" s="28">
        <f>('Detalle por mes'!O1287/'Detalle por mes'!O1080)-1</f>
        <v>8.2453214748934522E-2</v>
      </c>
      <c r="P984" s="28">
        <f>('Detalle por mes'!P1287/'Detalle por mes'!P1080)-1</f>
        <v>0.19432689121590441</v>
      </c>
      <c r="Q984" s="28">
        <f>('Detalle por mes'!Q1287/'Detalle por mes'!Q1080)-1</f>
        <v>6.6061489530877315E-2</v>
      </c>
      <c r="R984" s="28">
        <f>('Detalle por mes'!R1287/'Detalle por mes'!R1080)-1</f>
        <v>0.18411434191471754</v>
      </c>
      <c r="S984" s="28">
        <f>('Detalle por mes'!S1287/'Detalle por mes'!S1080)-1</f>
        <v>0.1841143419147182</v>
      </c>
    </row>
    <row r="985" spans="2:19" x14ac:dyDescent="0.25">
      <c r="B985" s="20" t="s">
        <v>13</v>
      </c>
      <c r="C985" s="28">
        <f>('Detalle por mes'!C1288/'Detalle por mes'!C1081)-1</f>
        <v>-0.15533952576011079</v>
      </c>
      <c r="D985" s="28">
        <f>('Detalle por mes'!D1288/'Detalle por mes'!D1081)-1</f>
        <v>-0.14921843533964319</v>
      </c>
      <c r="E985" s="28">
        <f>('Detalle por mes'!E1288/'Detalle por mes'!E1081)-1</f>
        <v>0.30952380952380953</v>
      </c>
      <c r="F985" s="28">
        <f>('Detalle por mes'!F1288/'Detalle por mes'!F1081)-1</f>
        <v>0.41608443475294177</v>
      </c>
      <c r="G985" s="28">
        <f>('Detalle por mes'!G1288/'Detalle por mes'!G1081)-1</f>
        <v>0.181199752628324</v>
      </c>
      <c r="H985" s="28">
        <f>('Detalle por mes'!H1288/'Detalle por mes'!H1081)-1</f>
        <v>0.24573368390721817</v>
      </c>
      <c r="I985" s="28">
        <f>('Detalle por mes'!I1288/'Detalle por mes'!I1081)-1</f>
        <v>0.55421686746987953</v>
      </c>
      <c r="J985" s="28">
        <f>('Detalle por mes'!J1288/'Detalle por mes'!J1081)-1</f>
        <v>0.77841443176203784</v>
      </c>
      <c r="K985" s="28">
        <f>('Detalle por mes'!K1288/'Detalle por mes'!K1081)-1</f>
        <v>4.3750000000000178E-3</v>
      </c>
      <c r="L985" s="28">
        <f>('Detalle por mes'!L1288/'Detalle por mes'!L1081)-1</f>
        <v>0.11157432217240504</v>
      </c>
      <c r="M985" s="28">
        <f>('Detalle por mes'!M1288/'Detalle por mes'!M1081)-1</f>
        <v>-0.38095238095238093</v>
      </c>
      <c r="N985" s="28">
        <f>('Detalle por mes'!N1288/'Detalle por mes'!N1081)-1</f>
        <v>-0.43077256845326428</v>
      </c>
      <c r="O985" s="28">
        <f>('Detalle por mes'!O1288/'Detalle por mes'!O1081)-1</f>
        <v>0.17809910068770929</v>
      </c>
      <c r="P985" s="28">
        <f>('Detalle por mes'!P1288/'Detalle por mes'!P1081)-1</f>
        <v>0.2877330594790124</v>
      </c>
      <c r="Q985" s="28">
        <f>('Detalle por mes'!Q1288/'Detalle por mes'!Q1081)-1</f>
        <v>-5.9897926378395749E-2</v>
      </c>
      <c r="R985" s="28">
        <f>('Detalle por mes'!R1288/'Detalle por mes'!R1081)-1</f>
        <v>6.8587603295342081E-2</v>
      </c>
      <c r="S985" s="28">
        <f>('Detalle por mes'!S1288/'Detalle por mes'!S1081)-1</f>
        <v>6.8587603295342747E-2</v>
      </c>
    </row>
    <row r="986" spans="2:19" x14ac:dyDescent="0.25">
      <c r="B986" s="20" t="s">
        <v>47</v>
      </c>
      <c r="C986" s="28">
        <f>('Detalle por mes'!C1289/'Detalle por mes'!C1082)-1</f>
        <v>9.0097965753614728E-2</v>
      </c>
      <c r="D986" s="28">
        <f>('Detalle por mes'!D1289/'Detalle por mes'!D1082)-1</f>
        <v>0.18637063430386158</v>
      </c>
      <c r="E986" s="28">
        <f>('Detalle por mes'!E1289/'Detalle por mes'!E1082)-1</f>
        <v>-0.1364522417153996</v>
      </c>
      <c r="F986" s="28">
        <f>('Detalle por mes'!F1289/'Detalle por mes'!F1082)-1</f>
        <v>2.4019608455521757E-2</v>
      </c>
      <c r="G986" s="28">
        <f>('Detalle por mes'!G1289/'Detalle por mes'!G1082)-1</f>
        <v>5.2295044530714874E-2</v>
      </c>
      <c r="H986" s="28">
        <f>('Detalle por mes'!H1289/'Detalle por mes'!H1082)-1</f>
        <v>0.17315948928950387</v>
      </c>
      <c r="I986" s="28">
        <f>('Detalle por mes'!I1289/'Detalle por mes'!I1082)-1</f>
        <v>0.24500525762355418</v>
      </c>
      <c r="J986" s="28">
        <f>('Detalle por mes'!J1289/'Detalle por mes'!J1082)-1</f>
        <v>0.41152741875351695</v>
      </c>
      <c r="K986" s="28">
        <f>('Detalle por mes'!K1289/'Detalle por mes'!K1082)-1</f>
        <v>-3.2944754181449598E-2</v>
      </c>
      <c r="L986" s="28">
        <f>('Detalle por mes'!L1289/'Detalle por mes'!L1082)-1</f>
        <v>0.10515162990568561</v>
      </c>
      <c r="M986" s="28">
        <f>('Detalle por mes'!M1289/'Detalle por mes'!M1082)-1</f>
        <v>1.7955801104972302E-2</v>
      </c>
      <c r="N986" s="28">
        <f>('Detalle por mes'!N1289/'Detalle por mes'!N1082)-1</f>
        <v>7.918868904184384E-2</v>
      </c>
      <c r="O986" s="28">
        <f>('Detalle por mes'!O1289/'Detalle por mes'!O1082)-1</f>
        <v>0.2333858090633083</v>
      </c>
      <c r="P986" s="28">
        <f>('Detalle por mes'!P1289/'Detalle por mes'!P1082)-1</f>
        <v>0.37948356541230477</v>
      </c>
      <c r="Q986" s="28">
        <f>('Detalle por mes'!Q1289/'Detalle por mes'!Q1082)-1</f>
        <v>0.11163074827751962</v>
      </c>
      <c r="R986" s="28">
        <f>('Detalle por mes'!R1289/'Detalle por mes'!R1082)-1</f>
        <v>0.25442621740852456</v>
      </c>
      <c r="S986" s="28">
        <f>('Detalle por mes'!S1289/'Detalle por mes'!S1082)-1</f>
        <v>0.25442621740852567</v>
      </c>
    </row>
    <row r="987" spans="2:19" x14ac:dyDescent="0.25">
      <c r="B987" s="20" t="s">
        <v>48</v>
      </c>
      <c r="C987" s="28">
        <f>('Detalle por mes'!C1290/'Detalle por mes'!C1083)-1</f>
        <v>5.3654919196578055E-2</v>
      </c>
      <c r="D987" s="28">
        <f>('Detalle por mes'!D1290/'Detalle por mes'!D1083)-1</f>
        <v>0.16378286913768769</v>
      </c>
      <c r="E987" s="28">
        <f>('Detalle por mes'!E1290/'Detalle por mes'!E1083)-1</f>
        <v>0.41796407185628737</v>
      </c>
      <c r="F987" s="28">
        <f>('Detalle por mes'!F1290/'Detalle por mes'!F1083)-1</f>
        <v>0.58742671986034178</v>
      </c>
      <c r="G987" s="28">
        <f>('Detalle por mes'!G1290/'Detalle por mes'!G1083)-1</f>
        <v>4.592323849532165E-2</v>
      </c>
      <c r="H987" s="28">
        <f>('Detalle por mes'!H1290/'Detalle por mes'!H1083)-1</f>
        <v>0.15936124382361649</v>
      </c>
      <c r="I987" s="28">
        <f>('Detalle por mes'!I1290/'Detalle por mes'!I1083)-1</f>
        <v>0.45565819861431867</v>
      </c>
      <c r="J987" s="28">
        <f>('Detalle por mes'!J1290/'Detalle por mes'!J1083)-1</f>
        <v>0.68789658560740263</v>
      </c>
      <c r="K987" s="28">
        <f>('Detalle por mes'!K1290/'Detalle por mes'!K1083)-1</f>
        <v>8.9200273410799724E-2</v>
      </c>
      <c r="L987" s="28">
        <f>('Detalle por mes'!L1290/'Detalle por mes'!L1083)-1</f>
        <v>0.26173639696980233</v>
      </c>
      <c r="M987" s="28">
        <f>('Detalle por mes'!M1290/'Detalle por mes'!M1083)-1</f>
        <v>0.28343313373253487</v>
      </c>
      <c r="N987" s="28">
        <f>('Detalle por mes'!N1290/'Detalle por mes'!N1083)-1</f>
        <v>0.4040892528229354</v>
      </c>
      <c r="O987" s="28">
        <f>('Detalle por mes'!O1290/'Detalle por mes'!O1083)-1</f>
        <v>0.27008928571428581</v>
      </c>
      <c r="P987" s="28">
        <f>('Detalle por mes'!P1290/'Detalle por mes'!P1083)-1</f>
        <v>0.38761247560769951</v>
      </c>
      <c r="Q987" s="28">
        <f>('Detalle por mes'!Q1290/'Detalle por mes'!Q1083)-1</f>
        <v>6.0413485625246954E-2</v>
      </c>
      <c r="R987" s="28">
        <f>('Detalle por mes'!R1290/'Detalle por mes'!R1083)-1</f>
        <v>0.17575725667418984</v>
      </c>
      <c r="S987" s="28">
        <f>('Detalle por mes'!S1290/'Detalle por mes'!S1083)-1</f>
        <v>0.17575725667419029</v>
      </c>
    </row>
    <row r="988" spans="2:19" x14ac:dyDescent="0.25">
      <c r="B988" s="8" t="s">
        <v>156</v>
      </c>
      <c r="C988" s="29">
        <f>('Detalle por mes'!C1294/'Detalle por mes'!C1087)-1</f>
        <v>4.797013088743296E-2</v>
      </c>
      <c r="D988" s="29">
        <f>('Detalle por mes'!D1294/'Detalle por mes'!D1087)-1</f>
        <v>0.14514280029360926</v>
      </c>
      <c r="E988" s="29">
        <f>('Detalle por mes'!E1294/'Detalle por mes'!E1087)-1</f>
        <v>2.5265361040514245E-2</v>
      </c>
      <c r="F988" s="29">
        <f>('Detalle por mes'!F1294/'Detalle por mes'!F1087)-1</f>
        <v>0.19250334170179806</v>
      </c>
      <c r="G988" s="29">
        <f>('Detalle por mes'!G1294/'Detalle por mes'!G1087)-1</f>
        <v>3.0978006551240167E-2</v>
      </c>
      <c r="H988" s="29">
        <f>('Detalle por mes'!H1294/'Detalle por mes'!H1087)-1</f>
        <v>0.14193017055253332</v>
      </c>
      <c r="I988" s="29">
        <f>('Detalle por mes'!I1294/'Detalle por mes'!I1087)-1</f>
        <v>0.19144937422561292</v>
      </c>
      <c r="J988" s="29">
        <f>('Detalle por mes'!J1294/'Detalle por mes'!J1087)-1</f>
        <v>0.48374771268996275</v>
      </c>
      <c r="K988" s="29">
        <f>('Detalle por mes'!K1294/'Detalle por mes'!K1087)-1</f>
        <v>5.1624083178850588E-2</v>
      </c>
      <c r="L988" s="29">
        <f>('Detalle por mes'!L1294/'Detalle por mes'!L1087)-1</f>
        <v>0.18545953978359409</v>
      </c>
      <c r="M988" s="29">
        <f>('Detalle por mes'!M1294/'Detalle por mes'!M1087)-1</f>
        <v>4.6791707798617965E-2</v>
      </c>
      <c r="N988" s="29">
        <f>('Detalle por mes'!N1294/'Detalle por mes'!N1087)-1</f>
        <v>0.11064660042052754</v>
      </c>
      <c r="O988" s="29">
        <f>('Detalle por mes'!O1294/'Detalle por mes'!O1087)-1</f>
        <v>6.0486264202136653E-2</v>
      </c>
      <c r="P988" s="29">
        <f>('Detalle por mes'!P1294/'Detalle por mes'!P1087)-1</f>
        <v>0.17222854756885053</v>
      </c>
      <c r="Q988" s="29">
        <f>('Detalle por mes'!Q1294/'Detalle por mes'!Q1087)-1</f>
        <v>5.318851318481066E-2</v>
      </c>
      <c r="R988" s="29">
        <f>('Detalle por mes'!R1294/'Detalle por mes'!R1087)-1</f>
        <v>0.1552405318006429</v>
      </c>
      <c r="S988" s="29">
        <f>('Detalle por mes'!S1294/'Detalle por mes'!S1087)-1</f>
        <v>0.15524053180064201</v>
      </c>
    </row>
    <row r="989" spans="2:19" x14ac:dyDescent="0.25">
      <c r="B989" s="20" t="s">
        <v>37</v>
      </c>
      <c r="C989" s="28">
        <f>('Detalle por mes'!C1295/'Detalle por mes'!C1088)-1</f>
        <v>-7.644882860665847E-2</v>
      </c>
      <c r="D989" s="28">
        <f>('Detalle por mes'!D1295/'Detalle por mes'!D1088)-1</f>
        <v>-3.5129161960809507E-2</v>
      </c>
      <c r="E989" s="28">
        <f>('Detalle por mes'!E1295/'Detalle por mes'!E1088)-1</f>
        <v>0.84782608695652173</v>
      </c>
      <c r="F989" s="28">
        <f>('Detalle por mes'!F1295/'Detalle por mes'!F1088)-1</f>
        <v>1.0318635339555842</v>
      </c>
      <c r="G989" s="28">
        <f>('Detalle por mes'!G1295/'Detalle por mes'!G1088)-1</f>
        <v>4.4052863436123246E-2</v>
      </c>
      <c r="H989" s="28">
        <f>('Detalle por mes'!H1295/'Detalle por mes'!H1088)-1</f>
        <v>0.13862213311595317</v>
      </c>
      <c r="I989" s="28">
        <f>('Detalle por mes'!I1295/'Detalle por mes'!I1088)-1</f>
        <v>0.23931078493937452</v>
      </c>
      <c r="J989" s="28">
        <f>('Detalle por mes'!J1295/'Detalle por mes'!J1088)-1</f>
        <v>0.42085246082894479</v>
      </c>
      <c r="K989" s="28">
        <f>('Detalle por mes'!K1295/'Detalle por mes'!K1088)-1</f>
        <v>0.1273666092943202</v>
      </c>
      <c r="L989" s="28">
        <f>('Detalle por mes'!L1295/'Detalle por mes'!L1088)-1</f>
        <v>0.24770028854795711</v>
      </c>
      <c r="M989" s="28">
        <f>('Detalle por mes'!M1295/'Detalle por mes'!M1088)-1</f>
        <v>-0.35458167330677293</v>
      </c>
      <c r="N989" s="28">
        <f>('Detalle por mes'!N1295/'Detalle por mes'!N1088)-1</f>
        <v>-0.34057849507440785</v>
      </c>
      <c r="O989" s="28">
        <f>('Detalle por mes'!O1295/'Detalle por mes'!O1088)-1</f>
        <v>2.3884533665470054E-2</v>
      </c>
      <c r="P989" s="28">
        <f>('Detalle por mes'!P1295/'Detalle por mes'!P1088)-1</f>
        <v>0.14572409655670748</v>
      </c>
      <c r="Q989" s="28">
        <f>('Detalle por mes'!Q1295/'Detalle por mes'!Q1088)-1</f>
        <v>-2.7591862062851802E-2</v>
      </c>
      <c r="R989" s="28">
        <f>('Detalle por mes'!R1295/'Detalle por mes'!R1088)-1</f>
        <v>8.2825964661943363E-2</v>
      </c>
      <c r="S989" s="28">
        <f>('Detalle por mes'!S1295/'Detalle por mes'!S1088)-1</f>
        <v>8.2825964661944251E-2</v>
      </c>
    </row>
    <row r="990" spans="2:19" x14ac:dyDescent="0.25">
      <c r="B990" s="20" t="s">
        <v>38</v>
      </c>
      <c r="C990" s="28">
        <f>('Detalle por mes'!C1296/'Detalle por mes'!C1089)-1</f>
        <v>-0.21911947728686998</v>
      </c>
      <c r="D990" s="28">
        <f>('Detalle por mes'!D1296/'Detalle por mes'!D1089)-1</f>
        <v>-0.21399089076878575</v>
      </c>
      <c r="E990" s="28">
        <f>('Detalle por mes'!E1296/'Detalle por mes'!E1089)-1</f>
        <v>-0.34295115160718803</v>
      </c>
      <c r="F990" s="28">
        <f>('Detalle por mes'!F1296/'Detalle por mes'!F1089)-1</f>
        <v>-0.50325745921438103</v>
      </c>
      <c r="G990" s="28">
        <f>('Detalle por mes'!G1296/'Detalle por mes'!G1089)-1</f>
        <v>-0.17969696969696969</v>
      </c>
      <c r="H990" s="28">
        <f>('Detalle por mes'!H1296/'Detalle por mes'!H1089)-1</f>
        <v>-8.3780975189340245E-2</v>
      </c>
      <c r="I990" s="28">
        <f>('Detalle por mes'!I1296/'Detalle por mes'!I1089)-1</f>
        <v>-0.20370370370370372</v>
      </c>
      <c r="J990" s="28">
        <f>('Detalle por mes'!J1296/'Detalle por mes'!J1089)-1</f>
        <v>0.1412373880848028</v>
      </c>
      <c r="K990" s="28">
        <f>('Detalle por mes'!K1296/'Detalle por mes'!K1089)-1</f>
        <v>-0.14657980456026054</v>
      </c>
      <c r="L990" s="28">
        <f>('Detalle por mes'!L1296/'Detalle por mes'!L1089)-1</f>
        <v>-5.0331116456770797E-2</v>
      </c>
      <c r="M990" s="28">
        <f>('Detalle por mes'!M1296/'Detalle por mes'!M1089)-1</f>
        <v>-0.43962848297213619</v>
      </c>
      <c r="N990" s="28">
        <f>('Detalle por mes'!N1296/'Detalle por mes'!N1089)-1</f>
        <v>-0.4581432158892017</v>
      </c>
      <c r="O990" s="28">
        <f>('Detalle por mes'!O1296/'Detalle por mes'!O1089)-1</f>
        <v>-0.32589377124370367</v>
      </c>
      <c r="P990" s="28">
        <f>('Detalle por mes'!P1296/'Detalle por mes'!P1089)-1</f>
        <v>-0.26065269694132287</v>
      </c>
      <c r="Q990" s="28">
        <f>('Detalle por mes'!Q1296/'Detalle por mes'!Q1089)-1</f>
        <v>-0.24131747752447241</v>
      </c>
      <c r="R990" s="28">
        <f>('Detalle por mes'!R1296/'Detalle por mes'!R1089)-1</f>
        <v>-0.21754678974772468</v>
      </c>
      <c r="S990" s="28">
        <f>('Detalle por mes'!S1296/'Detalle por mes'!S1089)-1</f>
        <v>-0.21754678974772457</v>
      </c>
    </row>
    <row r="991" spans="2:19" x14ac:dyDescent="0.25">
      <c r="B991" s="20" t="s">
        <v>39</v>
      </c>
      <c r="C991" s="28">
        <f>('Detalle por mes'!C1297/'Detalle por mes'!C1090)-1</f>
        <v>4.1711211202439813E-3</v>
      </c>
      <c r="D991" s="28">
        <f>('Detalle por mes'!D1297/'Detalle por mes'!D1090)-1</f>
        <v>5.4632043989261803E-2</v>
      </c>
      <c r="E991" s="28">
        <f>('Detalle por mes'!E1297/'Detalle por mes'!E1090)-1</f>
        <v>0.53155680224403934</v>
      </c>
      <c r="F991" s="28">
        <f>('Detalle por mes'!F1297/'Detalle por mes'!F1090)-1</f>
        <v>0.66684007762802411</v>
      </c>
      <c r="G991" s="28">
        <f>('Detalle por mes'!G1297/'Detalle por mes'!G1090)-1</f>
        <v>-0.10862497609485566</v>
      </c>
      <c r="H991" s="28">
        <f>('Detalle por mes'!H1297/'Detalle por mes'!H1090)-1</f>
        <v>-3.2089741577581932E-2</v>
      </c>
      <c r="I991" s="28">
        <f>('Detalle por mes'!I1297/'Detalle por mes'!I1090)-1</f>
        <v>0.93783439490445852</v>
      </c>
      <c r="J991" s="28">
        <f>('Detalle por mes'!J1297/'Detalle por mes'!J1090)-1</f>
        <v>1.2863401820589195</v>
      </c>
      <c r="K991" s="28">
        <f>('Detalle por mes'!K1297/'Detalle por mes'!K1090)-1</f>
        <v>-1.3642000826787903E-2</v>
      </c>
      <c r="L991" s="28">
        <f>('Detalle por mes'!L1297/'Detalle por mes'!L1090)-1</f>
        <v>0.10169207123423063</v>
      </c>
      <c r="M991" s="28">
        <f>('Detalle por mes'!M1297/'Detalle por mes'!M1090)-1</f>
        <v>-0.2155963302752294</v>
      </c>
      <c r="N991" s="28">
        <f>('Detalle por mes'!N1297/'Detalle por mes'!N1090)-1</f>
        <v>-0.2156692073406411</v>
      </c>
      <c r="O991" s="28">
        <f>('Detalle por mes'!O1297/'Detalle por mes'!O1090)-1</f>
        <v>-0.26659965706852717</v>
      </c>
      <c r="P991" s="28">
        <f>('Detalle por mes'!P1297/'Detalle por mes'!P1090)-1</f>
        <v>-0.18267250924161882</v>
      </c>
      <c r="Q991" s="28">
        <f>('Detalle por mes'!Q1297/'Detalle por mes'!Q1090)-1</f>
        <v>-4.9662779309722627E-3</v>
      </c>
      <c r="R991" s="28">
        <f>('Detalle por mes'!R1297/'Detalle por mes'!R1090)-1</f>
        <v>2.5687430877991302E-2</v>
      </c>
      <c r="S991" s="28">
        <f>('Detalle por mes'!S1297/'Detalle por mes'!S1090)-1</f>
        <v>2.5687430877990636E-2</v>
      </c>
    </row>
    <row r="992" spans="2:19" x14ac:dyDescent="0.25">
      <c r="B992" s="20" t="s">
        <v>40</v>
      </c>
      <c r="C992" s="28">
        <f>('Detalle por mes'!C1298/'Detalle por mes'!C1091)-1</f>
        <v>-8.4243721139767969E-2</v>
      </c>
      <c r="D992" s="28">
        <f>('Detalle por mes'!D1298/'Detalle por mes'!D1091)-1</f>
        <v>-5.6736334998098714E-3</v>
      </c>
      <c r="E992" s="28">
        <f>('Detalle por mes'!E1298/'Detalle por mes'!E1091)-1</f>
        <v>-7.906976744186045E-2</v>
      </c>
      <c r="F992" s="28">
        <f>('Detalle por mes'!F1298/'Detalle por mes'!F1091)-1</f>
        <v>4.8572583954483939E-2</v>
      </c>
      <c r="G992" s="28">
        <f>('Detalle por mes'!G1298/'Detalle por mes'!G1091)-1</f>
        <v>-4.4365920691008975E-2</v>
      </c>
      <c r="H992" s="28">
        <f>('Detalle por mes'!H1298/'Detalle por mes'!H1091)-1</f>
        <v>5.6986665409951787E-2</v>
      </c>
      <c r="I992" s="28">
        <f>('Detalle por mes'!I1298/'Detalle por mes'!I1091)-1</f>
        <v>0.29434447300771205</v>
      </c>
      <c r="J992" s="28">
        <f>('Detalle por mes'!J1298/'Detalle por mes'!J1091)-1</f>
        <v>0.49716073126643789</v>
      </c>
      <c r="K992" s="28">
        <f>('Detalle por mes'!K1298/'Detalle por mes'!K1091)-1</f>
        <v>-7.5794621026894826E-2</v>
      </c>
      <c r="L992" s="28">
        <f>('Detalle por mes'!L1298/'Detalle por mes'!L1091)-1</f>
        <v>9.7786218594608787E-3</v>
      </c>
      <c r="M992" s="28">
        <f>('Detalle por mes'!M1298/'Detalle por mes'!M1091)-1</f>
        <v>-0.14691943127962082</v>
      </c>
      <c r="N992" s="28">
        <f>('Detalle por mes'!N1298/'Detalle por mes'!N1091)-1</f>
        <v>-0.10591098748261474</v>
      </c>
      <c r="O992" s="28">
        <f>('Detalle por mes'!O1298/'Detalle por mes'!O1091)-1</f>
        <v>-0.19008614602457286</v>
      </c>
      <c r="P992" s="28">
        <f>('Detalle por mes'!P1298/'Detalle por mes'!P1091)-1</f>
        <v>-0.11246373053942826</v>
      </c>
      <c r="Q992" s="28">
        <f>('Detalle por mes'!Q1298/'Detalle por mes'!Q1091)-1</f>
        <v>-8.4896709363005085E-2</v>
      </c>
      <c r="R992" s="28">
        <f>('Detalle por mes'!R1298/'Detalle por mes'!R1091)-1</f>
        <v>-1.4080772916227779E-2</v>
      </c>
      <c r="S992" s="28">
        <f>('Detalle por mes'!S1298/'Detalle por mes'!S1091)-1</f>
        <v>-1.4080772916226558E-2</v>
      </c>
    </row>
    <row r="993" spans="2:19" x14ac:dyDescent="0.25">
      <c r="B993" s="20" t="s">
        <v>41</v>
      </c>
      <c r="C993" s="28">
        <f>('Detalle por mes'!C1299/'Detalle por mes'!C1092)-1</f>
        <v>8.952668483339643E-4</v>
      </c>
      <c r="D993" s="28">
        <f>('Detalle por mes'!D1299/'Detalle por mes'!D1092)-1</f>
        <v>9.6892011085321972E-2</v>
      </c>
      <c r="E993" s="28">
        <f>('Detalle por mes'!E1299/'Detalle por mes'!E1092)-1</f>
        <v>0.20798065296251522</v>
      </c>
      <c r="F993" s="28">
        <f>('Detalle por mes'!F1299/'Detalle por mes'!F1092)-1</f>
        <v>0.3803228427866574</v>
      </c>
      <c r="G993" s="28">
        <f>('Detalle por mes'!G1299/'Detalle por mes'!G1092)-1</f>
        <v>-4.7907211296016161E-2</v>
      </c>
      <c r="H993" s="28">
        <f>('Detalle por mes'!H1299/'Detalle por mes'!H1092)-1</f>
        <v>4.9544416736358121E-2</v>
      </c>
      <c r="I993" s="28">
        <f>('Detalle por mes'!I1299/'Detalle por mes'!I1092)-1</f>
        <v>0.28602504244482163</v>
      </c>
      <c r="J993" s="28">
        <f>('Detalle por mes'!J1299/'Detalle por mes'!J1092)-1</f>
        <v>0.57658357015221795</v>
      </c>
      <c r="K993" s="28">
        <f>('Detalle por mes'!K1299/'Detalle por mes'!K1092)-1</f>
        <v>1.1664506572856892E-2</v>
      </c>
      <c r="L993" s="28">
        <f>('Detalle por mes'!L1299/'Detalle por mes'!L1092)-1</f>
        <v>0.15699144683276889</v>
      </c>
      <c r="M993" s="28">
        <f>('Detalle por mes'!M1299/'Detalle por mes'!M1092)-1</f>
        <v>1.4207650273224015E-2</v>
      </c>
      <c r="N993" s="28">
        <f>('Detalle por mes'!N1299/'Detalle por mes'!N1092)-1</f>
        <v>0.11261170681839872</v>
      </c>
      <c r="O993" s="28">
        <f>('Detalle por mes'!O1299/'Detalle por mes'!O1092)-1</f>
        <v>-9.1977780648495044E-2</v>
      </c>
      <c r="P993" s="28">
        <f>('Detalle por mes'!P1299/'Detalle por mes'!P1092)-1</f>
        <v>-3.1392605338952384E-3</v>
      </c>
      <c r="Q993" s="28">
        <f>('Detalle por mes'!Q1299/'Detalle por mes'!Q1092)-1</f>
        <v>5.26036475659164E-3</v>
      </c>
      <c r="R993" s="28">
        <f>('Detalle por mes'!R1299/'Detalle por mes'!R1092)-1</f>
        <v>9.1090643918148251E-2</v>
      </c>
      <c r="S993" s="28">
        <f>('Detalle por mes'!S1299/'Detalle por mes'!S1092)-1</f>
        <v>9.1090643918147363E-2</v>
      </c>
    </row>
    <row r="994" spans="2:19" x14ac:dyDescent="0.25">
      <c r="B994" s="20" t="s">
        <v>42</v>
      </c>
      <c r="C994" s="28">
        <f>('Detalle por mes'!C1300/'Detalle por mes'!C1093)-1</f>
        <v>-0.23325995699805468</v>
      </c>
      <c r="D994" s="28">
        <f>('Detalle por mes'!D1300/'Detalle por mes'!D1093)-1</f>
        <v>-0.23167780327900533</v>
      </c>
      <c r="E994" s="28">
        <f>('Detalle por mes'!E1300/'Detalle por mes'!E1093)-1</f>
        <v>-0.19631901840490795</v>
      </c>
      <c r="F994" s="28">
        <f>('Detalle por mes'!F1300/'Detalle por mes'!F1093)-1</f>
        <v>-0.19622950153113727</v>
      </c>
      <c r="G994" s="28">
        <f>('Detalle por mes'!G1300/'Detalle por mes'!G1093)-1</f>
        <v>-0.15168153740562795</v>
      </c>
      <c r="H994" s="28">
        <f>('Detalle por mes'!H1300/'Detalle por mes'!H1093)-1</f>
        <v>-0.11241516903045556</v>
      </c>
      <c r="I994" s="28">
        <f>('Detalle por mes'!I1300/'Detalle por mes'!I1093)-1</f>
        <v>0.27958740499457102</v>
      </c>
      <c r="J994" s="28">
        <f>('Detalle por mes'!J1300/'Detalle por mes'!J1093)-1</f>
        <v>0.49118960928817956</v>
      </c>
      <c r="K994" s="28">
        <f>('Detalle por mes'!K1300/'Detalle por mes'!K1093)-1</f>
        <v>2.4017467248908186E-2</v>
      </c>
      <c r="L994" s="28">
        <f>('Detalle por mes'!L1300/'Detalle por mes'!L1093)-1</f>
        <v>0.12166250346933061</v>
      </c>
      <c r="M994" s="28">
        <f>('Detalle por mes'!M1300/'Detalle por mes'!M1093)-1</f>
        <v>-0.38916256157635465</v>
      </c>
      <c r="N994" s="28">
        <f>('Detalle por mes'!N1300/'Detalle por mes'!N1093)-1</f>
        <v>-0.42023294509151388</v>
      </c>
      <c r="O994" s="28">
        <f>('Detalle por mes'!O1300/'Detalle por mes'!O1093)-1</f>
        <v>-0.37285573065069488</v>
      </c>
      <c r="P994" s="28">
        <f>('Detalle por mes'!P1300/'Detalle por mes'!P1093)-1</f>
        <v>-0.30281275551516273</v>
      </c>
      <c r="Q994" s="28">
        <f>('Detalle por mes'!Q1300/'Detalle por mes'!Q1093)-1</f>
        <v>-0.25148760870986731</v>
      </c>
      <c r="R994" s="28">
        <f>('Detalle por mes'!R1300/'Detalle por mes'!R1093)-1</f>
        <v>-0.24273484344551088</v>
      </c>
      <c r="S994" s="28">
        <f>('Detalle por mes'!S1300/'Detalle por mes'!S1093)-1</f>
        <v>-0.24273484344550933</v>
      </c>
    </row>
    <row r="995" spans="2:19" x14ac:dyDescent="0.25">
      <c r="B995" s="20" t="s">
        <v>43</v>
      </c>
      <c r="C995" s="28">
        <f>('Detalle por mes'!C1301/'Detalle por mes'!C1094)-1</f>
        <v>0.58608270508322757</v>
      </c>
      <c r="D995" s="28">
        <f>('Detalle por mes'!D1301/'Detalle por mes'!D1094)-1</f>
        <v>0.74508432014366011</v>
      </c>
      <c r="E995" s="28">
        <f>('Detalle por mes'!E1301/'Detalle por mes'!E1094)-1</f>
        <v>-7.409713574097132E-2</v>
      </c>
      <c r="F995" s="28">
        <f>('Detalle por mes'!F1301/'Detalle por mes'!F1094)-1</f>
        <v>0.3636631261237353</v>
      </c>
      <c r="G995" s="28">
        <f>('Detalle por mes'!G1301/'Detalle por mes'!G1094)-1</f>
        <v>4.870129870129869E-2</v>
      </c>
      <c r="H995" s="28">
        <f>('Detalle por mes'!H1301/'Detalle por mes'!H1094)-1</f>
        <v>0.18802112592227505</v>
      </c>
      <c r="I995" s="28">
        <f>('Detalle por mes'!I1301/'Detalle por mes'!I1094)-1</f>
        <v>0.39840283939662813</v>
      </c>
      <c r="J995" s="28">
        <f>('Detalle por mes'!J1301/'Detalle por mes'!J1094)-1</f>
        <v>0.6402143315644353</v>
      </c>
      <c r="K995" s="28">
        <f>('Detalle por mes'!K1301/'Detalle por mes'!K1094)-1</f>
        <v>0.11466011466011472</v>
      </c>
      <c r="L995" s="28">
        <f>('Detalle por mes'!L1301/'Detalle por mes'!L1094)-1</f>
        <v>0.20774070282367485</v>
      </c>
      <c r="M995" s="28">
        <f>('Detalle por mes'!M1301/'Detalle por mes'!M1094)-1</f>
        <v>1.8018018018018056E-2</v>
      </c>
      <c r="N995" s="28">
        <f>('Detalle por mes'!N1301/'Detalle por mes'!N1094)-1</f>
        <v>0.11656325869975692</v>
      </c>
      <c r="O995" s="28">
        <f>('Detalle por mes'!O1301/'Detalle por mes'!O1094)-1</f>
        <v>-0.30916516034009511</v>
      </c>
      <c r="P995" s="28">
        <f>('Detalle por mes'!P1301/'Detalle por mes'!P1094)-1</f>
        <v>-0.19877761290301188</v>
      </c>
      <c r="Q995" s="28">
        <f>('Detalle por mes'!Q1301/'Detalle por mes'!Q1094)-1</f>
        <v>0.25279481491147937</v>
      </c>
      <c r="R995" s="28">
        <f>('Detalle por mes'!R1301/'Detalle por mes'!R1094)-1</f>
        <v>0.19857268340867851</v>
      </c>
      <c r="S995" s="28">
        <f>('Detalle por mes'!S1301/'Detalle por mes'!S1094)-1</f>
        <v>0.19857268340867762</v>
      </c>
    </row>
    <row r="996" spans="2:19" x14ac:dyDescent="0.25">
      <c r="B996" s="20" t="s">
        <v>44</v>
      </c>
      <c r="C996" s="28">
        <f>('Detalle por mes'!C1302/'Detalle por mes'!C1095)-1</f>
        <v>-4.6322255779352006E-2</v>
      </c>
      <c r="D996" s="28">
        <f>('Detalle por mes'!D1302/'Detalle por mes'!D1095)-1</f>
        <v>3.9308802517384445E-2</v>
      </c>
      <c r="E996" s="28">
        <f>('Detalle por mes'!E1302/'Detalle por mes'!E1095)-1</f>
        <v>0.11437246963562764</v>
      </c>
      <c r="F996" s="28">
        <f>('Detalle por mes'!F1302/'Detalle por mes'!F1095)-1</f>
        <v>0.24857821779097788</v>
      </c>
      <c r="G996" s="28">
        <f>('Detalle por mes'!G1302/'Detalle por mes'!G1095)-1</f>
        <v>-2.1327328122930145E-2</v>
      </c>
      <c r="H996" s="28">
        <f>('Detalle por mes'!H1302/'Detalle por mes'!H1095)-1</f>
        <v>7.3252791729253808E-2</v>
      </c>
      <c r="I996" s="28">
        <f>('Detalle por mes'!I1302/'Detalle por mes'!I1095)-1</f>
        <v>0.14620794205583865</v>
      </c>
      <c r="J996" s="28">
        <f>('Detalle por mes'!J1302/'Detalle por mes'!J1095)-1</f>
        <v>0.33564029790242911</v>
      </c>
      <c r="K996" s="28">
        <f>('Detalle por mes'!K1302/'Detalle por mes'!K1095)-1</f>
        <v>-4.1629497472494781E-2</v>
      </c>
      <c r="L996" s="28">
        <f>('Detalle por mes'!L1302/'Detalle por mes'!L1095)-1</f>
        <v>5.7011580657100103E-2</v>
      </c>
      <c r="M996" s="28">
        <f>('Detalle por mes'!M1302/'Detalle por mes'!M1095)-1</f>
        <v>0.109375</v>
      </c>
      <c r="N996" s="28">
        <f>('Detalle por mes'!N1302/'Detalle por mes'!N1095)-1</f>
        <v>0.13912515317811303</v>
      </c>
      <c r="O996" s="28">
        <f>('Detalle por mes'!O1302/'Detalle por mes'!O1095)-1</f>
        <v>-2.601522842639592E-2</v>
      </c>
      <c r="P996" s="28">
        <f>('Detalle por mes'!P1302/'Detalle por mes'!P1095)-1</f>
        <v>5.4342964625166523E-2</v>
      </c>
      <c r="Q996" s="28">
        <f>('Detalle por mes'!Q1302/'Detalle por mes'!Q1095)-1</f>
        <v>-3.9286981199006754E-2</v>
      </c>
      <c r="R996" s="28">
        <f>('Detalle por mes'!R1302/'Detalle por mes'!R1095)-1</f>
        <v>5.1094928857499777E-2</v>
      </c>
      <c r="S996" s="28">
        <f>('Detalle por mes'!S1302/'Detalle por mes'!S1095)-1</f>
        <v>5.1094928857499999E-2</v>
      </c>
    </row>
    <row r="997" spans="2:19" x14ac:dyDescent="0.25">
      <c r="B997" s="20" t="s">
        <v>45</v>
      </c>
      <c r="C997" s="28">
        <f>('Detalle por mes'!C1303/'Detalle por mes'!C1096)-1</f>
        <v>-8.0412570351940826E-2</v>
      </c>
      <c r="D997" s="28">
        <f>('Detalle por mes'!D1303/'Detalle por mes'!D1096)-1</f>
        <v>-3.1537077719667406E-2</v>
      </c>
      <c r="E997" s="28">
        <f>('Detalle por mes'!E1303/'Detalle por mes'!E1096)-1</f>
        <v>-0.14840182648401823</v>
      </c>
      <c r="F997" s="28">
        <f>('Detalle por mes'!F1303/'Detalle por mes'!F1096)-1</f>
        <v>-6.038308758116695E-2</v>
      </c>
      <c r="G997" s="28">
        <f>('Detalle por mes'!G1303/'Detalle por mes'!G1096)-1</f>
        <v>-0.11540616246498603</v>
      </c>
      <c r="H997" s="28">
        <f>('Detalle por mes'!H1303/'Detalle por mes'!H1096)-1</f>
        <v>-2.6088193360267797E-2</v>
      </c>
      <c r="I997" s="28">
        <f>('Detalle por mes'!I1303/'Detalle por mes'!I1096)-1</f>
        <v>0.33144912641315516</v>
      </c>
      <c r="J997" s="28">
        <f>('Detalle por mes'!J1303/'Detalle por mes'!J1096)-1</f>
        <v>0.52905997823453377</v>
      </c>
      <c r="K997" s="28">
        <f>('Detalle por mes'!K1303/'Detalle por mes'!K1096)-1</f>
        <v>0.27118644067796605</v>
      </c>
      <c r="L997" s="28">
        <f>('Detalle por mes'!L1303/'Detalle por mes'!L1096)-1</f>
        <v>0.41542178691122644</v>
      </c>
      <c r="M997" s="28">
        <f>('Detalle por mes'!M1303/'Detalle por mes'!M1096)-1</f>
        <v>-5.7613168724279795E-2</v>
      </c>
      <c r="N997" s="28">
        <f>('Detalle por mes'!N1303/'Detalle por mes'!N1096)-1</f>
        <v>-3.1979268184637255E-2</v>
      </c>
      <c r="O997" s="28">
        <f>('Detalle por mes'!O1303/'Detalle por mes'!O1096)-1</f>
        <v>-7.1522994503583126E-2</v>
      </c>
      <c r="P997" s="28">
        <f>('Detalle por mes'!P1303/'Detalle por mes'!P1096)-1</f>
        <v>2.0837465394154542E-2</v>
      </c>
      <c r="Q997" s="28">
        <f>('Detalle por mes'!Q1303/'Detalle por mes'!Q1096)-1</f>
        <v>-6.2487683111081882E-2</v>
      </c>
      <c r="R997" s="28">
        <f>('Detalle por mes'!R1303/'Detalle por mes'!R1096)-1</f>
        <v>1.3299434264135046E-2</v>
      </c>
      <c r="S997" s="28">
        <f>('Detalle por mes'!S1303/'Detalle por mes'!S1096)-1</f>
        <v>1.3299434264136156E-2</v>
      </c>
    </row>
    <row r="998" spans="2:19" x14ac:dyDescent="0.25">
      <c r="B998" s="20" t="s">
        <v>46</v>
      </c>
      <c r="C998" s="28">
        <f>('Detalle por mes'!C1304/'Detalle por mes'!C1097)-1</f>
        <v>-8.052181736392261E-2</v>
      </c>
      <c r="D998" s="28">
        <f>('Detalle por mes'!D1304/'Detalle por mes'!D1097)-1</f>
        <v>1.1085647770969986E-2</v>
      </c>
      <c r="E998" s="28">
        <f>('Detalle por mes'!E1304/'Detalle por mes'!E1097)-1</f>
        <v>-0.22832980972515859</v>
      </c>
      <c r="F998" s="28">
        <f>('Detalle por mes'!F1304/'Detalle por mes'!F1097)-1</f>
        <v>-0.16096662253846905</v>
      </c>
      <c r="G998" s="28">
        <f>('Detalle por mes'!G1304/'Detalle por mes'!G1097)-1</f>
        <v>-0.17729226361031514</v>
      </c>
      <c r="H998" s="28">
        <f>('Detalle por mes'!H1304/'Detalle por mes'!H1097)-1</f>
        <v>-8.9533428655450886E-2</v>
      </c>
      <c r="I998" s="28">
        <f>('Detalle por mes'!I1304/'Detalle por mes'!I1097)-1</f>
        <v>0.13536076326774005</v>
      </c>
      <c r="J998" s="28">
        <f>('Detalle por mes'!J1304/'Detalle por mes'!J1097)-1</f>
        <v>0.28061437245806187</v>
      </c>
      <c r="K998" s="28">
        <f>('Detalle por mes'!K1304/'Detalle por mes'!K1097)-1</f>
        <v>-1.945525291828798E-2</v>
      </c>
      <c r="L998" s="28">
        <f>('Detalle por mes'!L1304/'Detalle por mes'!L1097)-1</f>
        <v>9.7277412000092989E-2</v>
      </c>
      <c r="M998" s="28">
        <f>('Detalle por mes'!M1304/'Detalle por mes'!M1097)-1</f>
        <v>-0.21663019693654262</v>
      </c>
      <c r="N998" s="28">
        <f>('Detalle por mes'!N1304/'Detalle por mes'!N1097)-1</f>
        <v>-0.1473242580251205</v>
      </c>
      <c r="O998" s="28">
        <f>('Detalle por mes'!O1304/'Detalle por mes'!O1097)-1</f>
        <v>-0.22742342520659109</v>
      </c>
      <c r="P998" s="28">
        <f>('Detalle por mes'!P1304/'Detalle por mes'!P1097)-1</f>
        <v>-0.14951095535857439</v>
      </c>
      <c r="Q998" s="28">
        <f>('Detalle por mes'!Q1304/'Detalle por mes'!Q1097)-1</f>
        <v>-0.11452046574425612</v>
      </c>
      <c r="R998" s="28">
        <f>('Detalle por mes'!R1304/'Detalle por mes'!R1097)-1</f>
        <v>-5.9909134622051385E-2</v>
      </c>
      <c r="S998" s="28">
        <f>('Detalle por mes'!S1304/'Detalle por mes'!S1097)-1</f>
        <v>-5.990913462205083E-2</v>
      </c>
    </row>
    <row r="999" spans="2:19" x14ac:dyDescent="0.25">
      <c r="B999" s="20" t="s">
        <v>13</v>
      </c>
      <c r="C999" s="28">
        <f>('Detalle por mes'!C1305/'Detalle por mes'!C1098)-1</f>
        <v>-0.24626215073449287</v>
      </c>
      <c r="D999" s="28">
        <f>('Detalle por mes'!D1305/'Detalle por mes'!D1098)-1</f>
        <v>-0.23832182163005855</v>
      </c>
      <c r="E999" s="28">
        <f>('Detalle por mes'!E1305/'Detalle por mes'!E1098)-1</f>
        <v>-0.25170068027210879</v>
      </c>
      <c r="F999" s="28">
        <f>('Detalle por mes'!F1305/'Detalle por mes'!F1098)-1</f>
        <v>-0.2044228807029963</v>
      </c>
      <c r="G999" s="28">
        <f>('Detalle por mes'!G1305/'Detalle por mes'!G1098)-1</f>
        <v>5.9530026109660517E-2</v>
      </c>
      <c r="H999" s="28">
        <f>('Detalle por mes'!H1305/'Detalle por mes'!H1098)-1</f>
        <v>0.12964942177437822</v>
      </c>
      <c r="I999" s="28">
        <f>('Detalle por mes'!I1305/'Detalle por mes'!I1098)-1</f>
        <v>1.0149253731343282</v>
      </c>
      <c r="J999" s="28">
        <f>('Detalle por mes'!J1305/'Detalle por mes'!J1098)-1</f>
        <v>1.2749525295193358</v>
      </c>
      <c r="K999" s="28">
        <f>('Detalle por mes'!K1305/'Detalle por mes'!K1098)-1</f>
        <v>4.9201277955271516E-2</v>
      </c>
      <c r="L999" s="28">
        <f>('Detalle por mes'!L1305/'Detalle por mes'!L1098)-1</f>
        <v>0.13969136789155323</v>
      </c>
      <c r="M999" s="28">
        <f>('Detalle por mes'!M1305/'Detalle por mes'!M1098)-1</f>
        <v>-0.29605263157894735</v>
      </c>
      <c r="N999" s="28">
        <f>('Detalle por mes'!N1305/'Detalle por mes'!N1098)-1</f>
        <v>-0.32211439494192051</v>
      </c>
      <c r="O999" s="28">
        <f>('Detalle por mes'!O1305/'Detalle por mes'!O1098)-1</f>
        <v>-0.18706114936260143</v>
      </c>
      <c r="P999" s="28">
        <f>('Detalle por mes'!P1305/'Detalle por mes'!P1098)-1</f>
        <v>-0.10686138035999659</v>
      </c>
      <c r="Q999" s="28">
        <f>('Detalle por mes'!Q1305/'Detalle por mes'!Q1098)-1</f>
        <v>-0.21169111969111964</v>
      </c>
      <c r="R999" s="28">
        <f>('Detalle por mes'!R1305/'Detalle por mes'!R1098)-1</f>
        <v>-0.15514036108720541</v>
      </c>
      <c r="S999" s="28">
        <f>('Detalle por mes'!S1305/'Detalle por mes'!S1098)-1</f>
        <v>-0.1551403610872043</v>
      </c>
    </row>
    <row r="1000" spans="2:19" x14ac:dyDescent="0.25">
      <c r="B1000" s="20" t="s">
        <v>47</v>
      </c>
      <c r="C1000" s="28">
        <f>('Detalle por mes'!C1306/'Detalle por mes'!C1099)-1</f>
        <v>-0.15111575582467573</v>
      </c>
      <c r="D1000" s="28">
        <f>('Detalle por mes'!D1306/'Detalle por mes'!D1099)-1</f>
        <v>-0.14485173776116089</v>
      </c>
      <c r="E1000" s="28">
        <f>('Detalle por mes'!E1306/'Detalle por mes'!E1099)-1</f>
        <v>-0.25998225377107365</v>
      </c>
      <c r="F1000" s="28">
        <f>('Detalle por mes'!F1306/'Detalle por mes'!F1099)-1</f>
        <v>-0.27078880138015693</v>
      </c>
      <c r="G1000" s="28">
        <f>('Detalle por mes'!G1306/'Detalle por mes'!G1099)-1</f>
        <v>-0.17918313570487487</v>
      </c>
      <c r="H1000" s="28">
        <f>('Detalle por mes'!H1306/'Detalle por mes'!H1099)-1</f>
        <v>-0.12777314971917941</v>
      </c>
      <c r="I1000" s="28">
        <f>('Detalle por mes'!I1306/'Detalle por mes'!I1099)-1</f>
        <v>0.22376973073351913</v>
      </c>
      <c r="J1000" s="28">
        <f>('Detalle por mes'!J1306/'Detalle por mes'!J1099)-1</f>
        <v>0.42209904615584692</v>
      </c>
      <c r="K1000" s="28">
        <f>('Detalle por mes'!K1306/'Detalle por mes'!K1099)-1</f>
        <v>-7.8505684894423444E-2</v>
      </c>
      <c r="L1000" s="28">
        <f>('Detalle por mes'!L1306/'Detalle por mes'!L1099)-1</f>
        <v>3.5630684162455628E-2</v>
      </c>
      <c r="M1000" s="28">
        <f>('Detalle por mes'!M1306/'Detalle por mes'!M1099)-1</f>
        <v>-0.43710292249047011</v>
      </c>
      <c r="N1000" s="28">
        <f>('Detalle por mes'!N1306/'Detalle por mes'!N1099)-1</f>
        <v>-0.45224498189681495</v>
      </c>
      <c r="O1000" s="28">
        <f>('Detalle por mes'!O1306/'Detalle por mes'!O1099)-1</f>
        <v>2.9177985712849352E-3</v>
      </c>
      <c r="P1000" s="28">
        <f>('Detalle por mes'!P1306/'Detalle por mes'!P1099)-1</f>
        <v>0.11459159287430687</v>
      </c>
      <c r="Q1000" s="28">
        <f>('Detalle por mes'!Q1306/'Detalle por mes'!Q1099)-1</f>
        <v>-0.11952687093712511</v>
      </c>
      <c r="R1000" s="28">
        <f>('Detalle por mes'!R1306/'Detalle por mes'!R1099)-1</f>
        <v>-4.4820739199643578E-2</v>
      </c>
      <c r="S1000" s="28">
        <f>('Detalle por mes'!S1306/'Detalle por mes'!S1099)-1</f>
        <v>-4.4820739199645021E-2</v>
      </c>
    </row>
    <row r="1001" spans="2:19" x14ac:dyDescent="0.25">
      <c r="B1001" s="20" t="s">
        <v>48</v>
      </c>
      <c r="C1001" s="28">
        <f>('Detalle por mes'!C1307/'Detalle por mes'!C1100)-1</f>
        <v>-3.7534336383479916E-2</v>
      </c>
      <c r="D1001" s="28">
        <f>('Detalle por mes'!D1307/'Detalle por mes'!D1100)-1</f>
        <v>5.9531986338548393E-2</v>
      </c>
      <c r="E1001" s="28">
        <f>('Detalle por mes'!E1307/'Detalle por mes'!E1100)-1</f>
        <v>0.37579042457091227</v>
      </c>
      <c r="F1001" s="28">
        <f>('Detalle por mes'!F1307/'Detalle por mes'!F1100)-1</f>
        <v>0.55214724962207939</v>
      </c>
      <c r="G1001" s="28">
        <f>('Detalle por mes'!G1307/'Detalle por mes'!G1100)-1</f>
        <v>-2.4606731698743278E-2</v>
      </c>
      <c r="H1001" s="28">
        <f>('Detalle por mes'!H1307/'Detalle por mes'!H1100)-1</f>
        <v>7.6942259162771531E-2</v>
      </c>
      <c r="I1001" s="28">
        <f>('Detalle por mes'!I1307/'Detalle por mes'!I1100)-1</f>
        <v>0.4560701353154184</v>
      </c>
      <c r="J1001" s="28">
        <f>('Detalle por mes'!J1307/'Detalle por mes'!J1100)-1</f>
        <v>0.67834036947090581</v>
      </c>
      <c r="K1001" s="28">
        <f>('Detalle por mes'!K1307/'Detalle por mes'!K1100)-1</f>
        <v>-0.10729746444032162</v>
      </c>
      <c r="L1001" s="28">
        <f>('Detalle por mes'!L1307/'Detalle por mes'!L1100)-1</f>
        <v>1.4998362432645074E-2</v>
      </c>
      <c r="M1001" s="28">
        <f>('Detalle por mes'!M1307/'Detalle por mes'!M1100)-1</f>
        <v>0.10634648370497435</v>
      </c>
      <c r="N1001" s="28">
        <f>('Detalle por mes'!N1307/'Detalle por mes'!N1100)-1</f>
        <v>0.21373931211264652</v>
      </c>
      <c r="O1001" s="28">
        <f>('Detalle por mes'!O1307/'Detalle por mes'!O1100)-1</f>
        <v>8.593012275731815E-2</v>
      </c>
      <c r="P1001" s="28">
        <f>('Detalle por mes'!P1307/'Detalle por mes'!P1100)-1</f>
        <v>0.25411905616976682</v>
      </c>
      <c r="Q1001" s="28">
        <f>('Detalle por mes'!Q1307/'Detalle por mes'!Q1100)-1</f>
        <v>-2.988402997053885E-2</v>
      </c>
      <c r="R1001" s="28">
        <f>('Detalle por mes'!R1307/'Detalle por mes'!R1100)-1</f>
        <v>7.2482623718123973E-2</v>
      </c>
      <c r="S1001" s="28">
        <f>('Detalle por mes'!S1307/'Detalle por mes'!S1100)-1</f>
        <v>7.2482623718121975E-2</v>
      </c>
    </row>
    <row r="1002" spans="2:19" x14ac:dyDescent="0.25">
      <c r="B1002" s="8" t="s">
        <v>157</v>
      </c>
      <c r="C1002" s="29">
        <f>('Detalle por mes'!C1311/'Detalle por mes'!C1104)-1</f>
        <v>-4.048595299774771E-2</v>
      </c>
      <c r="D1002" s="29">
        <f>('Detalle por mes'!D1311/'Detalle por mes'!D1104)-1</f>
        <v>3.6906198696208925E-2</v>
      </c>
      <c r="E1002" s="29">
        <f>('Detalle por mes'!E1311/'Detalle por mes'!E1104)-1</f>
        <v>-2.9338537110557783E-2</v>
      </c>
      <c r="F1002" s="29">
        <f>('Detalle por mes'!F1311/'Detalle por mes'!F1104)-1</f>
        <v>9.3879504642411016E-2</v>
      </c>
      <c r="G1002" s="29">
        <f>('Detalle por mes'!G1311/'Detalle por mes'!G1104)-1</f>
        <v>-5.7839395135933502E-2</v>
      </c>
      <c r="H1002" s="29">
        <f>('Detalle por mes'!H1311/'Detalle por mes'!H1104)-1</f>
        <v>3.391559172297387E-2</v>
      </c>
      <c r="I1002" s="29">
        <f>('Detalle por mes'!I1311/'Detalle por mes'!I1104)-1</f>
        <v>0.21397021459562993</v>
      </c>
      <c r="J1002" s="29">
        <f>('Detalle por mes'!J1311/'Detalle por mes'!J1104)-1</f>
        <v>0.5013753929936382</v>
      </c>
      <c r="K1002" s="29">
        <f>('Detalle por mes'!K1311/'Detalle por mes'!K1104)-1</f>
        <v>-1.8933417481855508E-2</v>
      </c>
      <c r="L1002" s="29">
        <f>('Detalle por mes'!L1311/'Detalle por mes'!L1104)-1</f>
        <v>9.6209165073999792E-2</v>
      </c>
      <c r="M1002" s="29">
        <f>('Detalle por mes'!M1311/'Detalle por mes'!M1104)-1</f>
        <v>-0.15443213296398894</v>
      </c>
      <c r="N1002" s="29">
        <f>('Detalle por mes'!N1311/'Detalle por mes'!N1104)-1</f>
        <v>-0.12167678939415971</v>
      </c>
      <c r="O1002" s="29">
        <f>('Detalle por mes'!O1311/'Detalle por mes'!O1104)-1</f>
        <v>-0.18649647999562846</v>
      </c>
      <c r="P1002" s="29">
        <f>('Detalle por mes'!P1311/'Detalle por mes'!P1104)-1</f>
        <v>-9.5618120517555028E-2</v>
      </c>
      <c r="Q1002" s="29">
        <f>('Detalle por mes'!Q1311/'Detalle por mes'!Q1104)-1</f>
        <v>-4.6062687232182986E-2</v>
      </c>
      <c r="R1002" s="29">
        <f>('Detalle por mes'!R1311/'Detalle por mes'!R1104)-1</f>
        <v>8.8509218014510838E-2</v>
      </c>
      <c r="S1002" s="29">
        <f>('Detalle por mes'!S1311/'Detalle por mes'!S1104)-1</f>
        <v>8.8509218014510171E-2</v>
      </c>
    </row>
    <row r="1003" spans="2:19" x14ac:dyDescent="0.25">
      <c r="B1003" s="20" t="s">
        <v>37</v>
      </c>
      <c r="C1003" s="28">
        <f>('Detalle por mes'!C1312/'Detalle por mes'!C1105)-1</f>
        <v>-6.6838640126285043E-2</v>
      </c>
      <c r="D1003" s="28">
        <f>('Detalle por mes'!D1312/'Detalle por mes'!D1105)-1</f>
        <v>-1.2709896717884694E-2</v>
      </c>
      <c r="E1003" s="28">
        <f>('Detalle por mes'!E1312/'Detalle por mes'!E1105)-1</f>
        <v>0.18823529411764706</v>
      </c>
      <c r="F1003" s="28">
        <f>('Detalle por mes'!F1312/'Detalle por mes'!F1105)-1</f>
        <v>0.31883100092166261</v>
      </c>
      <c r="G1003" s="28">
        <f>('Detalle por mes'!G1312/'Detalle por mes'!G1105)-1</f>
        <v>9.6153846153845812E-3</v>
      </c>
      <c r="H1003" s="28">
        <f>('Detalle por mes'!H1312/'Detalle por mes'!H1105)-1</f>
        <v>0.11857290538212228</v>
      </c>
      <c r="I1003" s="28">
        <f>('Detalle por mes'!I1312/'Detalle por mes'!I1105)-1</f>
        <v>0.20519316022799239</v>
      </c>
      <c r="J1003" s="28">
        <f>('Detalle por mes'!J1312/'Detalle por mes'!J1105)-1</f>
        <v>0.38017733849079116</v>
      </c>
      <c r="K1003" s="28">
        <f>('Detalle por mes'!K1312/'Detalle por mes'!K1105)-1</f>
        <v>0.13103448275862073</v>
      </c>
      <c r="L1003" s="28">
        <f>('Detalle por mes'!L1312/'Detalle por mes'!L1105)-1</f>
        <v>0.2806527057178958</v>
      </c>
      <c r="M1003" s="28">
        <f>('Detalle por mes'!M1312/'Detalle por mes'!M1105)-1</f>
        <v>-0.30973451327433632</v>
      </c>
      <c r="N1003" s="28">
        <f>('Detalle por mes'!N1312/'Detalle por mes'!N1105)-1</f>
        <v>-0.26635913537012446</v>
      </c>
      <c r="O1003" s="28">
        <f>('Detalle por mes'!O1312/'Detalle por mes'!O1105)-1</f>
        <v>0.16644505279624555</v>
      </c>
      <c r="P1003" s="28">
        <f>('Detalle por mes'!P1312/'Detalle por mes'!P1105)-1</f>
        <v>0.30270949439328665</v>
      </c>
      <c r="Q1003" s="28">
        <f>('Detalle por mes'!Q1312/'Detalle por mes'!Q1105)-1</f>
        <v>1.7977264736903864E-2</v>
      </c>
      <c r="R1003" s="28">
        <f>('Detalle por mes'!R1312/'Detalle por mes'!R1105)-1</f>
        <v>0.17447934588036973</v>
      </c>
      <c r="S1003" s="28">
        <f>('Detalle por mes'!S1312/'Detalle por mes'!S1105)-1</f>
        <v>0.17447934588037017</v>
      </c>
    </row>
    <row r="1004" spans="2:19" x14ac:dyDescent="0.25">
      <c r="B1004" s="20" t="s">
        <v>38</v>
      </c>
      <c r="C1004" s="28">
        <f>('Detalle por mes'!C1313/'Detalle por mes'!C1106)-1</f>
        <v>-0.20554143034096095</v>
      </c>
      <c r="D1004" s="28">
        <f>('Detalle por mes'!D1313/'Detalle por mes'!D1106)-1</f>
        <v>-0.19728193675307981</v>
      </c>
      <c r="E1004" s="28">
        <f>('Detalle por mes'!E1313/'Detalle por mes'!E1106)-1</f>
        <v>-0.2984738553915437</v>
      </c>
      <c r="F1004" s="28">
        <f>('Detalle por mes'!F1313/'Detalle por mes'!F1106)-1</f>
        <v>-0.44021032155288886</v>
      </c>
      <c r="G1004" s="28">
        <f>('Detalle por mes'!G1313/'Detalle por mes'!G1106)-1</f>
        <v>-0.18608907870652835</v>
      </c>
      <c r="H1004" s="28">
        <f>('Detalle por mes'!H1313/'Detalle por mes'!H1106)-1</f>
        <v>-0.11500598484713564</v>
      </c>
      <c r="I1004" s="28">
        <f>('Detalle por mes'!I1313/'Detalle por mes'!I1106)-1</f>
        <v>-0.14631803628601925</v>
      </c>
      <c r="J1004" s="28">
        <f>('Detalle por mes'!J1313/'Detalle por mes'!J1106)-1</f>
        <v>0.17441289543386418</v>
      </c>
      <c r="K1004" s="28">
        <f>('Detalle por mes'!K1313/'Detalle por mes'!K1106)-1</f>
        <v>-0.1633714880332986</v>
      </c>
      <c r="L1004" s="28">
        <f>('Detalle por mes'!L1313/'Detalle por mes'!L1106)-1</f>
        <v>-8.194401849642885E-2</v>
      </c>
      <c r="M1004" s="28">
        <f>('Detalle por mes'!M1313/'Detalle por mes'!M1106)-1</f>
        <v>-0.46103896103896103</v>
      </c>
      <c r="N1004" s="28">
        <f>('Detalle por mes'!N1313/'Detalle por mes'!N1106)-1</f>
        <v>-0.47419121080854754</v>
      </c>
      <c r="O1004" s="28">
        <f>('Detalle por mes'!O1313/'Detalle por mes'!O1106)-1</f>
        <v>-0.17540618377438466</v>
      </c>
      <c r="P1004" s="28">
        <f>('Detalle por mes'!P1313/'Detalle por mes'!P1106)-1</f>
        <v>-9.4556290454465231E-2</v>
      </c>
      <c r="Q1004" s="28">
        <f>('Detalle por mes'!Q1313/'Detalle por mes'!Q1106)-1</f>
        <v>-0.19848560624007439</v>
      </c>
      <c r="R1004" s="28">
        <f>('Detalle por mes'!R1313/'Detalle por mes'!R1106)-1</f>
        <v>-0.14536993023576239</v>
      </c>
      <c r="S1004" s="28">
        <f>('Detalle por mes'!S1313/'Detalle por mes'!S1106)-1</f>
        <v>-0.14536993023576317</v>
      </c>
    </row>
    <row r="1005" spans="2:19" x14ac:dyDescent="0.25">
      <c r="B1005" s="20" t="s">
        <v>39</v>
      </c>
      <c r="C1005" s="28">
        <f>('Detalle por mes'!C1314/'Detalle por mes'!C1107)-1</f>
        <v>-8.1872703649207956E-2</v>
      </c>
      <c r="D1005" s="28">
        <f>('Detalle por mes'!D1314/'Detalle por mes'!D1107)-1</f>
        <v>-6.5669975317593998E-2</v>
      </c>
      <c r="E1005" s="28">
        <f>('Detalle por mes'!E1314/'Detalle por mes'!E1107)-1</f>
        <v>0.17209302325581399</v>
      </c>
      <c r="F1005" s="28">
        <f>('Detalle por mes'!F1314/'Detalle por mes'!F1107)-1</f>
        <v>0.2827620109754776</v>
      </c>
      <c r="G1005" s="28">
        <f>('Detalle por mes'!G1314/'Detalle por mes'!G1107)-1</f>
        <v>-0.10137138621200892</v>
      </c>
      <c r="H1005" s="28">
        <f>('Detalle por mes'!H1314/'Detalle por mes'!H1107)-1</f>
        <v>-3.5616472715540137E-2</v>
      </c>
      <c r="I1005" s="28">
        <f>('Detalle por mes'!I1314/'Detalle por mes'!I1107)-1</f>
        <v>0.71491810535635247</v>
      </c>
      <c r="J1005" s="28">
        <f>('Detalle por mes'!J1314/'Detalle por mes'!J1107)-1</f>
        <v>1.0215902539996837</v>
      </c>
      <c r="K1005" s="28">
        <f>('Detalle por mes'!K1314/'Detalle por mes'!K1107)-1</f>
        <v>1.1623246492985961E-2</v>
      </c>
      <c r="L1005" s="28">
        <f>('Detalle por mes'!L1314/'Detalle por mes'!L1107)-1</f>
        <v>0.1218153106913189</v>
      </c>
      <c r="M1005" s="28">
        <f>('Detalle por mes'!M1314/'Detalle por mes'!M1107)-1</f>
        <v>-0.28358208955223885</v>
      </c>
      <c r="N1005" s="28">
        <f>('Detalle por mes'!N1314/'Detalle por mes'!N1107)-1</f>
        <v>-0.30536368590952945</v>
      </c>
      <c r="O1005" s="28">
        <f>('Detalle por mes'!O1314/'Detalle por mes'!O1107)-1</f>
        <v>-4.3787935092282959E-2</v>
      </c>
      <c r="P1005" s="28">
        <f>('Detalle por mes'!P1314/'Detalle por mes'!P1107)-1</f>
        <v>4.8808792628781239E-2</v>
      </c>
      <c r="Q1005" s="28">
        <f>('Detalle por mes'!Q1314/'Detalle por mes'!Q1107)-1</f>
        <v>-5.1512975689814389E-2</v>
      </c>
      <c r="R1005" s="28">
        <f>('Detalle por mes'!R1314/'Detalle por mes'!R1107)-1</f>
        <v>1.1591695140154012E-3</v>
      </c>
      <c r="S1005" s="28">
        <f>('Detalle por mes'!S1314/'Detalle por mes'!S1107)-1</f>
        <v>1.1591695140171776E-3</v>
      </c>
    </row>
    <row r="1006" spans="2:19" x14ac:dyDescent="0.25">
      <c r="B1006" s="20" t="s">
        <v>40</v>
      </c>
      <c r="C1006" s="28">
        <f>('Detalle por mes'!C1315/'Detalle por mes'!C1108)-1</f>
        <v>-0.22371199068119496</v>
      </c>
      <c r="D1006" s="28">
        <f>('Detalle por mes'!D1315/'Detalle por mes'!D1108)-1</f>
        <v>-0.21090455859830171</v>
      </c>
      <c r="E1006" s="28">
        <f>('Detalle por mes'!E1315/'Detalle por mes'!E1108)-1</f>
        <v>-0.23719676549865232</v>
      </c>
      <c r="F1006" s="28">
        <f>('Detalle por mes'!F1315/'Detalle por mes'!F1108)-1</f>
        <v>-0.15496943100665816</v>
      </c>
      <c r="G1006" s="28">
        <f>('Detalle por mes'!G1315/'Detalle por mes'!G1108)-1</f>
        <v>-0.20352035203520347</v>
      </c>
      <c r="H1006" s="28">
        <f>('Detalle por mes'!H1315/'Detalle por mes'!H1108)-1</f>
        <v>-0.15442597897530053</v>
      </c>
      <c r="I1006" s="28">
        <f>('Detalle por mes'!I1315/'Detalle por mes'!I1108)-1</f>
        <v>0.18023582257158899</v>
      </c>
      <c r="J1006" s="28">
        <f>('Detalle por mes'!J1315/'Detalle por mes'!J1108)-1</f>
        <v>0.33991938239972219</v>
      </c>
      <c r="K1006" s="28">
        <f>('Detalle por mes'!K1315/'Detalle por mes'!K1108)-1</f>
        <v>5.1565377532228451E-2</v>
      </c>
      <c r="L1006" s="28">
        <f>('Detalle por mes'!L1315/'Detalle por mes'!L1108)-1</f>
        <v>0.14219374135745944</v>
      </c>
      <c r="M1006" s="28">
        <f>('Detalle por mes'!M1315/'Detalle por mes'!M1108)-1</f>
        <v>-0.52358490566037741</v>
      </c>
      <c r="N1006" s="28">
        <f>('Detalle por mes'!N1315/'Detalle por mes'!N1108)-1</f>
        <v>-0.53364553990610308</v>
      </c>
      <c r="O1006" s="28">
        <f>('Detalle por mes'!O1315/'Detalle por mes'!O1108)-1</f>
        <v>-9.6894232145412929E-2</v>
      </c>
      <c r="P1006" s="28">
        <f>('Detalle por mes'!P1315/'Detalle por mes'!P1108)-1</f>
        <v>-1.6294227392461114E-2</v>
      </c>
      <c r="Q1006" s="28">
        <f>('Detalle por mes'!Q1315/'Detalle por mes'!Q1108)-1</f>
        <v>-0.20392768210257595</v>
      </c>
      <c r="R1006" s="28">
        <f>('Detalle por mes'!R1315/'Detalle por mes'!R1108)-1</f>
        <v>-0.15932273128070518</v>
      </c>
      <c r="S1006" s="28">
        <f>('Detalle por mes'!S1315/'Detalle por mes'!S1108)-1</f>
        <v>-0.15932273128070462</v>
      </c>
    </row>
    <row r="1007" spans="2:19" x14ac:dyDescent="0.25">
      <c r="B1007" s="20" t="s">
        <v>41</v>
      </c>
      <c r="C1007" s="28">
        <f>('Detalle por mes'!C1316/'Detalle por mes'!C1109)-1</f>
        <v>-8.2076308784383434E-3</v>
      </c>
      <c r="D1007" s="28">
        <f>('Detalle por mes'!D1316/'Detalle por mes'!D1109)-1</f>
        <v>7.9494915914164022E-2</v>
      </c>
      <c r="E1007" s="28">
        <f>('Detalle por mes'!E1316/'Detalle por mes'!E1109)-1</f>
        <v>5.8002148227712214E-2</v>
      </c>
      <c r="F1007" s="28">
        <f>('Detalle por mes'!F1316/'Detalle por mes'!F1109)-1</f>
        <v>0.1723021867514769</v>
      </c>
      <c r="G1007" s="28">
        <f>('Detalle por mes'!G1316/'Detalle por mes'!G1109)-1</f>
        <v>1.4248890161821626E-2</v>
      </c>
      <c r="H1007" s="28">
        <f>('Detalle por mes'!H1316/'Detalle por mes'!H1109)-1</f>
        <v>0.11886288002046252</v>
      </c>
      <c r="I1007" s="28">
        <f>('Detalle por mes'!I1316/'Detalle por mes'!I1109)-1</f>
        <v>0.21146716774160779</v>
      </c>
      <c r="J1007" s="28">
        <f>('Detalle por mes'!J1316/'Detalle por mes'!J1109)-1</f>
        <v>0.47575389389502987</v>
      </c>
      <c r="K1007" s="28">
        <f>('Detalle por mes'!K1316/'Detalle por mes'!K1109)-1</f>
        <v>1.0020732550103606E-2</v>
      </c>
      <c r="L1007" s="28">
        <f>('Detalle por mes'!L1316/'Detalle por mes'!L1109)-1</f>
        <v>0.1463934254921393</v>
      </c>
      <c r="M1007" s="28">
        <f>('Detalle por mes'!M1316/'Detalle por mes'!M1109)-1</f>
        <v>6.0070671378091856E-2</v>
      </c>
      <c r="N1007" s="28">
        <f>('Detalle por mes'!N1316/'Detalle por mes'!N1109)-1</f>
        <v>0.14154293733925227</v>
      </c>
      <c r="O1007" s="28">
        <f>('Detalle por mes'!O1316/'Detalle por mes'!O1109)-1</f>
        <v>4.7661288389153844E-2</v>
      </c>
      <c r="P1007" s="28">
        <f>('Detalle por mes'!P1316/'Detalle por mes'!P1109)-1</f>
        <v>0.1596117703542077</v>
      </c>
      <c r="Q1007" s="28">
        <f>('Detalle por mes'!Q1316/'Detalle por mes'!Q1109)-1</f>
        <v>1.071002031879309E-2</v>
      </c>
      <c r="R1007" s="28">
        <f>('Detalle por mes'!R1316/'Detalle por mes'!R1109)-1</f>
        <v>0.11807028139969411</v>
      </c>
      <c r="S1007" s="28">
        <f>('Detalle por mes'!S1316/'Detalle por mes'!S1109)-1</f>
        <v>0.11807028139969344</v>
      </c>
    </row>
    <row r="1008" spans="2:19" x14ac:dyDescent="0.25">
      <c r="B1008" s="20" t="s">
        <v>42</v>
      </c>
      <c r="C1008" s="28">
        <f>('Detalle por mes'!C1317/'Detalle por mes'!C1110)-1</f>
        <v>-0.25030023217955222</v>
      </c>
      <c r="D1008" s="28">
        <f>('Detalle por mes'!D1317/'Detalle por mes'!D1110)-1</f>
        <v>-0.24753918019240717</v>
      </c>
      <c r="E1008" s="28">
        <f>('Detalle por mes'!E1317/'Detalle por mes'!E1110)-1</f>
        <v>-0.17864923747276684</v>
      </c>
      <c r="F1008" s="28">
        <f>('Detalle por mes'!F1317/'Detalle por mes'!F1110)-1</f>
        <v>-0.17355473080827288</v>
      </c>
      <c r="G1008" s="28">
        <f>('Detalle por mes'!G1317/'Detalle por mes'!G1110)-1</f>
        <v>-6.1719324026451083E-2</v>
      </c>
      <c r="H1008" s="28">
        <f>('Detalle por mes'!H1317/'Detalle por mes'!H1110)-1</f>
        <v>-2.156403790535466E-2</v>
      </c>
      <c r="I1008" s="28">
        <f>('Detalle por mes'!I1317/'Detalle por mes'!I1110)-1</f>
        <v>0.19216710182767627</v>
      </c>
      <c r="J1008" s="28">
        <f>('Detalle por mes'!J1317/'Detalle por mes'!J1110)-1</f>
        <v>0.3875416197403001</v>
      </c>
      <c r="K1008" s="28">
        <f>('Detalle por mes'!K1317/'Detalle por mes'!K1110)-1</f>
        <v>-8.2035306334371727E-2</v>
      </c>
      <c r="L1008" s="28">
        <f>('Detalle por mes'!L1317/'Detalle por mes'!L1110)-1</f>
        <v>3.4974504302696108E-3</v>
      </c>
      <c r="M1008" s="28">
        <f>('Detalle por mes'!M1317/'Detalle por mes'!M1110)-1</f>
        <v>-0.41176470588235292</v>
      </c>
      <c r="N1008" s="28">
        <f>('Detalle por mes'!N1317/'Detalle por mes'!N1110)-1</f>
        <v>-0.44683928248598914</v>
      </c>
      <c r="O1008" s="28">
        <f>('Detalle por mes'!O1317/'Detalle por mes'!O1110)-1</f>
        <v>-0.30702731023642671</v>
      </c>
      <c r="P1008" s="28">
        <f>('Detalle por mes'!P1317/'Detalle por mes'!P1110)-1</f>
        <v>-0.22980464343646234</v>
      </c>
      <c r="Q1008" s="28">
        <f>('Detalle por mes'!Q1317/'Detalle por mes'!Q1110)-1</f>
        <v>-0.24346348567861853</v>
      </c>
      <c r="R1008" s="28">
        <f>('Detalle por mes'!R1317/'Detalle por mes'!R1110)-1</f>
        <v>-0.21299273940262264</v>
      </c>
      <c r="S1008" s="28">
        <f>('Detalle por mes'!S1317/'Detalle por mes'!S1110)-1</f>
        <v>-0.21299273940262187</v>
      </c>
    </row>
    <row r="1009" spans="2:19" x14ac:dyDescent="0.25">
      <c r="B1009" s="20" t="s">
        <v>43</v>
      </c>
      <c r="C1009" s="28">
        <f>('Detalle por mes'!C1318/'Detalle por mes'!C1111)-1</f>
        <v>0.37289793461495058</v>
      </c>
      <c r="D1009" s="28">
        <f>('Detalle por mes'!D1318/'Detalle por mes'!D1111)-1</f>
        <v>0.4518865177316056</v>
      </c>
      <c r="E1009" s="28">
        <f>('Detalle por mes'!E1318/'Detalle por mes'!E1111)-1</f>
        <v>0.1142172523961662</v>
      </c>
      <c r="F1009" s="28">
        <f>('Detalle por mes'!F1318/'Detalle por mes'!F1111)-1</f>
        <v>0.45740641860421327</v>
      </c>
      <c r="G1009" s="28">
        <f>('Detalle por mes'!G1318/'Detalle por mes'!G1111)-1</f>
        <v>-1.8084790987251687E-2</v>
      </c>
      <c r="H1009" s="28">
        <f>('Detalle por mes'!H1318/'Detalle por mes'!H1111)-1</f>
        <v>0.11226007917920322</v>
      </c>
      <c r="I1009" s="28">
        <f>('Detalle por mes'!I1318/'Detalle por mes'!I1111)-1</f>
        <v>0.29641116526362432</v>
      </c>
      <c r="J1009" s="28">
        <f>('Detalle por mes'!J1318/'Detalle por mes'!J1111)-1</f>
        <v>0.54722326031600921</v>
      </c>
      <c r="K1009" s="28">
        <f>('Detalle por mes'!K1318/'Detalle por mes'!K1111)-1</f>
        <v>5.2117263843648232E-2</v>
      </c>
      <c r="L1009" s="28">
        <f>('Detalle por mes'!L1318/'Detalle por mes'!L1111)-1</f>
        <v>0.12939637695376383</v>
      </c>
      <c r="M1009" s="28">
        <f>('Detalle por mes'!M1318/'Detalle por mes'!M1111)-1</f>
        <v>-0.22330097087378642</v>
      </c>
      <c r="N1009" s="28">
        <f>('Detalle por mes'!N1318/'Detalle por mes'!N1111)-1</f>
        <v>-0.17895712226569305</v>
      </c>
      <c r="O1009" s="28">
        <f>('Detalle por mes'!O1318/'Detalle por mes'!O1111)-1</f>
        <v>-3.6564099679360917E-2</v>
      </c>
      <c r="P1009" s="28">
        <f>('Detalle por mes'!P1318/'Detalle por mes'!P1111)-1</f>
        <v>9.8021702164388103E-2</v>
      </c>
      <c r="Q1009" s="28">
        <f>('Detalle por mes'!Q1318/'Detalle por mes'!Q1111)-1</f>
        <v>0.19838369279868218</v>
      </c>
      <c r="R1009" s="28">
        <f>('Detalle por mes'!R1318/'Detalle por mes'!R1111)-1</f>
        <v>0.22981748299327132</v>
      </c>
      <c r="S1009" s="28">
        <f>('Detalle por mes'!S1318/'Detalle por mes'!S1111)-1</f>
        <v>0.22981748299327198</v>
      </c>
    </row>
    <row r="1010" spans="2:19" x14ac:dyDescent="0.25">
      <c r="B1010" s="20" t="s">
        <v>44</v>
      </c>
      <c r="C1010" s="28">
        <f>('Detalle por mes'!C1319/'Detalle por mes'!C1112)-1</f>
        <v>-2.4999475388737258E-3</v>
      </c>
      <c r="D1010" s="28">
        <f>('Detalle por mes'!D1319/'Detalle por mes'!D1112)-1</f>
        <v>8.8842526547378453E-2</v>
      </c>
      <c r="E1010" s="28">
        <f>('Detalle por mes'!E1319/'Detalle por mes'!E1112)-1</f>
        <v>3.9512555391432835E-2</v>
      </c>
      <c r="F1010" s="28">
        <f>('Detalle por mes'!F1319/'Detalle por mes'!F1112)-1</f>
        <v>0.1618782700196848</v>
      </c>
      <c r="G1010" s="28">
        <f>('Detalle por mes'!G1319/'Detalle por mes'!G1112)-1</f>
        <v>-3.0240963855421632E-2</v>
      </c>
      <c r="H1010" s="28">
        <f>('Detalle por mes'!H1319/'Detalle por mes'!H1112)-1</f>
        <v>7.0411516523307016E-2</v>
      </c>
      <c r="I1010" s="28">
        <f>('Detalle por mes'!I1319/'Detalle por mes'!I1112)-1</f>
        <v>0.11112446902300221</v>
      </c>
      <c r="J1010" s="28">
        <f>('Detalle por mes'!J1319/'Detalle por mes'!J1112)-1</f>
        <v>0.30988675050714609</v>
      </c>
      <c r="K1010" s="28">
        <f>('Detalle por mes'!K1319/'Detalle por mes'!K1112)-1</f>
        <v>2.1230266739248771E-2</v>
      </c>
      <c r="L1010" s="28">
        <f>('Detalle por mes'!L1319/'Detalle por mes'!L1112)-1</f>
        <v>0.16216584960546587</v>
      </c>
      <c r="M1010" s="28">
        <f>('Detalle por mes'!M1319/'Detalle por mes'!M1112)-1</f>
        <v>-0.10445205479452058</v>
      </c>
      <c r="N1010" s="28">
        <f>('Detalle por mes'!N1319/'Detalle por mes'!N1112)-1</f>
        <v>-8.0500197906790305E-2</v>
      </c>
      <c r="O1010" s="28">
        <f>('Detalle por mes'!O1319/'Detalle por mes'!O1112)-1</f>
        <v>8.2592121982210109E-3</v>
      </c>
      <c r="P1010" s="28">
        <f>('Detalle por mes'!P1319/'Detalle por mes'!P1112)-1</f>
        <v>9.8782713465851657E-2</v>
      </c>
      <c r="Q1010" s="28">
        <f>('Detalle por mes'!Q1319/'Detalle por mes'!Q1112)-1</f>
        <v>8.1186128023080784E-4</v>
      </c>
      <c r="R1010" s="28">
        <f>('Detalle por mes'!R1319/'Detalle por mes'!R1112)-1</f>
        <v>9.6566567311693996E-2</v>
      </c>
      <c r="S1010" s="28">
        <f>('Detalle por mes'!S1319/'Detalle por mes'!S1112)-1</f>
        <v>9.6566567311696883E-2</v>
      </c>
    </row>
    <row r="1011" spans="2:19" x14ac:dyDescent="0.25">
      <c r="B1011" s="20" t="s">
        <v>45</v>
      </c>
      <c r="C1011" s="28">
        <f>('Detalle por mes'!C1320/'Detalle por mes'!C1113)-1</f>
        <v>-0.12216608026242692</v>
      </c>
      <c r="D1011" s="28">
        <f>('Detalle por mes'!D1320/'Detalle por mes'!D1113)-1</f>
        <v>-7.8688974028693903E-2</v>
      </c>
      <c r="E1011" s="28">
        <f>('Detalle por mes'!E1320/'Detalle por mes'!E1113)-1</f>
        <v>3.4482758620689724E-2</v>
      </c>
      <c r="F1011" s="28">
        <f>('Detalle por mes'!F1320/'Detalle por mes'!F1113)-1</f>
        <v>0.137213561193956</v>
      </c>
      <c r="G1011" s="28">
        <f>('Detalle por mes'!G1320/'Detalle por mes'!G1113)-1</f>
        <v>1.9206939281288804E-2</v>
      </c>
      <c r="H1011" s="28">
        <f>('Detalle por mes'!H1320/'Detalle por mes'!H1113)-1</f>
        <v>0.11751618138068709</v>
      </c>
      <c r="I1011" s="28">
        <f>('Detalle por mes'!I1320/'Detalle por mes'!I1113)-1</f>
        <v>0.30245649948822928</v>
      </c>
      <c r="J1011" s="28">
        <f>('Detalle por mes'!J1320/'Detalle por mes'!J1113)-1</f>
        <v>0.49624655814551666</v>
      </c>
      <c r="K1011" s="28">
        <f>('Detalle por mes'!K1320/'Detalle por mes'!K1113)-1</f>
        <v>0.13178294573643412</v>
      </c>
      <c r="L1011" s="28">
        <f>('Detalle por mes'!L1320/'Detalle por mes'!L1113)-1</f>
        <v>0.26610488755789374</v>
      </c>
      <c r="M1011" s="28">
        <f>('Detalle por mes'!M1320/'Detalle por mes'!M1113)-1</f>
        <v>-8.6956521739130488E-2</v>
      </c>
      <c r="N1011" s="28">
        <f>('Detalle por mes'!N1320/'Detalle por mes'!N1113)-1</f>
        <v>-5.9784372826338861E-2</v>
      </c>
      <c r="O1011" s="28">
        <f>('Detalle por mes'!O1320/'Detalle por mes'!O1113)-1</f>
        <v>0.12542931721390294</v>
      </c>
      <c r="P1011" s="28">
        <f>('Detalle por mes'!P1320/'Detalle por mes'!P1113)-1</f>
        <v>0.2391458298695619</v>
      </c>
      <c r="Q1011" s="28">
        <f>('Detalle por mes'!Q1320/'Detalle por mes'!Q1113)-1</f>
        <v>-3.6207859286661592E-2</v>
      </c>
      <c r="R1011" s="28">
        <f>('Detalle por mes'!R1320/'Detalle por mes'!R1113)-1</f>
        <v>0.10172923692468694</v>
      </c>
      <c r="S1011" s="28">
        <f>('Detalle por mes'!S1320/'Detalle por mes'!S1113)-1</f>
        <v>0.10172923692468872</v>
      </c>
    </row>
    <row r="1012" spans="2:19" x14ac:dyDescent="0.25">
      <c r="B1012" s="20" t="s">
        <v>46</v>
      </c>
      <c r="C1012" s="28">
        <f>('Detalle por mes'!C1321/'Detalle por mes'!C1114)-1</f>
        <v>-0.11051290334158859</v>
      </c>
      <c r="D1012" s="28">
        <f>('Detalle por mes'!D1321/'Detalle por mes'!D1114)-1</f>
        <v>-2.7228372871467177E-2</v>
      </c>
      <c r="E1012" s="28">
        <f>('Detalle por mes'!E1321/'Detalle por mes'!E1114)-1</f>
        <v>-0.30150753768844218</v>
      </c>
      <c r="F1012" s="28">
        <f>('Detalle por mes'!F1321/'Detalle por mes'!F1114)-1</f>
        <v>-0.2168779326512662</v>
      </c>
      <c r="G1012" s="28">
        <f>('Detalle por mes'!G1321/'Detalle por mes'!G1114)-1</f>
        <v>-6.7020068156001478E-2</v>
      </c>
      <c r="H1012" s="28">
        <f>('Detalle por mes'!H1321/'Detalle por mes'!H1114)-1</f>
        <v>1.688333503436068E-2</v>
      </c>
      <c r="I1012" s="28">
        <f>('Detalle por mes'!I1321/'Detalle por mes'!I1114)-1</f>
        <v>0.20012202562538128</v>
      </c>
      <c r="J1012" s="28">
        <f>('Detalle por mes'!J1321/'Detalle por mes'!J1114)-1</f>
        <v>0.36162409761744563</v>
      </c>
      <c r="K1012" s="28">
        <f>('Detalle por mes'!K1321/'Detalle por mes'!K1114)-1</f>
        <v>7.6712328767123195E-2</v>
      </c>
      <c r="L1012" s="28">
        <f>('Detalle por mes'!L1321/'Detalle por mes'!L1114)-1</f>
        <v>0.20838917695654069</v>
      </c>
      <c r="M1012" s="28">
        <f>('Detalle por mes'!M1321/'Detalle por mes'!M1114)-1</f>
        <v>-1.4962593516209433E-2</v>
      </c>
      <c r="N1012" s="28">
        <f>('Detalle por mes'!N1321/'Detalle por mes'!N1114)-1</f>
        <v>8.3245555080344813E-2</v>
      </c>
      <c r="O1012" s="28">
        <f>('Detalle por mes'!O1321/'Detalle por mes'!O1114)-1</f>
        <v>-6.5768148084961231E-2</v>
      </c>
      <c r="P1012" s="28">
        <f>('Detalle por mes'!P1321/'Detalle por mes'!P1114)-1</f>
        <v>3.1769005120118265E-2</v>
      </c>
      <c r="Q1012" s="28">
        <f>('Detalle por mes'!Q1321/'Detalle por mes'!Q1114)-1</f>
        <v>-8.9442489566406769E-2</v>
      </c>
      <c r="R1012" s="28">
        <f>('Detalle por mes'!R1321/'Detalle por mes'!R1114)-1</f>
        <v>1.2418908561323772E-2</v>
      </c>
      <c r="S1012" s="28">
        <f>('Detalle por mes'!S1321/'Detalle por mes'!S1114)-1</f>
        <v>1.2418908561324438E-2</v>
      </c>
    </row>
    <row r="1013" spans="2:19" x14ac:dyDescent="0.25">
      <c r="B1013" s="20" t="s">
        <v>13</v>
      </c>
      <c r="C1013" s="28">
        <f>('Detalle por mes'!C1322/'Detalle por mes'!C1115)-1</f>
        <v>-0.27680609765078434</v>
      </c>
      <c r="D1013" s="28">
        <f>('Detalle por mes'!D1322/'Detalle por mes'!D1115)-1</f>
        <v>-0.26685940198348046</v>
      </c>
      <c r="E1013" s="28">
        <f>('Detalle por mes'!E1322/'Detalle por mes'!E1115)-1</f>
        <v>-0.32967032967032972</v>
      </c>
      <c r="F1013" s="28">
        <f>('Detalle por mes'!F1322/'Detalle por mes'!F1115)-1</f>
        <v>-0.29515077361500508</v>
      </c>
      <c r="G1013" s="28">
        <f>('Detalle por mes'!G1322/'Detalle por mes'!G1115)-1</f>
        <v>1.3951395139514045E-2</v>
      </c>
      <c r="H1013" s="28">
        <f>('Detalle por mes'!H1322/'Detalle por mes'!H1115)-1</f>
        <v>7.8599844474266156E-2</v>
      </c>
      <c r="I1013" s="28">
        <f>('Detalle por mes'!I1322/'Detalle por mes'!I1115)-1</f>
        <v>0.46969696969696972</v>
      </c>
      <c r="J1013" s="28">
        <f>('Detalle por mes'!J1322/'Detalle por mes'!J1115)-1</f>
        <v>0.61482762930268975</v>
      </c>
      <c r="K1013" s="28">
        <f>('Detalle por mes'!K1322/'Detalle por mes'!K1115)-1</f>
        <v>5.9214903526280782E-2</v>
      </c>
      <c r="L1013" s="28">
        <f>('Detalle por mes'!L1322/'Detalle por mes'!L1115)-1</f>
        <v>0.14512307165718918</v>
      </c>
      <c r="M1013" s="28">
        <f>('Detalle por mes'!M1322/'Detalle por mes'!M1115)-1</f>
        <v>-0.40268456375838924</v>
      </c>
      <c r="N1013" s="28">
        <f>('Detalle por mes'!N1322/'Detalle por mes'!N1115)-1</f>
        <v>-0.4391592411139974</v>
      </c>
      <c r="O1013" s="28">
        <f>('Detalle por mes'!O1322/'Detalle por mes'!O1115)-1</f>
        <v>-0.15856357084149963</v>
      </c>
      <c r="P1013" s="28">
        <f>('Detalle por mes'!P1322/'Detalle por mes'!P1115)-1</f>
        <v>-7.4961295318337395E-2</v>
      </c>
      <c r="Q1013" s="28">
        <f>('Detalle por mes'!Q1322/'Detalle por mes'!Q1115)-1</f>
        <v>-0.23255130790081591</v>
      </c>
      <c r="R1013" s="28">
        <f>('Detalle por mes'!R1322/'Detalle por mes'!R1115)-1</f>
        <v>-0.1631404148016552</v>
      </c>
      <c r="S1013" s="28">
        <f>('Detalle por mes'!S1322/'Detalle por mes'!S1115)-1</f>
        <v>-0.16314041480165553</v>
      </c>
    </row>
    <row r="1014" spans="2:19" x14ac:dyDescent="0.25">
      <c r="B1014" s="20" t="s">
        <v>47</v>
      </c>
      <c r="C1014" s="28">
        <f>('Detalle por mes'!C1323/'Detalle por mes'!C1116)-1</f>
        <v>-0.19604897753092654</v>
      </c>
      <c r="D1014" s="28">
        <f>('Detalle por mes'!D1323/'Detalle por mes'!D1116)-1</f>
        <v>-0.19962252020224081</v>
      </c>
      <c r="E1014" s="28">
        <f>('Detalle por mes'!E1323/'Detalle por mes'!E1116)-1</f>
        <v>-0.39727065959059893</v>
      </c>
      <c r="F1014" s="28">
        <f>('Detalle por mes'!F1323/'Detalle por mes'!F1116)-1</f>
        <v>-0.34377802597127993</v>
      </c>
      <c r="G1014" s="28">
        <f>('Detalle por mes'!G1323/'Detalle por mes'!G1116)-1</f>
        <v>-0.13133997785160578</v>
      </c>
      <c r="H1014" s="28">
        <f>('Detalle por mes'!H1323/'Detalle por mes'!H1116)-1</f>
        <v>-7.8347018131835089E-2</v>
      </c>
      <c r="I1014" s="28">
        <f>('Detalle por mes'!I1323/'Detalle por mes'!I1116)-1</f>
        <v>0.18397887323943651</v>
      </c>
      <c r="J1014" s="28">
        <f>('Detalle por mes'!J1323/'Detalle por mes'!J1116)-1</f>
        <v>0.34287504682607972</v>
      </c>
      <c r="K1014" s="28">
        <f>('Detalle por mes'!K1323/'Detalle por mes'!K1116)-1</f>
        <v>-1.0176754151044465E-2</v>
      </c>
      <c r="L1014" s="28">
        <f>('Detalle por mes'!L1323/'Detalle por mes'!L1116)-1</f>
        <v>0.10146780714072956</v>
      </c>
      <c r="M1014" s="28">
        <f>('Detalle por mes'!M1323/'Detalle por mes'!M1116)-1</f>
        <v>-0.3913612565445026</v>
      </c>
      <c r="N1014" s="28">
        <f>('Detalle por mes'!N1323/'Detalle por mes'!N1116)-1</f>
        <v>-0.42174190827891989</v>
      </c>
      <c r="O1014" s="28">
        <f>('Detalle por mes'!O1323/'Detalle por mes'!O1116)-1</f>
        <v>7.9350154103327686E-2</v>
      </c>
      <c r="P1014" s="28">
        <f>('Detalle por mes'!P1323/'Detalle por mes'!P1116)-1</f>
        <v>0.20077444183544468</v>
      </c>
      <c r="Q1014" s="28">
        <f>('Detalle por mes'!Q1323/'Detalle por mes'!Q1116)-1</f>
        <v>-0.13775435380384971</v>
      </c>
      <c r="R1014" s="28">
        <f>('Detalle por mes'!R1323/'Detalle por mes'!R1116)-1</f>
        <v>-4.3050805606642539E-2</v>
      </c>
      <c r="S1014" s="28">
        <f>('Detalle por mes'!S1323/'Detalle por mes'!S1116)-1</f>
        <v>-4.305080560664365E-2</v>
      </c>
    </row>
    <row r="1015" spans="2:19" x14ac:dyDescent="0.25">
      <c r="B1015" s="20" t="s">
        <v>48</v>
      </c>
      <c r="C1015" s="28">
        <f>('Detalle por mes'!C1324/'Detalle por mes'!C1117)-1</f>
        <v>3.5440501432998595E-2</v>
      </c>
      <c r="D1015" s="28">
        <f>('Detalle por mes'!D1324/'Detalle por mes'!D1117)-1</f>
        <v>0.13162269528188508</v>
      </c>
      <c r="E1015" s="28">
        <f>('Detalle por mes'!E1324/'Detalle por mes'!E1117)-1</f>
        <v>0.14268512944009637</v>
      </c>
      <c r="F1015" s="28">
        <f>('Detalle por mes'!F1324/'Detalle por mes'!F1117)-1</f>
        <v>0.27678015849627502</v>
      </c>
      <c r="G1015" s="28">
        <f>('Detalle por mes'!G1324/'Detalle por mes'!G1117)-1</f>
        <v>-2.8796844181459558E-2</v>
      </c>
      <c r="H1015" s="28">
        <f>('Detalle por mes'!H1324/'Detalle por mes'!H1117)-1</f>
        <v>7.7176746103902794E-2</v>
      </c>
      <c r="I1015" s="28">
        <f>('Detalle por mes'!I1324/'Detalle por mes'!I1117)-1</f>
        <v>0.31988018287876407</v>
      </c>
      <c r="J1015" s="28">
        <f>('Detalle por mes'!J1324/'Detalle por mes'!J1117)-1</f>
        <v>0.50760156570794224</v>
      </c>
      <c r="K1015" s="28">
        <f>('Detalle por mes'!K1324/'Detalle por mes'!K1117)-1</f>
        <v>5.573770491803276E-2</v>
      </c>
      <c r="L1015" s="28">
        <f>('Detalle por mes'!L1324/'Detalle por mes'!L1117)-1</f>
        <v>0.19457461911551421</v>
      </c>
      <c r="M1015" s="28">
        <f>('Detalle por mes'!M1324/'Detalle por mes'!M1117)-1</f>
        <v>4.4871794871794934E-2</v>
      </c>
      <c r="N1015" s="28">
        <f>('Detalle por mes'!N1324/'Detalle por mes'!N1117)-1</f>
        <v>0.14343384184562269</v>
      </c>
      <c r="O1015" s="28">
        <f>('Detalle por mes'!O1324/'Detalle por mes'!O1117)-1</f>
        <v>0.21455576559546308</v>
      </c>
      <c r="P1015" s="28">
        <f>('Detalle por mes'!P1324/'Detalle por mes'!P1117)-1</f>
        <v>0.3467862569529474</v>
      </c>
      <c r="Q1015" s="28">
        <f>('Detalle por mes'!Q1324/'Detalle por mes'!Q1117)-1</f>
        <v>3.8903086011893295E-2</v>
      </c>
      <c r="R1015" s="28">
        <f>('Detalle por mes'!R1324/'Detalle por mes'!R1117)-1</f>
        <v>0.13924204427381293</v>
      </c>
      <c r="S1015" s="28">
        <f>('Detalle por mes'!S1324/'Detalle por mes'!S1117)-1</f>
        <v>0.13924204427381204</v>
      </c>
    </row>
    <row r="1016" spans="2:19" x14ac:dyDescent="0.25">
      <c r="B1016" s="8" t="s">
        <v>158</v>
      </c>
      <c r="C1016" s="29">
        <f>('Detalle por mes'!C1328/'Detalle por mes'!C1121)-1</f>
        <v>-3.3097356949104761E-2</v>
      </c>
      <c r="D1016" s="29">
        <f>('Detalle por mes'!D1328/'Detalle por mes'!D1121)-1</f>
        <v>3.502049511258587E-2</v>
      </c>
      <c r="E1016" s="29">
        <f>('Detalle por mes'!E1328/'Detalle por mes'!E1121)-1</f>
        <v>-7.8101799608006228E-2</v>
      </c>
      <c r="F1016" s="29">
        <f>('Detalle por mes'!F1328/'Detalle por mes'!F1121)-1</f>
        <v>1.790029250271763E-2</v>
      </c>
      <c r="G1016" s="29">
        <f>('Detalle por mes'!G1328/'Detalle por mes'!G1121)-1</f>
        <v>-4.4896820970440565E-2</v>
      </c>
      <c r="H1016" s="29">
        <f>('Detalle por mes'!H1328/'Detalle por mes'!H1121)-1</f>
        <v>4.7179246902973482E-2</v>
      </c>
      <c r="I1016" s="29">
        <f>('Detalle por mes'!I1328/'Detalle por mes'!I1121)-1</f>
        <v>0.17858639740903026</v>
      </c>
      <c r="J1016" s="29">
        <f>('Detalle por mes'!J1328/'Detalle por mes'!J1121)-1</f>
        <v>0.43602043197029783</v>
      </c>
      <c r="K1016" s="29">
        <f>('Detalle por mes'!K1328/'Detalle por mes'!K1121)-1</f>
        <v>1.5139289145052803E-2</v>
      </c>
      <c r="L1016" s="29">
        <f>('Detalle por mes'!L1328/'Detalle por mes'!L1121)-1</f>
        <v>0.13513507289226978</v>
      </c>
      <c r="M1016" s="29">
        <f>('Detalle por mes'!M1328/'Detalle por mes'!M1121)-1</f>
        <v>-0.19270279844137439</v>
      </c>
      <c r="N1016" s="29">
        <f>('Detalle por mes'!N1328/'Detalle por mes'!N1121)-1</f>
        <v>-0.16929354776968664</v>
      </c>
      <c r="O1016" s="29">
        <f>('Detalle por mes'!O1328/'Detalle por mes'!O1121)-1</f>
        <v>-3.1238340128837416E-2</v>
      </c>
      <c r="P1016" s="29">
        <f>('Detalle por mes'!P1328/'Detalle por mes'!P1121)-1</f>
        <v>7.4561552127930808E-2</v>
      </c>
      <c r="Q1016" s="29">
        <f>('Detalle por mes'!Q1328/'Detalle por mes'!Q1121)-1</f>
        <v>-2.6618686487342558E-2</v>
      </c>
      <c r="R1016" s="29">
        <f>('Detalle por mes'!R1328/'Detalle por mes'!R1121)-1</f>
        <v>4.1049915477220811E-2</v>
      </c>
      <c r="S1016" s="29">
        <f>('Detalle por mes'!S1328/'Detalle por mes'!S1121)-1</f>
        <v>4.1049915477221255E-2</v>
      </c>
    </row>
    <row r="1017" spans="2:19" x14ac:dyDescent="0.25">
      <c r="B1017" s="20" t="s">
        <v>37</v>
      </c>
      <c r="C1017" s="28">
        <f>('Detalle por mes'!C1329/'Detalle por mes'!C1122)-1</f>
        <v>-3.2963273937245408E-2</v>
      </c>
      <c r="D1017" s="28">
        <f>('Detalle por mes'!D1329/'Detalle por mes'!D1122)-1</f>
        <v>-2.7754861511882556E-2</v>
      </c>
      <c r="E1017" s="28">
        <f>('Detalle por mes'!E1329/'Detalle por mes'!E1122)-1</f>
        <v>0.40140845070422526</v>
      </c>
      <c r="F1017" s="28">
        <f>('Detalle por mes'!F1329/'Detalle por mes'!F1122)-1</f>
        <v>0.46741866098410623</v>
      </c>
      <c r="G1017" s="28">
        <f>('Detalle por mes'!G1329/'Detalle por mes'!G1122)-1</f>
        <v>-6.6485753052917262E-2</v>
      </c>
      <c r="H1017" s="28">
        <f>('Detalle por mes'!H1329/'Detalle por mes'!H1122)-1</f>
        <v>-9.9973505953252495E-3</v>
      </c>
      <c r="I1017" s="28">
        <f>('Detalle por mes'!I1329/'Detalle por mes'!I1122)-1</f>
        <v>0.20508166969147013</v>
      </c>
      <c r="J1017" s="28">
        <f>('Detalle por mes'!J1329/'Detalle por mes'!J1122)-1</f>
        <v>0.33788000835695597</v>
      </c>
      <c r="K1017" s="28">
        <f>('Detalle por mes'!K1329/'Detalle por mes'!K1122)-1</f>
        <v>3.5031847133758065E-2</v>
      </c>
      <c r="L1017" s="28">
        <f>('Detalle por mes'!L1329/'Detalle por mes'!L1122)-1</f>
        <v>0.12137718025328992</v>
      </c>
      <c r="M1017" s="28">
        <f>('Detalle por mes'!M1329/'Detalle por mes'!M1122)-1</f>
        <v>-0.25306122448979596</v>
      </c>
      <c r="N1017" s="28">
        <f>('Detalle por mes'!N1329/'Detalle por mes'!N1122)-1</f>
        <v>-0.24110156554777229</v>
      </c>
      <c r="O1017" s="28">
        <f>('Detalle por mes'!O1329/'Detalle por mes'!O1122)-1</f>
        <v>0.10450685826257344</v>
      </c>
      <c r="P1017" s="28">
        <f>('Detalle por mes'!P1329/'Detalle por mes'!P1122)-1</f>
        <v>0.18177867958219918</v>
      </c>
      <c r="Q1017" s="28">
        <f>('Detalle por mes'!Q1329/'Detalle por mes'!Q1122)-1</f>
        <v>9.8461284940367655E-3</v>
      </c>
      <c r="R1017" s="28">
        <f>('Detalle por mes'!R1329/'Detalle por mes'!R1122)-1</f>
        <v>8.4470233994632382E-2</v>
      </c>
      <c r="S1017" s="28">
        <f>('Detalle por mes'!S1329/'Detalle por mes'!S1122)-1</f>
        <v>8.447023399463216E-2</v>
      </c>
    </row>
    <row r="1018" spans="2:19" x14ac:dyDescent="0.25">
      <c r="B1018" s="20" t="s">
        <v>38</v>
      </c>
      <c r="C1018" s="28">
        <f>('Detalle por mes'!C1330/'Detalle por mes'!C1123)-1</f>
        <v>-0.18635567783891949</v>
      </c>
      <c r="D1018" s="28">
        <f>('Detalle por mes'!D1330/'Detalle por mes'!D1123)-1</f>
        <v>-0.21911740004202374</v>
      </c>
      <c r="E1018" s="28">
        <f>('Detalle por mes'!E1330/'Detalle por mes'!E1123)-1</f>
        <v>-0.24553436270057527</v>
      </c>
      <c r="F1018" s="28">
        <f>('Detalle por mes'!F1330/'Detalle por mes'!F1123)-1</f>
        <v>-0.32488958431020087</v>
      </c>
      <c r="G1018" s="28">
        <f>('Detalle por mes'!G1330/'Detalle por mes'!G1123)-1</f>
        <v>-0.19580857053487644</v>
      </c>
      <c r="H1018" s="28">
        <f>('Detalle por mes'!H1330/'Detalle por mes'!H1123)-1</f>
        <v>-0.15652383930031144</v>
      </c>
      <c r="I1018" s="28">
        <f>('Detalle por mes'!I1330/'Detalle por mes'!I1123)-1</f>
        <v>-5.6415504669310446E-2</v>
      </c>
      <c r="J1018" s="28">
        <f>('Detalle por mes'!J1330/'Detalle por mes'!J1123)-1</f>
        <v>0.25906855559470476</v>
      </c>
      <c r="K1018" s="28">
        <f>('Detalle por mes'!K1330/'Detalle por mes'!K1123)-1</f>
        <v>-0.21583850931677018</v>
      </c>
      <c r="L1018" s="28">
        <f>('Detalle por mes'!L1330/'Detalle por mes'!L1123)-1</f>
        <v>-0.14155729161561437</v>
      </c>
      <c r="M1018" s="28">
        <f>('Detalle por mes'!M1330/'Detalle por mes'!M1123)-1</f>
        <v>-0.52131147540983602</v>
      </c>
      <c r="N1018" s="28">
        <f>('Detalle por mes'!N1330/'Detalle por mes'!N1123)-1</f>
        <v>-0.56552943025124569</v>
      </c>
      <c r="O1018" s="28">
        <f>('Detalle por mes'!O1330/'Detalle por mes'!O1123)-1</f>
        <v>-2.4635914544171467E-2</v>
      </c>
      <c r="P1018" s="28">
        <f>('Detalle por mes'!P1330/'Detalle por mes'!P1123)-1</f>
        <v>4.8989141882517906E-2</v>
      </c>
      <c r="Q1018" s="28">
        <f>('Detalle por mes'!Q1330/'Detalle por mes'!Q1123)-1</f>
        <v>-0.15824122889180292</v>
      </c>
      <c r="R1018" s="28">
        <f>('Detalle por mes'!R1330/'Detalle por mes'!R1123)-1</f>
        <v>-0.1154493884372193</v>
      </c>
      <c r="S1018" s="28">
        <f>('Detalle por mes'!S1330/'Detalle por mes'!S1123)-1</f>
        <v>-0.11544938843721964</v>
      </c>
    </row>
    <row r="1019" spans="2:19" x14ac:dyDescent="0.25">
      <c r="B1019" s="20" t="s">
        <v>39</v>
      </c>
      <c r="C1019" s="28">
        <f>('Detalle por mes'!C1331/'Detalle por mes'!C1124)-1</f>
        <v>-0.12211637782623663</v>
      </c>
      <c r="D1019" s="28">
        <f>('Detalle por mes'!D1331/'Detalle por mes'!D1124)-1</f>
        <v>-0.14838111752384364</v>
      </c>
      <c r="E1019" s="28">
        <f>('Detalle por mes'!E1331/'Detalle por mes'!E1124)-1</f>
        <v>-8.9422028353326022E-2</v>
      </c>
      <c r="F1019" s="28">
        <f>('Detalle por mes'!F1331/'Detalle por mes'!F1124)-1</f>
        <v>-5.077128225340044E-2</v>
      </c>
      <c r="G1019" s="28">
        <f>('Detalle por mes'!G1331/'Detalle por mes'!G1124)-1</f>
        <v>-7.8445747800586552E-2</v>
      </c>
      <c r="H1019" s="28">
        <f>('Detalle por mes'!H1331/'Detalle por mes'!H1124)-1</f>
        <v>-5.0631307744632315E-2</v>
      </c>
      <c r="I1019" s="28">
        <f>('Detalle por mes'!I1331/'Detalle por mes'!I1124)-1</f>
        <v>0.43062302006335806</v>
      </c>
      <c r="J1019" s="28">
        <f>('Detalle por mes'!J1331/'Detalle por mes'!J1124)-1</f>
        <v>0.61552811724127099</v>
      </c>
      <c r="K1019" s="28">
        <f>('Detalle por mes'!K1331/'Detalle por mes'!K1124)-1</f>
        <v>-2.4812918471839307E-2</v>
      </c>
      <c r="L1019" s="28">
        <f>('Detalle por mes'!L1331/'Detalle por mes'!L1124)-1</f>
        <v>4.2979585001597931E-2</v>
      </c>
      <c r="M1019" s="28">
        <f>('Detalle por mes'!M1331/'Detalle por mes'!M1124)-1</f>
        <v>-0.4408945686900958</v>
      </c>
      <c r="N1019" s="28">
        <f>('Detalle por mes'!N1331/'Detalle por mes'!N1124)-1</f>
        <v>-0.46764739891618901</v>
      </c>
      <c r="O1019" s="28">
        <f>('Detalle por mes'!O1331/'Detalle por mes'!O1124)-1</f>
        <v>-0.11612821165097942</v>
      </c>
      <c r="P1019" s="28">
        <f>('Detalle por mes'!P1331/'Detalle por mes'!P1124)-1</f>
        <v>-5.4673271614651631E-2</v>
      </c>
      <c r="Q1019" s="28">
        <f>('Detalle por mes'!Q1331/'Detalle por mes'!Q1124)-1</f>
        <v>-0.10424721820489358</v>
      </c>
      <c r="R1019" s="28">
        <f>('Detalle por mes'!R1331/'Detalle por mes'!R1124)-1</f>
        <v>-0.10137629658490055</v>
      </c>
      <c r="S1019" s="28">
        <f>('Detalle por mes'!S1331/'Detalle por mes'!S1124)-1</f>
        <v>-0.1013762965849021</v>
      </c>
    </row>
    <row r="1020" spans="2:19" x14ac:dyDescent="0.25">
      <c r="B1020" s="20" t="s">
        <v>40</v>
      </c>
      <c r="C1020" s="28">
        <f>('Detalle por mes'!C1332/'Detalle por mes'!C1125)-1</f>
        <v>-0.15754917476825681</v>
      </c>
      <c r="D1020" s="28">
        <f>('Detalle por mes'!D1332/'Detalle por mes'!D1125)-1</f>
        <v>-0.17149759903821249</v>
      </c>
      <c r="E1020" s="28">
        <f>('Detalle por mes'!E1332/'Detalle por mes'!E1125)-1</f>
        <v>-0.37575757575757573</v>
      </c>
      <c r="F1020" s="28">
        <f>('Detalle por mes'!F1332/'Detalle por mes'!F1125)-1</f>
        <v>-0.36352896876458618</v>
      </c>
      <c r="G1020" s="28">
        <f>('Detalle por mes'!G1332/'Detalle por mes'!G1125)-1</f>
        <v>-0.19519420671494403</v>
      </c>
      <c r="H1020" s="28">
        <f>('Detalle por mes'!H1332/'Detalle por mes'!H1125)-1</f>
        <v>-0.1719903844200924</v>
      </c>
      <c r="I1020" s="28">
        <f>('Detalle por mes'!I1332/'Detalle por mes'!I1125)-1</f>
        <v>0.13103142983621074</v>
      </c>
      <c r="J1020" s="28">
        <f>('Detalle por mes'!J1332/'Detalle por mes'!J1125)-1</f>
        <v>0.24967482239422778</v>
      </c>
      <c r="K1020" s="28">
        <f>('Detalle por mes'!K1332/'Detalle por mes'!K1125)-1</f>
        <v>-0.14716703458425318</v>
      </c>
      <c r="L1020" s="28">
        <f>('Detalle por mes'!L1332/'Detalle por mes'!L1125)-1</f>
        <v>-9.5958008131249439E-2</v>
      </c>
      <c r="M1020" s="28">
        <f>('Detalle por mes'!M1332/'Detalle por mes'!M1125)-1</f>
        <v>-0.64390243902439026</v>
      </c>
      <c r="N1020" s="28">
        <f>('Detalle por mes'!N1332/'Detalle por mes'!N1125)-1</f>
        <v>-0.66325128282098667</v>
      </c>
      <c r="O1020" s="28">
        <f>('Detalle por mes'!O1332/'Detalle por mes'!O1125)-1</f>
        <v>-5.112173593232805E-2</v>
      </c>
      <c r="P1020" s="28">
        <f>('Detalle por mes'!P1332/'Detalle por mes'!P1125)-1</f>
        <v>-5.796750943375395E-4</v>
      </c>
      <c r="Q1020" s="28">
        <f>('Detalle por mes'!Q1332/'Detalle por mes'!Q1125)-1</f>
        <v>-0.14763784217339171</v>
      </c>
      <c r="R1020" s="28">
        <f>('Detalle por mes'!R1332/'Detalle por mes'!R1125)-1</f>
        <v>-0.13666023499475166</v>
      </c>
      <c r="S1020" s="28">
        <f>('Detalle por mes'!S1332/'Detalle por mes'!S1125)-1</f>
        <v>-0.13666023499475288</v>
      </c>
    </row>
    <row r="1021" spans="2:19" x14ac:dyDescent="0.25">
      <c r="B1021" s="20" t="s">
        <v>41</v>
      </c>
      <c r="C1021" s="28">
        <f>('Detalle por mes'!C1333/'Detalle por mes'!C1126)-1</f>
        <v>-5.7060409531443534E-2</v>
      </c>
      <c r="D1021" s="28">
        <f>('Detalle por mes'!D1333/'Detalle por mes'!D1126)-1</f>
        <v>-2.3204845512255323E-2</v>
      </c>
      <c r="E1021" s="28">
        <f>('Detalle por mes'!E1333/'Detalle por mes'!E1126)-1</f>
        <v>-4.7865013774104681E-2</v>
      </c>
      <c r="F1021" s="28">
        <f>('Detalle por mes'!F1333/'Detalle por mes'!F1126)-1</f>
        <v>1.5794833894534399E-2</v>
      </c>
      <c r="G1021" s="28">
        <f>('Detalle por mes'!G1333/'Detalle por mes'!G1126)-1</f>
        <v>-7.1395425919787869E-2</v>
      </c>
      <c r="H1021" s="28">
        <f>('Detalle por mes'!H1333/'Detalle por mes'!H1126)-1</f>
        <v>-1.0154110736373734E-2</v>
      </c>
      <c r="I1021" s="28">
        <f>('Detalle por mes'!I1333/'Detalle por mes'!I1126)-1</f>
        <v>0.17329044308394725</v>
      </c>
      <c r="J1021" s="28">
        <f>('Detalle por mes'!J1333/'Detalle por mes'!J1126)-1</f>
        <v>0.37071403097294109</v>
      </c>
      <c r="K1021" s="28">
        <f>('Detalle por mes'!K1333/'Detalle por mes'!K1126)-1</f>
        <v>3.2303618711385651E-2</v>
      </c>
      <c r="L1021" s="28">
        <f>('Detalle por mes'!L1333/'Detalle por mes'!L1126)-1</f>
        <v>0.12756390904576564</v>
      </c>
      <c r="M1021" s="28">
        <f>('Detalle por mes'!M1333/'Detalle por mes'!M1126)-1</f>
        <v>-5.252100840336138E-2</v>
      </c>
      <c r="N1021" s="28">
        <f>('Detalle por mes'!N1333/'Detalle por mes'!N1126)-1</f>
        <v>-1.5288193855559684E-2</v>
      </c>
      <c r="O1021" s="28">
        <f>('Detalle por mes'!O1333/'Detalle por mes'!O1126)-1</f>
        <v>-0.13526484180590115</v>
      </c>
      <c r="P1021" s="28">
        <f>('Detalle por mes'!P1333/'Detalle por mes'!P1126)-1</f>
        <v>-8.6671890266636131E-2</v>
      </c>
      <c r="Q1021" s="28">
        <f>('Detalle por mes'!Q1333/'Detalle por mes'!Q1126)-1</f>
        <v>-5.3117604148830599E-2</v>
      </c>
      <c r="R1021" s="28">
        <f>('Detalle por mes'!R1333/'Detalle por mes'!R1126)-1</f>
        <v>-2.0394822329906637E-2</v>
      </c>
      <c r="S1021" s="28">
        <f>('Detalle por mes'!S1333/'Detalle por mes'!S1126)-1</f>
        <v>-2.0394822329905082E-2</v>
      </c>
    </row>
    <row r="1022" spans="2:19" x14ac:dyDescent="0.25">
      <c r="B1022" s="20" t="s">
        <v>42</v>
      </c>
      <c r="C1022" s="28">
        <f>('Detalle por mes'!C1334/'Detalle por mes'!C1127)-1</f>
        <v>-0.18263494068926789</v>
      </c>
      <c r="D1022" s="28">
        <f>('Detalle por mes'!D1334/'Detalle por mes'!D1127)-1</f>
        <v>-0.22071639457974246</v>
      </c>
      <c r="E1022" s="28">
        <f>('Detalle por mes'!E1334/'Detalle por mes'!E1127)-1</f>
        <v>1.6129032258064502E-2</v>
      </c>
      <c r="F1022" s="28">
        <f>('Detalle por mes'!F1334/'Detalle por mes'!F1127)-1</f>
        <v>-3.7495766606995939E-2</v>
      </c>
      <c r="G1022" s="28">
        <f>('Detalle por mes'!G1334/'Detalle por mes'!G1127)-1</f>
        <v>-9.4049904030710119E-2</v>
      </c>
      <c r="H1022" s="28">
        <f>('Detalle por mes'!H1334/'Detalle por mes'!H1127)-1</f>
        <v>-9.7585319369118406E-2</v>
      </c>
      <c r="I1022" s="28">
        <f>('Detalle por mes'!I1334/'Detalle por mes'!I1127)-1</f>
        <v>0.19271093359960068</v>
      </c>
      <c r="J1022" s="28">
        <f>('Detalle por mes'!J1334/'Detalle por mes'!J1127)-1</f>
        <v>0.33889683556600936</v>
      </c>
      <c r="K1022" s="28">
        <f>('Detalle por mes'!K1334/'Detalle por mes'!K1127)-1</f>
        <v>-0.14885496183206104</v>
      </c>
      <c r="L1022" s="28">
        <f>('Detalle por mes'!L1334/'Detalle por mes'!L1127)-1</f>
        <v>-9.5901245237374644E-2</v>
      </c>
      <c r="M1022" s="28">
        <f>('Detalle por mes'!M1334/'Detalle por mes'!M1127)-1</f>
        <v>-0.30901287553648071</v>
      </c>
      <c r="N1022" s="28">
        <f>('Detalle por mes'!N1334/'Detalle por mes'!N1127)-1</f>
        <v>-0.38848388617170038</v>
      </c>
      <c r="O1022" s="28">
        <f>('Detalle por mes'!O1334/'Detalle por mes'!O1127)-1</f>
        <v>-0.2181855641782845</v>
      </c>
      <c r="P1022" s="28">
        <f>('Detalle por mes'!P1334/'Detalle por mes'!P1127)-1</f>
        <v>-0.15947852688350295</v>
      </c>
      <c r="Q1022" s="28">
        <f>('Detalle por mes'!Q1334/'Detalle por mes'!Q1127)-1</f>
        <v>-0.17520732467283451</v>
      </c>
      <c r="R1022" s="28">
        <f>('Detalle por mes'!R1334/'Detalle por mes'!R1127)-1</f>
        <v>-0.17349935287982354</v>
      </c>
      <c r="S1022" s="28">
        <f>('Detalle por mes'!S1334/'Detalle por mes'!S1127)-1</f>
        <v>-0.17349935287982321</v>
      </c>
    </row>
    <row r="1023" spans="2:19" x14ac:dyDescent="0.25">
      <c r="B1023" s="20" t="s">
        <v>43</v>
      </c>
      <c r="C1023" s="28">
        <f>('Detalle por mes'!C1335/'Detalle por mes'!C1128)-1</f>
        <v>0.17393459637816977</v>
      </c>
      <c r="D1023" s="28">
        <f>('Detalle por mes'!D1335/'Detalle por mes'!D1128)-1</f>
        <v>7.2465327084709541E-2</v>
      </c>
      <c r="E1023" s="28">
        <f>('Detalle por mes'!E1335/'Detalle por mes'!E1128)-1</f>
        <v>-0.3996937212863706</v>
      </c>
      <c r="F1023" s="28">
        <f>('Detalle por mes'!F1335/'Detalle por mes'!F1128)-1</f>
        <v>-0.1729663531717337</v>
      </c>
      <c r="G1023" s="28">
        <f>('Detalle por mes'!G1335/'Detalle por mes'!G1128)-1</f>
        <v>-0.18864523881045359</v>
      </c>
      <c r="H1023" s="28">
        <f>('Detalle por mes'!H1335/'Detalle por mes'!H1128)-1</f>
        <v>-0.19270373942392105</v>
      </c>
      <c r="I1023" s="28">
        <f>('Detalle por mes'!I1335/'Detalle por mes'!I1128)-1</f>
        <v>0.24895688456189147</v>
      </c>
      <c r="J1023" s="28">
        <f>('Detalle por mes'!J1335/'Detalle por mes'!J1128)-1</f>
        <v>0.43694132865818247</v>
      </c>
      <c r="K1023" s="28">
        <f>('Detalle por mes'!K1335/'Detalle por mes'!K1128)-1</f>
        <v>-6.8635275339186008E-2</v>
      </c>
      <c r="L1023" s="28">
        <f>('Detalle por mes'!L1335/'Detalle por mes'!L1128)-1</f>
        <v>-4.2998808140247591E-2</v>
      </c>
      <c r="M1023" s="28">
        <f>('Detalle por mes'!M1335/'Detalle por mes'!M1128)-1</f>
        <v>-0.42805755395683454</v>
      </c>
      <c r="N1023" s="28">
        <f>('Detalle por mes'!N1335/'Detalle por mes'!N1128)-1</f>
        <v>-0.50414024566374582</v>
      </c>
      <c r="O1023" s="28">
        <f>('Detalle por mes'!O1335/'Detalle por mes'!O1128)-1</f>
        <v>-7.8864353312302349E-3</v>
      </c>
      <c r="P1023" s="28">
        <f>('Detalle por mes'!P1335/'Detalle por mes'!P1128)-1</f>
        <v>3.7789777795455892E-2</v>
      </c>
      <c r="Q1023" s="28">
        <f>('Detalle por mes'!Q1335/'Detalle por mes'!Q1128)-1</f>
        <v>9.9764798118384901E-2</v>
      </c>
      <c r="R1023" s="28">
        <f>('Detalle por mes'!R1335/'Detalle por mes'!R1128)-1</f>
        <v>4.9822009921758337E-2</v>
      </c>
      <c r="S1023" s="28">
        <f>('Detalle por mes'!S1335/'Detalle por mes'!S1128)-1</f>
        <v>4.9822009921756782E-2</v>
      </c>
    </row>
    <row r="1024" spans="2:19" x14ac:dyDescent="0.25">
      <c r="B1024" s="20" t="s">
        <v>44</v>
      </c>
      <c r="C1024" s="28">
        <f>('Detalle por mes'!C1336/'Detalle por mes'!C1129)-1</f>
        <v>-1.3684195054333159E-2</v>
      </c>
      <c r="D1024" s="28">
        <f>('Detalle por mes'!D1336/'Detalle por mes'!D1129)-1</f>
        <v>4.2904681004742873E-2</v>
      </c>
      <c r="E1024" s="28">
        <f>('Detalle por mes'!E1336/'Detalle por mes'!E1129)-1</f>
        <v>0.11969696969696964</v>
      </c>
      <c r="F1024" s="28">
        <f>('Detalle por mes'!F1336/'Detalle por mes'!F1129)-1</f>
        <v>0.17672070683504515</v>
      </c>
      <c r="G1024" s="28">
        <f>('Detalle por mes'!G1336/'Detalle por mes'!G1129)-1</f>
        <v>-1.3354154326638334E-2</v>
      </c>
      <c r="H1024" s="28">
        <f>('Detalle por mes'!H1336/'Detalle por mes'!H1129)-1</f>
        <v>5.3848573899390795E-2</v>
      </c>
      <c r="I1024" s="28">
        <f>('Detalle por mes'!I1336/'Detalle por mes'!I1129)-1</f>
        <v>0.12389722953103233</v>
      </c>
      <c r="J1024" s="28">
        <f>('Detalle por mes'!J1336/'Detalle por mes'!J1129)-1</f>
        <v>0.27063437411684843</v>
      </c>
      <c r="K1024" s="28">
        <f>('Detalle por mes'!K1336/'Detalle por mes'!K1129)-1</f>
        <v>-4.0000000000000036E-2</v>
      </c>
      <c r="L1024" s="28">
        <f>('Detalle por mes'!L1336/'Detalle por mes'!L1129)-1</f>
        <v>6.0177456699158638E-2</v>
      </c>
      <c r="M1024" s="28">
        <f>('Detalle por mes'!M1336/'Detalle por mes'!M1129)-1</f>
        <v>-5.4817275747508276E-2</v>
      </c>
      <c r="N1024" s="28">
        <f>('Detalle por mes'!N1336/'Detalle por mes'!N1129)-1</f>
        <v>-2.5283910083080285E-2</v>
      </c>
      <c r="O1024" s="28">
        <f>('Detalle por mes'!O1336/'Detalle por mes'!O1129)-1</f>
        <v>-3.8702333523050636E-2</v>
      </c>
      <c r="P1024" s="28">
        <f>('Detalle por mes'!P1336/'Detalle por mes'!P1129)-1</f>
        <v>7.1402269031726195E-3</v>
      </c>
      <c r="Q1024" s="28">
        <f>('Detalle por mes'!Q1336/'Detalle por mes'!Q1129)-1</f>
        <v>-9.6956836987119877E-3</v>
      </c>
      <c r="R1024" s="28">
        <f>('Detalle por mes'!R1336/'Detalle por mes'!R1129)-1</f>
        <v>5.017387123639816E-2</v>
      </c>
      <c r="S1024" s="28">
        <f>('Detalle por mes'!S1336/'Detalle por mes'!S1129)-1</f>
        <v>5.0173871236398604E-2</v>
      </c>
    </row>
    <row r="1025" spans="2:19" x14ac:dyDescent="0.25">
      <c r="B1025" s="20" t="s">
        <v>45</v>
      </c>
      <c r="C1025" s="28">
        <f>('Detalle por mes'!C1337/'Detalle por mes'!C1130)-1</f>
        <v>-6.8404693636604619E-2</v>
      </c>
      <c r="D1025" s="28">
        <f>('Detalle por mes'!D1337/'Detalle por mes'!D1130)-1</f>
        <v>-6.1155342092049314E-2</v>
      </c>
      <c r="E1025" s="28">
        <f>('Detalle por mes'!E1337/'Detalle por mes'!E1130)-1</f>
        <v>-0.29141104294478526</v>
      </c>
      <c r="F1025" s="28">
        <f>('Detalle por mes'!F1337/'Detalle por mes'!F1130)-1</f>
        <v>-0.24356418400470037</v>
      </c>
      <c r="G1025" s="28">
        <f>('Detalle por mes'!G1337/'Detalle por mes'!G1130)-1</f>
        <v>-3.5087719298245723E-3</v>
      </c>
      <c r="H1025" s="28">
        <f>('Detalle por mes'!H1337/'Detalle por mes'!H1130)-1</f>
        <v>6.3537069488174946E-2</v>
      </c>
      <c r="I1025" s="28">
        <f>('Detalle por mes'!I1337/'Detalle por mes'!I1130)-1</f>
        <v>0.14811275680840907</v>
      </c>
      <c r="J1025" s="28">
        <f>('Detalle por mes'!J1337/'Detalle por mes'!J1130)-1</f>
        <v>0.27160006998642139</v>
      </c>
      <c r="K1025" s="28">
        <f>('Detalle por mes'!K1337/'Detalle por mes'!K1130)-1</f>
        <v>2.9205607476635587E-2</v>
      </c>
      <c r="L1025" s="28">
        <f>('Detalle por mes'!L1337/'Detalle por mes'!L1130)-1</f>
        <v>0.10880191522383464</v>
      </c>
      <c r="M1025" s="28">
        <f>('Detalle por mes'!M1337/'Detalle por mes'!M1130)-1</f>
        <v>-0.19730941704035876</v>
      </c>
      <c r="N1025" s="28">
        <f>('Detalle por mes'!N1337/'Detalle por mes'!N1130)-1</f>
        <v>-0.23709893999217435</v>
      </c>
      <c r="O1025" s="28">
        <f>('Detalle por mes'!O1337/'Detalle por mes'!O1130)-1</f>
        <v>-9.7767460913497639E-2</v>
      </c>
      <c r="P1025" s="28">
        <f>('Detalle por mes'!P1337/'Detalle por mes'!P1130)-1</f>
        <v>-4.8302824793690413E-2</v>
      </c>
      <c r="Q1025" s="28">
        <f>('Detalle por mes'!Q1337/'Detalle por mes'!Q1130)-1</f>
        <v>-6.6511294370742213E-2</v>
      </c>
      <c r="R1025" s="28">
        <f>('Detalle por mes'!R1337/'Detalle por mes'!R1130)-1</f>
        <v>-4.1155495809586107E-2</v>
      </c>
      <c r="S1025" s="28">
        <f>('Detalle por mes'!S1337/'Detalle por mes'!S1130)-1</f>
        <v>-4.1155495809585441E-2</v>
      </c>
    </row>
    <row r="1026" spans="2:19" x14ac:dyDescent="0.25">
      <c r="B1026" s="20" t="s">
        <v>46</v>
      </c>
      <c r="C1026" s="28">
        <f>('Detalle por mes'!C1338/'Detalle por mes'!C1131)-1</f>
        <v>-0.23899230021678997</v>
      </c>
      <c r="D1026" s="28">
        <f>('Detalle por mes'!D1338/'Detalle por mes'!D1131)-1</f>
        <v>-0.26563751762431509</v>
      </c>
      <c r="E1026" s="28">
        <f>('Detalle por mes'!E1338/'Detalle por mes'!E1131)-1</f>
        <v>-0.594170403587444</v>
      </c>
      <c r="F1026" s="28">
        <f>('Detalle por mes'!F1338/'Detalle por mes'!F1131)-1</f>
        <v>-0.57738276835345159</v>
      </c>
      <c r="G1026" s="28">
        <f>('Detalle por mes'!G1338/'Detalle por mes'!G1131)-1</f>
        <v>-0.29783037475345164</v>
      </c>
      <c r="H1026" s="28">
        <f>('Detalle por mes'!H1338/'Detalle por mes'!H1131)-1</f>
        <v>-0.30387336122530295</v>
      </c>
      <c r="I1026" s="28">
        <f>('Detalle por mes'!I1338/'Detalle por mes'!I1131)-1</f>
        <v>0.10274869109947637</v>
      </c>
      <c r="J1026" s="28">
        <f>('Detalle por mes'!J1338/'Detalle por mes'!J1131)-1</f>
        <v>0.19978670070220983</v>
      </c>
      <c r="K1026" s="28">
        <f>('Detalle por mes'!K1338/'Detalle por mes'!K1131)-1</f>
        <v>-6.7352666043030918E-2</v>
      </c>
      <c r="L1026" s="28">
        <f>('Detalle por mes'!L1338/'Detalle por mes'!L1131)-1</f>
        <v>-2.4366469100214228E-2</v>
      </c>
      <c r="M1026" s="28">
        <f>('Detalle por mes'!M1338/'Detalle por mes'!M1131)-1</f>
        <v>-0.51294117647058823</v>
      </c>
      <c r="N1026" s="28">
        <f>('Detalle por mes'!N1338/'Detalle por mes'!N1131)-1</f>
        <v>-0.55038411295140321</v>
      </c>
      <c r="O1026" s="28">
        <f>('Detalle por mes'!O1338/'Detalle por mes'!O1131)-1</f>
        <v>-0.41993132511315745</v>
      </c>
      <c r="P1026" s="28">
        <f>('Detalle por mes'!P1338/'Detalle por mes'!P1131)-1</f>
        <v>-0.38621041504984854</v>
      </c>
      <c r="Q1026" s="28">
        <f>('Detalle por mes'!Q1338/'Detalle por mes'!Q1131)-1</f>
        <v>-0.29014905037644323</v>
      </c>
      <c r="R1026" s="28">
        <f>('Detalle por mes'!R1338/'Detalle por mes'!R1131)-1</f>
        <v>-0.32357507917326267</v>
      </c>
      <c r="S1026" s="28">
        <f>('Detalle por mes'!S1338/'Detalle por mes'!S1131)-1</f>
        <v>-0.32357507917326311</v>
      </c>
    </row>
    <row r="1027" spans="2:19" x14ac:dyDescent="0.25">
      <c r="B1027" s="20" t="s">
        <v>13</v>
      </c>
      <c r="C1027" s="28">
        <f>('Detalle por mes'!C1339/'Detalle por mes'!C1132)-1</f>
        <v>-0.21919844134434052</v>
      </c>
      <c r="D1027" s="28">
        <f>('Detalle por mes'!D1339/'Detalle por mes'!D1132)-1</f>
        <v>-0.24368681179572438</v>
      </c>
      <c r="E1027" s="28">
        <f>('Detalle por mes'!E1339/'Detalle por mes'!E1132)-1</f>
        <v>-0.35983263598326365</v>
      </c>
      <c r="F1027" s="28">
        <f>('Detalle por mes'!F1339/'Detalle por mes'!F1132)-1</f>
        <v>-0.34273378473276672</v>
      </c>
      <c r="G1027" s="28">
        <f>('Detalle por mes'!G1339/'Detalle por mes'!G1132)-1</f>
        <v>-7.2078631234073542E-2</v>
      </c>
      <c r="H1027" s="28">
        <f>('Detalle por mes'!H1339/'Detalle por mes'!H1132)-1</f>
        <v>-5.3989841213236467E-2</v>
      </c>
      <c r="I1027" s="28">
        <f>('Detalle por mes'!I1339/'Detalle por mes'!I1132)-1</f>
        <v>0.7079107505070994</v>
      </c>
      <c r="J1027" s="28">
        <f>('Detalle por mes'!J1339/'Detalle por mes'!J1132)-1</f>
        <v>0.84976970419621889</v>
      </c>
      <c r="K1027" s="28">
        <f>('Detalle por mes'!K1339/'Detalle por mes'!K1132)-1</f>
        <v>-2.526439482961218E-2</v>
      </c>
      <c r="L1027" s="28">
        <f>('Detalle por mes'!L1339/'Detalle por mes'!L1132)-1</f>
        <v>2.7382266937120647E-2</v>
      </c>
      <c r="M1027" s="28">
        <f>('Detalle por mes'!M1339/'Detalle por mes'!M1132)-1</f>
        <v>-0.40117994100294985</v>
      </c>
      <c r="N1027" s="28">
        <f>('Detalle por mes'!N1339/'Detalle por mes'!N1132)-1</f>
        <v>-0.45310913259349883</v>
      </c>
      <c r="O1027" s="28">
        <f>('Detalle por mes'!O1339/'Detalle por mes'!O1132)-1</f>
        <v>-6.5430682976554522E-2</v>
      </c>
      <c r="P1027" s="28">
        <f>('Detalle por mes'!P1339/'Detalle por mes'!P1132)-1</f>
        <v>-1.1537089798401512E-2</v>
      </c>
      <c r="Q1027" s="28">
        <f>('Detalle por mes'!Q1339/'Detalle por mes'!Q1132)-1</f>
        <v>-0.18454855111813195</v>
      </c>
      <c r="R1027" s="28">
        <f>('Detalle por mes'!R1339/'Detalle por mes'!R1132)-1</f>
        <v>-0.15230159744411165</v>
      </c>
      <c r="S1027" s="28">
        <f>('Detalle por mes'!S1339/'Detalle por mes'!S1132)-1</f>
        <v>-0.15230159744411276</v>
      </c>
    </row>
    <row r="1028" spans="2:19" x14ac:dyDescent="0.25">
      <c r="B1028" s="20" t="s">
        <v>47</v>
      </c>
      <c r="C1028" s="28">
        <f>('Detalle por mes'!C1340/'Detalle por mes'!C1133)-1</f>
        <v>-7.3774001251523225E-2</v>
      </c>
      <c r="D1028" s="28">
        <f>('Detalle por mes'!D1340/'Detalle por mes'!D1133)-1</f>
        <v>-0.12064514700630824</v>
      </c>
      <c r="E1028" s="28">
        <f>('Detalle por mes'!E1340/'Detalle por mes'!E1133)-1</f>
        <v>-0.27788279773156899</v>
      </c>
      <c r="F1028" s="28">
        <f>('Detalle por mes'!F1340/'Detalle por mes'!F1133)-1</f>
        <v>-0.35140960828706991</v>
      </c>
      <c r="G1028" s="28">
        <f>('Detalle por mes'!G1340/'Detalle por mes'!G1133)-1</f>
        <v>-0.15314533622559656</v>
      </c>
      <c r="H1028" s="28">
        <f>('Detalle por mes'!H1340/'Detalle por mes'!H1133)-1</f>
        <v>-0.13764593262484992</v>
      </c>
      <c r="I1028" s="28">
        <f>('Detalle por mes'!I1340/'Detalle por mes'!I1133)-1</f>
        <v>6.7525544202576615E-2</v>
      </c>
      <c r="J1028" s="28">
        <f>('Detalle por mes'!J1340/'Detalle por mes'!J1133)-1</f>
        <v>0.19290026805079408</v>
      </c>
      <c r="K1028" s="28">
        <f>('Detalle por mes'!K1340/'Detalle por mes'!K1133)-1</f>
        <v>1.0604453870625585E-2</v>
      </c>
      <c r="L1028" s="28">
        <f>('Detalle por mes'!L1340/'Detalle por mes'!L1133)-1</f>
        <v>5.3707843302774894E-2</v>
      </c>
      <c r="M1028" s="28">
        <f>('Detalle por mes'!M1340/'Detalle por mes'!M1133)-1</f>
        <v>-0.31094890510948903</v>
      </c>
      <c r="N1028" s="28">
        <f>('Detalle por mes'!N1340/'Detalle por mes'!N1133)-1</f>
        <v>-0.3609142868192643</v>
      </c>
      <c r="O1028" s="28">
        <f>('Detalle por mes'!O1340/'Detalle por mes'!O1133)-1</f>
        <v>-2.8659611992944978E-3</v>
      </c>
      <c r="P1028" s="28">
        <f>('Detalle por mes'!P1340/'Detalle por mes'!P1133)-1</f>
        <v>6.8504417220083047E-2</v>
      </c>
      <c r="Q1028" s="28">
        <f>('Detalle por mes'!Q1340/'Detalle por mes'!Q1133)-1</f>
        <v>-6.5258972795536385E-2</v>
      </c>
      <c r="R1028" s="28">
        <f>('Detalle por mes'!R1340/'Detalle por mes'!R1133)-1</f>
        <v>-5.8624376013235779E-2</v>
      </c>
      <c r="S1028" s="28">
        <f>('Detalle por mes'!S1340/'Detalle por mes'!S1133)-1</f>
        <v>-5.8624376013237445E-2</v>
      </c>
    </row>
    <row r="1029" spans="2:19" x14ac:dyDescent="0.25">
      <c r="B1029" s="20" t="s">
        <v>48</v>
      </c>
      <c r="C1029" s="28">
        <f>('Detalle por mes'!C1341/'Detalle por mes'!C1134)-1</f>
        <v>2.5602436062141409E-2</v>
      </c>
      <c r="D1029" s="28">
        <f>('Detalle por mes'!D1341/'Detalle por mes'!D1134)-1</f>
        <v>7.8339562972517207E-2</v>
      </c>
      <c r="E1029" s="28">
        <f>('Detalle por mes'!E1341/'Detalle por mes'!E1134)-1</f>
        <v>0.12083333333333335</v>
      </c>
      <c r="F1029" s="28">
        <f>('Detalle por mes'!F1341/'Detalle por mes'!F1134)-1</f>
        <v>0.20624675618962662</v>
      </c>
      <c r="G1029" s="28">
        <f>('Detalle por mes'!G1341/'Detalle por mes'!G1134)-1</f>
        <v>-4.8041879265787513E-2</v>
      </c>
      <c r="H1029" s="28">
        <f>('Detalle por mes'!H1341/'Detalle por mes'!H1134)-1</f>
        <v>2.1220344941731195E-2</v>
      </c>
      <c r="I1029" s="28">
        <f>('Detalle por mes'!I1341/'Detalle por mes'!I1134)-1</f>
        <v>0.30814917127071828</v>
      </c>
      <c r="J1029" s="28">
        <f>('Detalle por mes'!J1341/'Detalle por mes'!J1134)-1</f>
        <v>0.44892815476604464</v>
      </c>
      <c r="K1029" s="28">
        <f>('Detalle por mes'!K1341/'Detalle por mes'!K1134)-1</f>
        <v>7.6679340937896079E-2</v>
      </c>
      <c r="L1029" s="28">
        <f>('Detalle por mes'!L1341/'Detalle por mes'!L1134)-1</f>
        <v>0.16720988848420171</v>
      </c>
      <c r="M1029" s="28">
        <f>('Detalle por mes'!M1341/'Detalle por mes'!M1134)-1</f>
        <v>8.7943262411347423E-2</v>
      </c>
      <c r="N1029" s="28">
        <f>('Detalle por mes'!N1341/'Detalle por mes'!N1134)-1</f>
        <v>0.13935802806379782</v>
      </c>
      <c r="O1029" s="28">
        <f>('Detalle por mes'!O1341/'Detalle por mes'!O1134)-1</f>
        <v>4.3956043956044022E-2</v>
      </c>
      <c r="P1029" s="28">
        <f>('Detalle por mes'!P1341/'Detalle por mes'!P1134)-1</f>
        <v>0.11032998937240945</v>
      </c>
      <c r="Q1029" s="28">
        <f>('Detalle por mes'!Q1341/'Detalle por mes'!Q1134)-1</f>
        <v>2.8042537884727103E-2</v>
      </c>
      <c r="R1029" s="28">
        <f>('Detalle por mes'!R1341/'Detalle por mes'!R1134)-1</f>
        <v>8.371517590739086E-2</v>
      </c>
      <c r="S1029" s="28">
        <f>('Detalle por mes'!S1341/'Detalle por mes'!S1134)-1</f>
        <v>8.3715175907389083E-2</v>
      </c>
    </row>
    <row r="1030" spans="2:19" x14ac:dyDescent="0.25">
      <c r="B1030" s="8" t="s">
        <v>160</v>
      </c>
      <c r="C1030" s="29">
        <f>('Detalle por mes'!C1345/'Detalle por mes'!C1138)-1</f>
        <v>-4.2579142246030766E-2</v>
      </c>
      <c r="D1030" s="29">
        <f>('Detalle por mes'!D1345/'Detalle por mes'!D1138)-1</f>
        <v>-1.9770856940172221E-2</v>
      </c>
      <c r="E1030" s="29">
        <f>('Detalle por mes'!E1345/'Detalle por mes'!E1138)-1</f>
        <v>-0.11669316375198724</v>
      </c>
      <c r="F1030" s="29">
        <f>('Detalle por mes'!F1345/'Detalle por mes'!F1138)-1</f>
        <v>-5.7943478468779452E-2</v>
      </c>
      <c r="G1030" s="29">
        <f>('Detalle por mes'!G1345/'Detalle por mes'!G1138)-1</f>
        <v>-7.9521975359028607E-2</v>
      </c>
      <c r="H1030" s="29">
        <f>('Detalle por mes'!H1345/'Detalle por mes'!H1138)-1</f>
        <v>-3.0756009429841358E-2</v>
      </c>
      <c r="I1030" s="29">
        <f>('Detalle por mes'!I1345/'Detalle por mes'!I1138)-1</f>
        <v>0.16253922643578211</v>
      </c>
      <c r="J1030" s="29">
        <f>('Detalle por mes'!J1345/'Detalle por mes'!J1138)-1</f>
        <v>0.3480572989115498</v>
      </c>
      <c r="K1030" s="29">
        <f>('Detalle por mes'!K1345/'Detalle por mes'!K1138)-1</f>
        <v>-2.6008571006354342E-2</v>
      </c>
      <c r="L1030" s="29">
        <f>('Detalle por mes'!L1345/'Detalle por mes'!L1138)-1</f>
        <v>5.0134099530926957E-2</v>
      </c>
      <c r="M1030" s="29">
        <f>('Detalle por mes'!M1345/'Detalle por mes'!M1138)-1</f>
        <v>-0.24935600206079345</v>
      </c>
      <c r="N1030" s="29">
        <f>('Detalle por mes'!N1345/'Detalle por mes'!N1138)-1</f>
        <v>-0.264743515145617</v>
      </c>
      <c r="O1030" s="29">
        <f>('Detalle por mes'!O1345/'Detalle por mes'!O1138)-1</f>
        <v>-0.11023310012313126</v>
      </c>
      <c r="P1030" s="29">
        <f>('Detalle por mes'!P1345/'Detalle por mes'!P1138)-1</f>
        <v>-5.8670068607659331E-2</v>
      </c>
      <c r="Q1030" s="29">
        <f>('Detalle por mes'!Q1345/'Detalle por mes'!Q1138)-1</f>
        <v>-4.3575044931809415E-2</v>
      </c>
      <c r="R1030" s="29">
        <f>('Detalle por mes'!R1345/'Detalle por mes'!R1138)-1</f>
        <v>-2.6996805769792132E-2</v>
      </c>
      <c r="S1030" s="29">
        <f>('Detalle por mes'!S1345/'Detalle por mes'!S1138)-1</f>
        <v>-2.6996805769792021E-2</v>
      </c>
    </row>
    <row r="1031" spans="2:19" x14ac:dyDescent="0.25">
      <c r="B1031" s="16" t="s">
        <v>159</v>
      </c>
      <c r="C1031" s="33">
        <f>('Detalle por mes'!C1346/'Detalle por mes'!C1139)-1</f>
        <v>6.3409892476156804E-2</v>
      </c>
      <c r="D1031" s="33">
        <f>('Detalle por mes'!D1346/'Detalle por mes'!D1139)-1</f>
        <v>9.5631558449027487E-2</v>
      </c>
      <c r="E1031" s="33">
        <f>('Detalle por mes'!E1346/'Detalle por mes'!E1139)-1</f>
        <v>0.11826113435365149</v>
      </c>
      <c r="F1031" s="33">
        <f>('Detalle por mes'!F1346/'Detalle por mes'!F1139)-1</f>
        <v>0.2482555048109667</v>
      </c>
      <c r="G1031" s="33">
        <f>('Detalle por mes'!G1346/'Detalle por mes'!G1139)-1</f>
        <v>8.5288443072570885E-3</v>
      </c>
      <c r="H1031" s="33">
        <f>('Detalle por mes'!H1346/'Detalle por mes'!H1139)-1</f>
        <v>4.3006899137575383E-2</v>
      </c>
      <c r="I1031" s="33">
        <f>('Detalle por mes'!I1346/'Detalle por mes'!I1139)-1</f>
        <v>0.17496080387270552</v>
      </c>
      <c r="J1031" s="33">
        <f>('Detalle por mes'!J1346/'Detalle por mes'!J1139)-1</f>
        <v>0.28933959512436225</v>
      </c>
      <c r="K1031" s="33">
        <f>('Detalle por mes'!K1346/'Detalle por mes'!K1139)-1</f>
        <v>-1.0319608601355057E-2</v>
      </c>
      <c r="L1031" s="33">
        <f>('Detalle por mes'!L1346/'Detalle por mes'!L1139)-1</f>
        <v>3.6682384781893784E-2</v>
      </c>
      <c r="M1031" s="33">
        <f>('Detalle por mes'!M1346/'Detalle por mes'!M1139)-1</f>
        <v>-2.162171229200216E-2</v>
      </c>
      <c r="N1031" s="33">
        <f>('Detalle por mes'!N1346/'Detalle por mes'!N1139)-1</f>
        <v>-1.54311649121599E-2</v>
      </c>
      <c r="O1031" s="33">
        <f>('Detalle por mes'!O1346/'Detalle por mes'!O1139)-1</f>
        <v>1.1239812320063214E-2</v>
      </c>
      <c r="P1031" s="33">
        <f>('Detalle por mes'!P1346/'Detalle por mes'!P1139)-1</f>
        <v>6.7648155285057632E-2</v>
      </c>
      <c r="Q1031" s="33">
        <f>('Detalle por mes'!Q1346/'Detalle por mes'!Q1139)-1</f>
        <v>6.0154790552920279E-2</v>
      </c>
      <c r="R1031" s="33">
        <f>('Detalle por mes'!R1346/'Detalle por mes'!R1139)-1</f>
        <v>0.119418454962263</v>
      </c>
      <c r="S1031" s="33">
        <f>('Detalle por mes'!S1346/'Detalle por mes'!S1139)-1</f>
        <v>0.11941845496226278</v>
      </c>
    </row>
  </sheetData>
  <pageMargins left="0.31496062992125984" right="0.31496062992125984" top="0.74803149606299213" bottom="0.74803149606299213" header="0.31496062992125984" footer="0.31496062992125984"/>
  <pageSetup paperSize="9" scale="49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2012 a 2022</vt:lpstr>
      <vt:lpstr>Detalle por mes</vt:lpstr>
      <vt:lpstr>Variaciones</vt:lpstr>
      <vt:lpstr>'2012 a 2022'!Área_de_impresión</vt:lpstr>
      <vt:lpstr>'Detalle por mes'!Área_de_impresión</vt:lpstr>
      <vt:lpstr>Variaciones!Área_de_impresión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Rodriguez</dc:creator>
  <cp:lastModifiedBy>Maiko Fernandez</cp:lastModifiedBy>
  <cp:lastPrinted>2017-06-22T19:26:54Z</cp:lastPrinted>
  <dcterms:created xsi:type="dcterms:W3CDTF">2017-06-21T20:38:05Z</dcterms:created>
  <dcterms:modified xsi:type="dcterms:W3CDTF">2023-01-12T19:40:43Z</dcterms:modified>
</cp:coreProperties>
</file>