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M:\CONTROL DE GESTION\PÚBLICO\RECAUDACIÓN DE PEAJES\ESTADÍSTICOS DE TRÁNSITO\2024\Informes WEB\"/>
    </mc:Choice>
  </mc:AlternateContent>
  <xr:revisionPtr revIDLastSave="0" documentId="13_ncr:1_{260AF5ED-A2F6-466B-8541-81DEAB2AD821}" xr6:coauthVersionLast="47" xr6:coauthVersionMax="47" xr10:uidLastSave="{00000000-0000-0000-0000-000000000000}"/>
  <bookViews>
    <workbookView xWindow="-120" yWindow="-120" windowWidth="29040" windowHeight="15720" xr2:uid="{FE9A2B5B-27AD-4CB7-97FE-6EE9B3F4E339}"/>
  </bookViews>
  <sheets>
    <sheet name="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40" i="1" l="1"/>
  <c r="L141" i="1"/>
  <c r="L142" i="1"/>
  <c r="L143" i="1"/>
  <c r="L144" i="1"/>
  <c r="L145" i="1"/>
  <c r="L146" i="1"/>
  <c r="L147" i="1"/>
  <c r="L148" i="1"/>
  <c r="L149" i="1"/>
  <c r="L150" i="1"/>
  <c r="L151" i="1"/>
  <c r="L13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69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54" i="1"/>
  <c r="K110" i="1" l="1"/>
  <c r="K111" i="1"/>
  <c r="K112" i="1"/>
  <c r="L112" i="1" s="1"/>
  <c r="K113" i="1"/>
  <c r="K114" i="1"/>
  <c r="L114" i="1" s="1"/>
  <c r="K115" i="1"/>
  <c r="L115" i="1" s="1"/>
  <c r="K116" i="1"/>
  <c r="K117" i="1"/>
  <c r="K118" i="1"/>
  <c r="L118" i="1" s="1"/>
  <c r="K119" i="1"/>
  <c r="K120" i="1"/>
  <c r="L120" i="1" s="1"/>
  <c r="K121" i="1"/>
  <c r="L121" i="1" s="1"/>
  <c r="K109" i="1"/>
  <c r="L104" i="1"/>
  <c r="L106" i="1"/>
  <c r="L113" i="1"/>
  <c r="L94" i="1"/>
  <c r="L79" i="1"/>
  <c r="L64" i="1"/>
  <c r="L119" i="1" l="1"/>
  <c r="L117" i="1"/>
  <c r="L110" i="1"/>
  <c r="K123" i="1"/>
  <c r="L111" i="1"/>
  <c r="L116" i="1"/>
  <c r="L109" i="1"/>
  <c r="D183" i="1" l="1"/>
  <c r="E183" i="1"/>
  <c r="F183" i="1"/>
  <c r="G183" i="1"/>
  <c r="H183" i="1"/>
  <c r="I183" i="1"/>
  <c r="J183" i="1"/>
  <c r="K183" i="1"/>
  <c r="C183" i="1"/>
  <c r="D168" i="1"/>
  <c r="E168" i="1"/>
  <c r="F168" i="1"/>
  <c r="G168" i="1"/>
  <c r="H168" i="1"/>
  <c r="I168" i="1"/>
  <c r="J168" i="1"/>
  <c r="K168" i="1"/>
  <c r="C168" i="1"/>
  <c r="D153" i="1"/>
  <c r="E153" i="1"/>
  <c r="F153" i="1"/>
  <c r="G153" i="1"/>
  <c r="H153" i="1"/>
  <c r="I153" i="1"/>
  <c r="J153" i="1"/>
  <c r="K153" i="1"/>
  <c r="C153" i="1"/>
  <c r="D138" i="1"/>
  <c r="E138" i="1"/>
  <c r="F138" i="1"/>
  <c r="G138" i="1"/>
  <c r="H138" i="1"/>
  <c r="I138" i="1"/>
  <c r="J138" i="1"/>
  <c r="K138" i="1"/>
  <c r="C138" i="1"/>
  <c r="L182" i="1"/>
  <c r="L183" i="1" s="1"/>
  <c r="L167" i="1"/>
  <c r="L168" i="1" s="1"/>
  <c r="L152" i="1"/>
  <c r="L153" i="1" s="1"/>
  <c r="L137" i="1"/>
  <c r="L138" i="1" s="1"/>
  <c r="L122" i="1"/>
  <c r="L123" i="1" s="1"/>
  <c r="L107" i="1"/>
  <c r="L108" i="1" s="1"/>
  <c r="D108" i="1"/>
  <c r="E108" i="1"/>
  <c r="F108" i="1"/>
  <c r="G108" i="1"/>
  <c r="H108" i="1"/>
  <c r="I108" i="1"/>
  <c r="J108" i="1"/>
  <c r="K108" i="1"/>
  <c r="C108" i="1"/>
  <c r="L92" i="1"/>
  <c r="L93" i="1" s="1"/>
  <c r="D93" i="1"/>
  <c r="E93" i="1"/>
  <c r="F93" i="1"/>
  <c r="G93" i="1"/>
  <c r="H93" i="1"/>
  <c r="I93" i="1"/>
  <c r="J93" i="1"/>
  <c r="K93" i="1"/>
  <c r="C93" i="1"/>
  <c r="L77" i="1"/>
  <c r="L78" i="1" s="1"/>
  <c r="D78" i="1"/>
  <c r="E78" i="1"/>
  <c r="F78" i="1"/>
  <c r="G78" i="1"/>
  <c r="H78" i="1"/>
  <c r="I78" i="1"/>
  <c r="J78" i="1"/>
  <c r="K78" i="1"/>
  <c r="C78" i="1"/>
  <c r="J63" i="1" l="1"/>
  <c r="I63" i="1"/>
  <c r="H63" i="1"/>
  <c r="G63" i="1"/>
  <c r="F63" i="1"/>
  <c r="E63" i="1"/>
  <c r="D63" i="1"/>
  <c r="C63" i="1"/>
  <c r="L62" i="1"/>
  <c r="K61" i="1"/>
  <c r="L61" i="1" s="1"/>
  <c r="K60" i="1"/>
  <c r="L60" i="1" s="1"/>
  <c r="K59" i="1"/>
  <c r="L59" i="1" s="1"/>
  <c r="K58" i="1"/>
  <c r="L58" i="1" s="1"/>
  <c r="K57" i="1"/>
  <c r="L57" i="1" s="1"/>
  <c r="K56" i="1"/>
  <c r="L56" i="1" s="1"/>
  <c r="K55" i="1"/>
  <c r="L55" i="1" s="1"/>
  <c r="K54" i="1"/>
  <c r="L54" i="1" s="1"/>
  <c r="K53" i="1"/>
  <c r="L53" i="1" s="1"/>
  <c r="K52" i="1"/>
  <c r="L52" i="1" s="1"/>
  <c r="K51" i="1"/>
  <c r="L51" i="1" s="1"/>
  <c r="K50" i="1"/>
  <c r="L50" i="1" s="1"/>
  <c r="K49" i="1"/>
  <c r="L49" i="1" s="1"/>
  <c r="J48" i="1"/>
  <c r="I48" i="1"/>
  <c r="H48" i="1"/>
  <c r="G48" i="1"/>
  <c r="F48" i="1"/>
  <c r="E48" i="1"/>
  <c r="D48" i="1"/>
  <c r="C48" i="1"/>
  <c r="L47" i="1"/>
  <c r="K46" i="1"/>
  <c r="L46" i="1" s="1"/>
  <c r="K45" i="1"/>
  <c r="L45" i="1" s="1"/>
  <c r="K44" i="1"/>
  <c r="L44" i="1" s="1"/>
  <c r="K43" i="1"/>
  <c r="L43" i="1" s="1"/>
  <c r="K42" i="1"/>
  <c r="L42" i="1" s="1"/>
  <c r="K41" i="1"/>
  <c r="L41" i="1" s="1"/>
  <c r="K40" i="1"/>
  <c r="L40" i="1" s="1"/>
  <c r="K39" i="1"/>
  <c r="L39" i="1" s="1"/>
  <c r="K38" i="1"/>
  <c r="L38" i="1" s="1"/>
  <c r="K37" i="1"/>
  <c r="L37" i="1" s="1"/>
  <c r="K36" i="1"/>
  <c r="L36" i="1" s="1"/>
  <c r="K35" i="1"/>
  <c r="L35" i="1" s="1"/>
  <c r="K34" i="1"/>
  <c r="L34" i="1" s="1"/>
  <c r="J33" i="1"/>
  <c r="I33" i="1"/>
  <c r="H33" i="1"/>
  <c r="G33" i="1"/>
  <c r="F33" i="1"/>
  <c r="E33" i="1"/>
  <c r="D33" i="1"/>
  <c r="C33" i="1"/>
  <c r="L32" i="1"/>
  <c r="K31" i="1"/>
  <c r="L31" i="1" s="1"/>
  <c r="K30" i="1"/>
  <c r="L30" i="1" s="1"/>
  <c r="K29" i="1"/>
  <c r="L29" i="1" s="1"/>
  <c r="K28" i="1"/>
  <c r="L28" i="1" s="1"/>
  <c r="K27" i="1"/>
  <c r="L27" i="1" s="1"/>
  <c r="K26" i="1"/>
  <c r="L26" i="1" s="1"/>
  <c r="K25" i="1"/>
  <c r="L25" i="1" s="1"/>
  <c r="K24" i="1"/>
  <c r="L24" i="1" s="1"/>
  <c r="K23" i="1"/>
  <c r="L23" i="1" s="1"/>
  <c r="K22" i="1"/>
  <c r="L22" i="1" s="1"/>
  <c r="K21" i="1"/>
  <c r="L21" i="1" s="1"/>
  <c r="K20" i="1"/>
  <c r="L20" i="1" s="1"/>
  <c r="K19" i="1"/>
  <c r="L19" i="1" s="1"/>
  <c r="J18" i="1"/>
  <c r="I18" i="1"/>
  <c r="H18" i="1"/>
  <c r="G18" i="1"/>
  <c r="F18" i="1"/>
  <c r="E18" i="1"/>
  <c r="D18" i="1"/>
  <c r="C18" i="1"/>
  <c r="L17" i="1"/>
  <c r="K16" i="1"/>
  <c r="L16" i="1" s="1"/>
  <c r="K15" i="1"/>
  <c r="L15" i="1" s="1"/>
  <c r="K14" i="1"/>
  <c r="L14" i="1" s="1"/>
  <c r="K13" i="1"/>
  <c r="L13" i="1" s="1"/>
  <c r="K12" i="1"/>
  <c r="L12" i="1" s="1"/>
  <c r="K11" i="1"/>
  <c r="L11" i="1" s="1"/>
  <c r="K10" i="1"/>
  <c r="L10" i="1" s="1"/>
  <c r="K9" i="1"/>
  <c r="L9" i="1" s="1"/>
  <c r="K8" i="1"/>
  <c r="L8" i="1" s="1"/>
  <c r="K7" i="1"/>
  <c r="L7" i="1" s="1"/>
  <c r="K6" i="1"/>
  <c r="L6" i="1" s="1"/>
  <c r="K5" i="1"/>
  <c r="L5" i="1" s="1"/>
  <c r="K4" i="1"/>
  <c r="C185" i="1" l="1"/>
  <c r="D185" i="1"/>
  <c r="E185" i="1"/>
  <c r="H185" i="1"/>
  <c r="I185" i="1"/>
  <c r="J185" i="1"/>
  <c r="F185" i="1"/>
  <c r="G185" i="1"/>
  <c r="K63" i="1"/>
  <c r="K48" i="1"/>
  <c r="L48" i="1" s="1"/>
  <c r="K18" i="1"/>
  <c r="L18" i="1" s="1"/>
  <c r="L4" i="1"/>
  <c r="K33" i="1"/>
  <c r="L33" i="1" s="1"/>
  <c r="K185" i="1" l="1"/>
  <c r="L63" i="1"/>
  <c r="L185" i="1" s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<sst xmlns="http://schemas.openxmlformats.org/spreadsheetml/2006/main" count="193" uniqueCount="45">
  <si>
    <r>
      <rPr>
        <b/>
        <u/>
        <sz val="14"/>
        <rFont val="Aptos Narrow"/>
        <family val="2"/>
        <scheme val="minor"/>
      </rPr>
      <t>RECAUDACIÓN DE PEAJES 2024</t>
    </r>
    <r>
      <rPr>
        <b/>
        <sz val="12"/>
        <rFont val="Aptos Narrow"/>
        <family val="2"/>
        <scheme val="minor"/>
      </rPr>
      <t xml:space="preserve">
</t>
    </r>
    <r>
      <rPr>
        <sz val="9"/>
        <rFont val="Aptos Narrow"/>
        <family val="2"/>
        <scheme val="minor"/>
      </rPr>
      <t>Consideraciones:
* tránsitos valorados a la tarifa original del momento del tránsito, no incluye ajustes por paso de tarifa común a tarifa telepeaje.
*refleja los tránsitos facturados, no lo efectivamente cobrado.</t>
    </r>
  </si>
  <si>
    <t>ESTACION DE PEAJE</t>
  </si>
  <si>
    <t>Monto Cat. 1</t>
  </si>
  <si>
    <t>Monto Cat. 2</t>
  </si>
  <si>
    <t>Monto Cat. 3</t>
  </si>
  <si>
    <t>Monto Cat. 4</t>
  </si>
  <si>
    <t>Monto Cat. 5</t>
  </si>
  <si>
    <t>Monto Cat. 6</t>
  </si>
  <si>
    <t>Monto Cat. 7</t>
  </si>
  <si>
    <t>Monto Cat. 8</t>
  </si>
  <si>
    <t xml:space="preserve">Monto Total </t>
  </si>
  <si>
    <t>Monto Total SIN IVA</t>
  </si>
  <si>
    <t>Cebollatí</t>
  </si>
  <si>
    <t>Centenario</t>
  </si>
  <si>
    <t>Cufré</t>
  </si>
  <si>
    <t>Garzón</t>
  </si>
  <si>
    <t>La Barra</t>
  </si>
  <si>
    <t>Manuel Díaz</t>
  </si>
  <si>
    <t>Mercedes</t>
  </si>
  <si>
    <t>Pando</t>
  </si>
  <si>
    <t>Paso del Puerto</t>
  </si>
  <si>
    <t>Queguay</t>
  </si>
  <si>
    <t>Ruta 9</t>
  </si>
  <si>
    <t>Santa Lucía</t>
  </si>
  <si>
    <t>Solís</t>
  </si>
  <si>
    <t>ABONADOS</t>
  </si>
  <si>
    <t>TOTAL ENERO 2024</t>
  </si>
  <si>
    <t>TOTAL FEBRERO 2024</t>
  </si>
  <si>
    <t>TOTAL MARZO 2024</t>
  </si>
  <si>
    <t>TOTAL ABRIL 2024</t>
  </si>
  <si>
    <t>TOTAL 2024</t>
  </si>
  <si>
    <t>Cebollati</t>
  </si>
  <si>
    <t>Cufre</t>
  </si>
  <si>
    <t>Garzon</t>
  </si>
  <si>
    <t>Manuel Diaz</t>
  </si>
  <si>
    <t>Santa Lucia</t>
  </si>
  <si>
    <t>Solis</t>
  </si>
  <si>
    <t>TOTAL MAYO 2024</t>
  </si>
  <si>
    <t>Total JUNIO 2024</t>
  </si>
  <si>
    <t>Total JULIO 2024</t>
  </si>
  <si>
    <t>Total AGOSTO 2024</t>
  </si>
  <si>
    <t>Total SETIEMBRE 2024</t>
  </si>
  <si>
    <t>Total OCTUBRE 2024</t>
  </si>
  <si>
    <t>Total NOVIEMBRE 2024</t>
  </si>
  <si>
    <t>Total 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</si>
</sst>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.0%"/>
  </numFmts>
  <fonts count="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2"/>
      <name val="Aptos Narrow"/>
      <family val="2"/>
      <scheme val="minor"/>
    </font>
    <font>
      <b/>
      <u/>
      <sz val="14"/>
      <name val="Aptos Narrow"/>
      <family val="2"/>
      <scheme val="minor"/>
    </font>
    <font>
      <sz val="9"/>
      <name val="Aptos Narrow"/>
      <family val="2"/>
      <scheme val="minor"/>
    </font>
    <font>
      <b/>
      <sz val="11"/>
      <color theme="4" tint="-0.499984740745262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7">
    <xf numFmtId="0" fontId="0" fillId="0" borderId="0" xfId="0"/>
    <xf numFmtId="3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7" fillId="3" borderId="0" xfId="0" applyFont="1" applyFill="1"/>
    <xf numFmtId="3" fontId="1" fillId="0" borderId="0" xfId="0" applyNumberFormat="1" applyFont="1" applyAlignment="1">
      <alignment horizontal="center"/>
    </xf>
    <xf numFmtId="0" fontId="2" fillId="2" borderId="0" xfId="1" applyFont="1" applyFill="1" applyAlignment="1">
      <alignment vertical="center" wrapText="1"/>
    </xf>
    <xf numFmtId="0" fontId="2" fillId="2" borderId="0" xfId="1" applyFont="1" applyFill="1" applyAlignment="1">
      <alignment horizontal="center" vertical="center" wrapText="1"/>
    </xf>
    <xf numFmtId="3" fontId="2" fillId="2" borderId="0" xfId="1" applyNumberFormat="1" applyFont="1" applyFill="1" applyAlignment="1">
      <alignment horizontal="center" vertical="center" wrapText="1"/>
    </xf>
    <xf numFmtId="0" fontId="3" fillId="0" borderId="0" xfId="0" applyFont="1"/>
    <xf numFmtId="0" fontId="2" fillId="0" borderId="0" xfId="1" applyFont="1" applyAlignment="1">
      <alignment vertical="center" wrapText="1"/>
    </xf>
    <xf numFmtId="3" fontId="2" fillId="0" borderId="0" xfId="1" applyNumberFormat="1" applyFont="1" applyAlignment="1">
      <alignment horizontal="center" vertical="center" wrapText="1"/>
    </xf>
    <xf numFmtId="43" fontId="0" fillId="0" borderId="0" xfId="2" applyFont="1"/>
    <xf numFmtId="43" fontId="0" fillId="0" borderId="0" xfId="0" applyNumberFormat="1"/>
    <xf numFmtId="9" fontId="0" fillId="0" borderId="0" xfId="3" applyFont="1"/>
    <xf numFmtId="164" fontId="0" fillId="0" borderId="0" xfId="3" applyNumberFormat="1" applyFont="1"/>
    <xf numFmtId="3" fontId="0" fillId="0" borderId="0" xfId="0" applyNumberFormat="1"/>
    <xf numFmtId="0" fontId="4" fillId="0" borderId="0" xfId="1" applyFont="1" applyAlignment="1">
      <alignment horizontal="left" vertical="center" wrapText="1"/>
    </xf>
  </cellXfs>
  <cellStyles count="4">
    <cellStyle name="Millares" xfId="2" builtinId="3"/>
    <cellStyle name="Normal" xfId="0" builtinId="0"/>
    <cellStyle name="Normal 2" xfId="1" xr:uid="{BC863B54-3483-47E9-A0DF-453A1853C07F}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Tema de Offic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45C94F-1FA2-4033-853E-8ED85CC4632E}">
  <dimension ref="A1:N194"/>
  <sheetViews>
    <sheetView showGridLines="0" tabSelected="1" topLeftCell="A153" zoomScale="85" zoomScaleNormal="85" workbookViewId="0">
      <selection activeCell="O171" sqref="O171"/>
    </sheetView>
  </sheetViews>
  <sheetFormatPr baseColWidth="10" defaultRowHeight="15" x14ac:dyDescent="0.25"/>
  <cols>
    <col min="1" max="1" width="29.140625" customWidth="1"/>
    <col min="2" max="2" width="23.28515625" customWidth="1"/>
    <col min="3" max="3" width="21.28515625" style="1" customWidth="1"/>
    <col min="4" max="10" width="20.42578125" style="1" customWidth="1"/>
    <col min="11" max="11" width="16.42578125" style="2" customWidth="1"/>
    <col min="12" max="12" width="16.5703125" customWidth="1"/>
  </cols>
  <sheetData>
    <row r="1" spans="1:14" ht="88.5" customHeight="1" x14ac:dyDescent="0.25">
      <c r="A1" t="e" vm="1">
        <v>#VALUE!</v>
      </c>
      <c r="B1" s="16" t="s">
        <v>0</v>
      </c>
      <c r="C1" s="16"/>
    </row>
    <row r="2" spans="1:14" ht="21.75" customHeight="1" x14ac:dyDescent="0.25">
      <c r="C2" s="2"/>
      <c r="D2" s="2"/>
      <c r="E2" s="2"/>
      <c r="F2" s="2"/>
      <c r="G2" s="2"/>
      <c r="H2" s="2"/>
      <c r="I2" s="2"/>
      <c r="J2" s="2"/>
    </row>
    <row r="3" spans="1:14" s="8" customFormat="1" ht="57.75" customHeight="1" x14ac:dyDescent="0.25">
      <c r="B3" s="6" t="s">
        <v>1</v>
      </c>
      <c r="C3" s="6" t="s">
        <v>2</v>
      </c>
      <c r="D3" s="6" t="s">
        <v>3</v>
      </c>
      <c r="E3" s="6" t="s">
        <v>4</v>
      </c>
      <c r="F3" s="6" t="s">
        <v>5</v>
      </c>
      <c r="G3" s="6" t="s">
        <v>6</v>
      </c>
      <c r="H3" s="6" t="s">
        <v>7</v>
      </c>
      <c r="I3" s="6" t="s">
        <v>8</v>
      </c>
      <c r="J3" s="6" t="s">
        <v>9</v>
      </c>
      <c r="K3" s="6" t="s">
        <v>10</v>
      </c>
      <c r="L3" s="6" t="s">
        <v>11</v>
      </c>
      <c r="N3"/>
    </row>
    <row r="4" spans="1:14" x14ac:dyDescent="0.25">
      <c r="B4" s="3" t="s">
        <v>12</v>
      </c>
      <c r="C4" s="1">
        <v>7836715.1299999999</v>
      </c>
      <c r="D4" s="1">
        <v>29596.289999999986</v>
      </c>
      <c r="E4" s="1">
        <v>401597.24999999988</v>
      </c>
      <c r="F4" s="1">
        <v>337906.10000000009</v>
      </c>
      <c r="G4" s="1">
        <v>173687.67</v>
      </c>
      <c r="H4" s="1">
        <v>45430.920000000013</v>
      </c>
      <c r="I4" s="1">
        <v>4686160.5700000012</v>
      </c>
      <c r="J4" s="1">
        <v>0</v>
      </c>
      <c r="K4" s="4">
        <f>+SUM(C4:J4)</f>
        <v>13511093.93</v>
      </c>
      <c r="L4" s="4">
        <f>+K4/1.22</f>
        <v>11074667.155737706</v>
      </c>
    </row>
    <row r="5" spans="1:14" x14ac:dyDescent="0.25">
      <c r="B5" s="3" t="s">
        <v>13</v>
      </c>
      <c r="C5" s="1">
        <v>9322873.1499999985</v>
      </c>
      <c r="D5" s="1">
        <v>189218.29000000018</v>
      </c>
      <c r="E5" s="1">
        <v>514784.16000000009</v>
      </c>
      <c r="F5" s="1">
        <v>592759.08000000019</v>
      </c>
      <c r="G5" s="1">
        <v>278929.83</v>
      </c>
      <c r="H5" s="1">
        <v>56036.710000000021</v>
      </c>
      <c r="I5" s="1">
        <v>10760567.760000002</v>
      </c>
      <c r="J5" s="1">
        <v>1207929.6599999997</v>
      </c>
      <c r="K5" s="4">
        <f t="shared" ref="K5:K16" si="0">+SUM(C5:J5)</f>
        <v>22923098.640000004</v>
      </c>
      <c r="L5" s="4">
        <f t="shared" ref="L5:L61" si="1">+K5/1.22</f>
        <v>18789425.114754103</v>
      </c>
    </row>
    <row r="6" spans="1:14" x14ac:dyDescent="0.25">
      <c r="B6" s="3" t="s">
        <v>14</v>
      </c>
      <c r="C6" s="1">
        <v>26914751.770000011</v>
      </c>
      <c r="D6" s="1">
        <v>121883.89000000004</v>
      </c>
      <c r="E6" s="1">
        <v>1195089.0299999998</v>
      </c>
      <c r="F6" s="1">
        <v>1365240.2899999989</v>
      </c>
      <c r="G6" s="1">
        <v>483914.54000000027</v>
      </c>
      <c r="H6" s="1">
        <v>77808.87000000001</v>
      </c>
      <c r="I6" s="1">
        <v>5130905.2200000025</v>
      </c>
      <c r="J6" s="1">
        <v>0</v>
      </c>
      <c r="K6" s="4">
        <f t="shared" si="0"/>
        <v>35289593.610000014</v>
      </c>
      <c r="L6" s="4">
        <f t="shared" si="1"/>
        <v>28925896.401639357</v>
      </c>
    </row>
    <row r="7" spans="1:14" x14ac:dyDescent="0.25">
      <c r="B7" s="3" t="s">
        <v>15</v>
      </c>
      <c r="C7" s="1">
        <v>34357191.620000027</v>
      </c>
      <c r="D7" s="1">
        <v>44760.86</v>
      </c>
      <c r="E7" s="1">
        <v>742549.09000000008</v>
      </c>
      <c r="F7" s="1">
        <v>827148.99999999977</v>
      </c>
      <c r="G7" s="1">
        <v>305264.61999999988</v>
      </c>
      <c r="H7" s="1">
        <v>31748.19</v>
      </c>
      <c r="I7" s="1">
        <v>2605461.5000000005</v>
      </c>
      <c r="J7" s="1">
        <v>0</v>
      </c>
      <c r="K7" s="4">
        <f t="shared" si="0"/>
        <v>38914124.880000025</v>
      </c>
      <c r="L7" s="4">
        <f t="shared" si="1"/>
        <v>31896823.67213117</v>
      </c>
    </row>
    <row r="8" spans="1:14" x14ac:dyDescent="0.25">
      <c r="B8" s="3" t="s">
        <v>16</v>
      </c>
      <c r="C8" s="1">
        <v>57845116.439999998</v>
      </c>
      <c r="D8" s="1">
        <v>277303.86000000016</v>
      </c>
      <c r="E8" s="1">
        <v>3168101.35</v>
      </c>
      <c r="F8" s="1">
        <v>2773274.1999999983</v>
      </c>
      <c r="G8" s="1">
        <v>1235917.909999999</v>
      </c>
      <c r="H8" s="1">
        <v>136389.65000000002</v>
      </c>
      <c r="I8" s="1">
        <v>12919283.060000002</v>
      </c>
      <c r="J8" s="1">
        <v>0</v>
      </c>
      <c r="K8" s="4">
        <f t="shared" si="0"/>
        <v>78355386.469999999</v>
      </c>
      <c r="L8" s="4">
        <f t="shared" si="1"/>
        <v>64225726.614754096</v>
      </c>
    </row>
    <row r="9" spans="1:14" x14ac:dyDescent="0.25">
      <c r="B9" s="3" t="s">
        <v>17</v>
      </c>
      <c r="C9" s="1">
        <v>10936059.260000002</v>
      </c>
      <c r="D9" s="1">
        <v>46501.329999999987</v>
      </c>
      <c r="E9" s="1">
        <v>343160.68</v>
      </c>
      <c r="F9" s="1">
        <v>475490.11999999988</v>
      </c>
      <c r="G9" s="1">
        <v>221690.32000000007</v>
      </c>
      <c r="H9" s="1">
        <v>60021.510000000009</v>
      </c>
      <c r="I9" s="1">
        <v>5203054.6100000003</v>
      </c>
      <c r="J9" s="1">
        <v>0</v>
      </c>
      <c r="K9" s="4">
        <f t="shared" si="0"/>
        <v>17285977.830000002</v>
      </c>
      <c r="L9" s="4">
        <f t="shared" si="1"/>
        <v>14168834.286885248</v>
      </c>
    </row>
    <row r="10" spans="1:14" x14ac:dyDescent="0.25">
      <c r="B10" s="3" t="s">
        <v>18</v>
      </c>
      <c r="C10" s="1">
        <v>19997040.959999993</v>
      </c>
      <c r="D10" s="1">
        <v>61360.850000000006</v>
      </c>
      <c r="E10" s="1">
        <v>639088.03999999969</v>
      </c>
      <c r="F10" s="1">
        <v>513947.62</v>
      </c>
      <c r="G10" s="1">
        <v>183274.73000000004</v>
      </c>
      <c r="H10" s="1">
        <v>81071.520000000019</v>
      </c>
      <c r="I10" s="1">
        <v>7742150.0900000026</v>
      </c>
      <c r="J10" s="1">
        <v>858802.03000000026</v>
      </c>
      <c r="K10" s="4">
        <f t="shared" si="0"/>
        <v>30076735.84</v>
      </c>
      <c r="L10" s="4">
        <f t="shared" si="1"/>
        <v>24653062.163934428</v>
      </c>
    </row>
    <row r="11" spans="1:14" x14ac:dyDescent="0.25">
      <c r="B11" s="3" t="s">
        <v>19</v>
      </c>
      <c r="C11" s="1">
        <v>161325286.44000003</v>
      </c>
      <c r="D11" s="1">
        <v>333947.38000000006</v>
      </c>
      <c r="E11" s="1">
        <v>3901817.4300000016</v>
      </c>
      <c r="F11" s="1">
        <v>5408639.1100000059</v>
      </c>
      <c r="G11" s="1">
        <v>665383.32999999961</v>
      </c>
      <c r="H11" s="1">
        <v>102212.10000000003</v>
      </c>
      <c r="I11" s="1">
        <v>534683.52000000014</v>
      </c>
      <c r="J11" s="1">
        <v>0</v>
      </c>
      <c r="K11" s="4">
        <f t="shared" si="0"/>
        <v>172271969.31000006</v>
      </c>
      <c r="L11" s="4">
        <f t="shared" si="1"/>
        <v>141206532.22131154</v>
      </c>
    </row>
    <row r="12" spans="1:14" x14ac:dyDescent="0.25">
      <c r="B12" s="3" t="s">
        <v>20</v>
      </c>
      <c r="C12" s="1">
        <v>10160951.039999994</v>
      </c>
      <c r="D12" s="1">
        <v>31976.639999999985</v>
      </c>
      <c r="E12" s="1">
        <v>434989.91000000009</v>
      </c>
      <c r="F12" s="1">
        <v>408510.01999999984</v>
      </c>
      <c r="G12" s="1">
        <v>186556.91000000003</v>
      </c>
      <c r="H12" s="1">
        <v>58173.210000000014</v>
      </c>
      <c r="I12" s="1">
        <v>5561207.1899999995</v>
      </c>
      <c r="J12" s="1">
        <v>0</v>
      </c>
      <c r="K12" s="4">
        <f t="shared" si="0"/>
        <v>16842364.919999994</v>
      </c>
      <c r="L12" s="4">
        <f t="shared" si="1"/>
        <v>13805217.147540979</v>
      </c>
    </row>
    <row r="13" spans="1:14" x14ac:dyDescent="0.25">
      <c r="B13" s="3" t="s">
        <v>21</v>
      </c>
      <c r="C13" s="1">
        <v>13977425.079999994</v>
      </c>
      <c r="D13" s="1">
        <v>27014.459999999985</v>
      </c>
      <c r="E13" s="1">
        <v>586651.57999999984</v>
      </c>
      <c r="F13" s="1">
        <v>359596.04000000004</v>
      </c>
      <c r="G13" s="1">
        <v>203200.26999999996</v>
      </c>
      <c r="H13" s="1">
        <v>96371.47000000003</v>
      </c>
      <c r="I13" s="1">
        <v>5115015.5199999986</v>
      </c>
      <c r="J13" s="1">
        <v>746644.19999999984</v>
      </c>
      <c r="K13" s="4">
        <f t="shared" si="0"/>
        <v>21111918.619999994</v>
      </c>
      <c r="L13" s="4">
        <f t="shared" si="1"/>
        <v>17304851.327868849</v>
      </c>
    </row>
    <row r="14" spans="1:14" x14ac:dyDescent="0.25">
      <c r="B14" s="3" t="s">
        <v>22</v>
      </c>
      <c r="C14" s="1">
        <v>28049135.550000027</v>
      </c>
      <c r="D14" s="1">
        <v>40000.379999999997</v>
      </c>
      <c r="E14" s="1">
        <v>830351.96999999951</v>
      </c>
      <c r="F14" s="1">
        <v>353844.0299999998</v>
      </c>
      <c r="G14" s="1">
        <v>488618.97999999957</v>
      </c>
      <c r="H14" s="1">
        <v>79923.34000000004</v>
      </c>
      <c r="I14" s="1">
        <v>5317179.5800000029</v>
      </c>
      <c r="J14" s="1">
        <v>0</v>
      </c>
      <c r="K14" s="4">
        <f t="shared" si="0"/>
        <v>35159053.830000028</v>
      </c>
      <c r="L14" s="4">
        <f t="shared" si="1"/>
        <v>28818896.581967238</v>
      </c>
    </row>
    <row r="15" spans="1:14" x14ac:dyDescent="0.25">
      <c r="B15" s="3" t="s">
        <v>23</v>
      </c>
      <c r="C15" s="1">
        <v>22219249.53000002</v>
      </c>
      <c r="D15" s="1">
        <v>66937.979999999981</v>
      </c>
      <c r="E15" s="1">
        <v>974131.77999999921</v>
      </c>
      <c r="F15" s="1">
        <v>300945.40000000008</v>
      </c>
      <c r="G15" s="1">
        <v>292739.52999999997</v>
      </c>
      <c r="H15" s="1">
        <v>79093.920000000042</v>
      </c>
      <c r="I15" s="1">
        <v>6021262.2400000039</v>
      </c>
      <c r="J15" s="1">
        <v>0</v>
      </c>
      <c r="K15" s="4">
        <f t="shared" si="0"/>
        <v>29954360.380000025</v>
      </c>
      <c r="L15" s="4">
        <f t="shared" si="1"/>
        <v>24552754.409836087</v>
      </c>
    </row>
    <row r="16" spans="1:14" x14ac:dyDescent="0.25">
      <c r="B16" s="3" t="s">
        <v>24</v>
      </c>
      <c r="C16" s="1">
        <v>114594614.57999994</v>
      </c>
      <c r="D16" s="1">
        <v>227193.7900000001</v>
      </c>
      <c r="E16" s="1">
        <v>2832836.2299999981</v>
      </c>
      <c r="F16" s="1">
        <v>2611090.8299999973</v>
      </c>
      <c r="G16" s="1">
        <v>592482.08000000007</v>
      </c>
      <c r="H16" s="1">
        <v>152854.66000000009</v>
      </c>
      <c r="I16" s="1">
        <v>494917.36999999994</v>
      </c>
      <c r="J16" s="1">
        <v>0</v>
      </c>
      <c r="K16" s="4">
        <f t="shared" si="0"/>
        <v>121505989.53999995</v>
      </c>
      <c r="L16" s="4">
        <f t="shared" si="1"/>
        <v>99595073.393442586</v>
      </c>
    </row>
    <row r="17" spans="2:14" s="8" customFormat="1" x14ac:dyDescent="0.25">
      <c r="B17" s="5" t="s">
        <v>25</v>
      </c>
      <c r="C17" s="6"/>
      <c r="D17" s="6"/>
      <c r="E17" s="6"/>
      <c r="F17" s="6"/>
      <c r="G17" s="6"/>
      <c r="H17" s="6"/>
      <c r="I17" s="6"/>
      <c r="J17" s="6"/>
      <c r="K17" s="7">
        <v>890981</v>
      </c>
      <c r="L17" s="7">
        <f>+K17/1.22</f>
        <v>730312.29508196726</v>
      </c>
      <c r="N17"/>
    </row>
    <row r="18" spans="2:14" s="8" customFormat="1" ht="16.5" customHeight="1" x14ac:dyDescent="0.25">
      <c r="B18" s="5" t="s">
        <v>26</v>
      </c>
      <c r="C18" s="7">
        <f>+SUM(C4:C17)</f>
        <v>517536410.55000007</v>
      </c>
      <c r="D18" s="7">
        <f t="shared" ref="D18:J18" si="2">+SUM(D4:D17)</f>
        <v>1497696.0000000002</v>
      </c>
      <c r="E18" s="7">
        <f t="shared" si="2"/>
        <v>16565148.499999998</v>
      </c>
      <c r="F18" s="7">
        <f t="shared" si="2"/>
        <v>16328391.84</v>
      </c>
      <c r="G18" s="7">
        <f t="shared" si="2"/>
        <v>5311660.72</v>
      </c>
      <c r="H18" s="7">
        <f t="shared" si="2"/>
        <v>1057136.0700000003</v>
      </c>
      <c r="I18" s="7">
        <f t="shared" si="2"/>
        <v>72091848.230000019</v>
      </c>
      <c r="J18" s="7">
        <f t="shared" si="2"/>
        <v>2813375.8899999997</v>
      </c>
      <c r="K18" s="7">
        <f>+SUM(K4:K17)</f>
        <v>634092648.80000019</v>
      </c>
      <c r="L18" s="7">
        <f t="shared" si="1"/>
        <v>519748072.78688544</v>
      </c>
      <c r="N18" s="15"/>
    </row>
    <row r="19" spans="2:14" x14ac:dyDescent="0.25">
      <c r="B19" s="3" t="s">
        <v>12</v>
      </c>
      <c r="C19" s="1">
        <v>7385577.4200000009</v>
      </c>
      <c r="D19" s="1">
        <v>33532.179999999986</v>
      </c>
      <c r="E19" s="1">
        <v>386359.47999999992</v>
      </c>
      <c r="F19" s="1">
        <v>387722.87999999983</v>
      </c>
      <c r="G19" s="1">
        <v>165389.02000000008</v>
      </c>
      <c r="H19" s="1">
        <v>58490.070000000022</v>
      </c>
      <c r="I19" s="1">
        <v>4868522.0000000009</v>
      </c>
      <c r="J19" s="1">
        <v>1421.16</v>
      </c>
      <c r="K19" s="4">
        <f>+SUM(C19:J19)</f>
        <v>13287014.210000001</v>
      </c>
      <c r="L19" s="4">
        <f>+K19/1.22</f>
        <v>10890995.254098361</v>
      </c>
    </row>
    <row r="20" spans="2:14" x14ac:dyDescent="0.25">
      <c r="B20" s="3" t="s">
        <v>13</v>
      </c>
      <c r="C20" s="1">
        <v>9188457.2100000009</v>
      </c>
      <c r="D20" s="1">
        <v>181598.87000000011</v>
      </c>
      <c r="E20" s="1">
        <v>500552.09999999992</v>
      </c>
      <c r="F20" s="1">
        <v>606519.23</v>
      </c>
      <c r="G20" s="1">
        <v>259882.50999999998</v>
      </c>
      <c r="H20" s="1">
        <v>124842.57000000007</v>
      </c>
      <c r="I20" s="1">
        <v>9841198.7800000031</v>
      </c>
      <c r="J20" s="1">
        <v>871200.1599999998</v>
      </c>
      <c r="K20" s="4">
        <f t="shared" ref="K20:K31" si="3">+SUM(C20:J20)</f>
        <v>21574251.430000003</v>
      </c>
      <c r="L20" s="4">
        <f t="shared" si="1"/>
        <v>17683812.647540987</v>
      </c>
    </row>
    <row r="21" spans="2:14" x14ac:dyDescent="0.25">
      <c r="B21" s="3" t="s">
        <v>14</v>
      </c>
      <c r="C21" s="1">
        <v>24172412.900000017</v>
      </c>
      <c r="D21" s="1">
        <v>123431.13000000002</v>
      </c>
      <c r="E21" s="1">
        <v>1145021.4699999995</v>
      </c>
      <c r="F21" s="1">
        <v>1298212.189999999</v>
      </c>
      <c r="G21" s="1">
        <v>468428.28000000009</v>
      </c>
      <c r="H21" s="1">
        <v>129212.05000000003</v>
      </c>
      <c r="I21" s="1">
        <v>4779915.1399999987</v>
      </c>
      <c r="J21" s="1">
        <v>0</v>
      </c>
      <c r="K21" s="4">
        <f t="shared" si="3"/>
        <v>32116633.160000011</v>
      </c>
      <c r="L21" s="4">
        <f t="shared" si="1"/>
        <v>26325109.147540994</v>
      </c>
    </row>
    <row r="22" spans="2:14" x14ac:dyDescent="0.25">
      <c r="B22" s="3" t="s">
        <v>15</v>
      </c>
      <c r="C22" s="1">
        <v>27106197.93</v>
      </c>
      <c r="D22" s="1">
        <v>38940.69999999999</v>
      </c>
      <c r="E22" s="1">
        <v>714885.50999999978</v>
      </c>
      <c r="F22" s="1">
        <v>748205.15999999992</v>
      </c>
      <c r="G22" s="1">
        <v>316871.79999999993</v>
      </c>
      <c r="H22" s="1">
        <v>50716.99000000002</v>
      </c>
      <c r="I22" s="1">
        <v>2292827.9899999993</v>
      </c>
      <c r="J22" s="1">
        <v>0</v>
      </c>
      <c r="K22" s="4">
        <f t="shared" si="3"/>
        <v>31268646.079999998</v>
      </c>
      <c r="L22" s="4">
        <f t="shared" si="1"/>
        <v>25630037.770491801</v>
      </c>
    </row>
    <row r="23" spans="2:14" x14ac:dyDescent="0.25">
      <c r="B23" s="3" t="s">
        <v>16</v>
      </c>
      <c r="C23" s="1">
        <v>53619789.310000025</v>
      </c>
      <c r="D23" s="1">
        <v>245738.24999999997</v>
      </c>
      <c r="E23" s="1">
        <v>3045835.88</v>
      </c>
      <c r="F23" s="1">
        <v>2682086.4499999965</v>
      </c>
      <c r="G23" s="1">
        <v>1221292.8999999997</v>
      </c>
      <c r="H23" s="1">
        <v>219838.46000000017</v>
      </c>
      <c r="I23" s="1">
        <v>12691217.900000002</v>
      </c>
      <c r="J23" s="1">
        <v>3552.9000000000005</v>
      </c>
      <c r="K23" s="4">
        <f t="shared" si="3"/>
        <v>73729352.050000027</v>
      </c>
      <c r="L23" s="4">
        <f t="shared" si="1"/>
        <v>60433895.122950844</v>
      </c>
    </row>
    <row r="24" spans="2:14" x14ac:dyDescent="0.25">
      <c r="B24" s="3" t="s">
        <v>17</v>
      </c>
      <c r="C24" s="1">
        <v>10025162.340000002</v>
      </c>
      <c r="D24" s="1">
        <v>45046.099999999991</v>
      </c>
      <c r="E24" s="1">
        <v>372101.20000000013</v>
      </c>
      <c r="F24" s="1">
        <v>487321.17000000004</v>
      </c>
      <c r="G24" s="1">
        <v>216358.25000000012</v>
      </c>
      <c r="H24" s="1">
        <v>121760.94000000005</v>
      </c>
      <c r="I24" s="1">
        <v>5126277.1399999987</v>
      </c>
      <c r="J24" s="1">
        <v>0</v>
      </c>
      <c r="K24" s="4">
        <f t="shared" si="3"/>
        <v>16394027.139999999</v>
      </c>
      <c r="L24" s="4">
        <f t="shared" si="1"/>
        <v>13437727.163934426</v>
      </c>
    </row>
    <row r="25" spans="2:14" x14ac:dyDescent="0.25">
      <c r="B25" s="3" t="s">
        <v>18</v>
      </c>
      <c r="C25" s="1">
        <v>17292748.289999999</v>
      </c>
      <c r="D25" s="1">
        <v>62690.559999999961</v>
      </c>
      <c r="E25" s="1">
        <v>617567.96999999962</v>
      </c>
      <c r="F25" s="1">
        <v>514359.99999999977</v>
      </c>
      <c r="G25" s="1">
        <v>199661.09000000008</v>
      </c>
      <c r="H25" s="1">
        <v>99537.340000000069</v>
      </c>
      <c r="I25" s="1">
        <v>7141373.4200000009</v>
      </c>
      <c r="J25" s="1">
        <v>64285.700000000012</v>
      </c>
      <c r="K25" s="4">
        <f t="shared" si="3"/>
        <v>25992224.369999997</v>
      </c>
      <c r="L25" s="4">
        <f t="shared" si="1"/>
        <v>21305101.942622948</v>
      </c>
    </row>
    <row r="26" spans="2:14" x14ac:dyDescent="0.25">
      <c r="B26" s="3" t="s">
        <v>19</v>
      </c>
      <c r="C26" s="1">
        <v>132201324.34</v>
      </c>
      <c r="D26" s="1">
        <v>277865.54000000015</v>
      </c>
      <c r="E26" s="1">
        <v>3457754.8300000024</v>
      </c>
      <c r="F26" s="1">
        <v>4920715.9399999958</v>
      </c>
      <c r="G26" s="1">
        <v>626184.37999999966</v>
      </c>
      <c r="H26" s="1">
        <v>124956.48000000007</v>
      </c>
      <c r="I26" s="1">
        <v>508362.59000000008</v>
      </c>
      <c r="J26" s="1">
        <v>0</v>
      </c>
      <c r="K26" s="4">
        <f t="shared" si="3"/>
        <v>142117164.09999999</v>
      </c>
      <c r="L26" s="4">
        <f t="shared" si="1"/>
        <v>116489478.77049179</v>
      </c>
    </row>
    <row r="27" spans="2:14" x14ac:dyDescent="0.25">
      <c r="B27" s="3" t="s">
        <v>20</v>
      </c>
      <c r="C27" s="1">
        <v>8807928.4699999988</v>
      </c>
      <c r="D27" s="1">
        <v>43549.25</v>
      </c>
      <c r="E27" s="1">
        <v>412596.19999999984</v>
      </c>
      <c r="F27" s="1">
        <v>407588.22999999992</v>
      </c>
      <c r="G27" s="1">
        <v>172166.62000000005</v>
      </c>
      <c r="H27" s="1">
        <v>78972.66</v>
      </c>
      <c r="I27" s="1">
        <v>5049352.7299999986</v>
      </c>
      <c r="J27" s="1">
        <v>710.58</v>
      </c>
      <c r="K27" s="4">
        <f t="shared" si="3"/>
        <v>14972864.739999996</v>
      </c>
      <c r="L27" s="4">
        <f t="shared" si="1"/>
        <v>12272839.950819669</v>
      </c>
    </row>
    <row r="28" spans="2:14" x14ac:dyDescent="0.25">
      <c r="B28" s="3" t="s">
        <v>21</v>
      </c>
      <c r="C28" s="1">
        <v>12342697.949999996</v>
      </c>
      <c r="D28" s="1">
        <v>31337.429999999986</v>
      </c>
      <c r="E28" s="1">
        <v>581512.58999999985</v>
      </c>
      <c r="F28" s="1">
        <v>325472.55</v>
      </c>
      <c r="G28" s="1">
        <v>203044.96000000008</v>
      </c>
      <c r="H28" s="1">
        <v>123565.27000000006</v>
      </c>
      <c r="I28" s="1">
        <v>4465495.28</v>
      </c>
      <c r="J28" s="1">
        <v>709859.3</v>
      </c>
      <c r="K28" s="4">
        <f t="shared" si="3"/>
        <v>18782985.329999998</v>
      </c>
      <c r="L28" s="4">
        <f t="shared" si="1"/>
        <v>15395889.614754098</v>
      </c>
    </row>
    <row r="29" spans="2:14" x14ac:dyDescent="0.25">
      <c r="B29" s="3" t="s">
        <v>22</v>
      </c>
      <c r="C29" s="1">
        <v>21462253.870000012</v>
      </c>
      <c r="D29" s="1">
        <v>35164.289999999994</v>
      </c>
      <c r="E29" s="1">
        <v>784969.39999999979</v>
      </c>
      <c r="F29" s="1">
        <v>320927.98000000004</v>
      </c>
      <c r="G29" s="1">
        <v>450924.20999999985</v>
      </c>
      <c r="H29" s="1">
        <v>137473.19000000006</v>
      </c>
      <c r="I29" s="1">
        <v>5016626.5600000024</v>
      </c>
      <c r="J29" s="1">
        <v>0</v>
      </c>
      <c r="K29" s="4">
        <f t="shared" si="3"/>
        <v>28208339.500000015</v>
      </c>
      <c r="L29" s="4">
        <f t="shared" si="1"/>
        <v>23121589.754098374</v>
      </c>
    </row>
    <row r="30" spans="2:14" x14ac:dyDescent="0.25">
      <c r="B30" s="3" t="s">
        <v>23</v>
      </c>
      <c r="C30" s="1">
        <v>19003617.200000025</v>
      </c>
      <c r="D30" s="1">
        <v>59301.419999999976</v>
      </c>
      <c r="E30" s="1">
        <v>950546.97999999905</v>
      </c>
      <c r="F30" s="1">
        <v>285819.38000000012</v>
      </c>
      <c r="G30" s="1">
        <v>328326.36000000004</v>
      </c>
      <c r="H30" s="1">
        <v>141878.03</v>
      </c>
      <c r="I30" s="1">
        <v>5724494.4000000032</v>
      </c>
      <c r="J30" s="1">
        <v>0</v>
      </c>
      <c r="K30" s="4">
        <f t="shared" si="3"/>
        <v>26493983.770000029</v>
      </c>
      <c r="L30" s="4">
        <f t="shared" si="1"/>
        <v>21716380.139344286</v>
      </c>
    </row>
    <row r="31" spans="2:14" x14ac:dyDescent="0.25">
      <c r="B31" s="3" t="s">
        <v>24</v>
      </c>
      <c r="C31" s="1">
        <v>87320084.639999956</v>
      </c>
      <c r="D31" s="1">
        <v>196537.25000000009</v>
      </c>
      <c r="E31" s="1">
        <v>2315702.08</v>
      </c>
      <c r="F31" s="1">
        <v>2252456.7399999998</v>
      </c>
      <c r="G31" s="1">
        <v>502150.77000000014</v>
      </c>
      <c r="H31" s="1">
        <v>189553.46000000014</v>
      </c>
      <c r="I31" s="1">
        <v>374276.30999999994</v>
      </c>
      <c r="J31" s="1">
        <v>910</v>
      </c>
      <c r="K31" s="4">
        <f t="shared" si="3"/>
        <v>93151671.24999994</v>
      </c>
      <c r="L31" s="4">
        <f t="shared" si="1"/>
        <v>76353828.893442571</v>
      </c>
    </row>
    <row r="32" spans="2:14" s="8" customFormat="1" x14ac:dyDescent="0.25">
      <c r="B32" s="5" t="s">
        <v>25</v>
      </c>
      <c r="C32" s="6"/>
      <c r="D32" s="6"/>
      <c r="E32" s="6"/>
      <c r="F32" s="6"/>
      <c r="G32" s="6"/>
      <c r="H32" s="6"/>
      <c r="I32" s="6"/>
      <c r="J32" s="6"/>
      <c r="K32" s="7">
        <v>778471</v>
      </c>
      <c r="L32" s="7">
        <f>+K32/1.22</f>
        <v>638090.98360655736</v>
      </c>
      <c r="N32"/>
    </row>
    <row r="33" spans="2:14" s="8" customFormat="1" x14ac:dyDescent="0.25">
      <c r="B33" s="5" t="s">
        <v>27</v>
      </c>
      <c r="C33" s="7">
        <f>+SUM(C19:C32)</f>
        <v>429928251.87</v>
      </c>
      <c r="D33" s="7">
        <f t="shared" ref="D33" si="4">+SUM(D19:D32)</f>
        <v>1374732.97</v>
      </c>
      <c r="E33" s="7">
        <f t="shared" ref="E33:J33" si="5">+SUM(E19:E32)</f>
        <v>15285405.689999999</v>
      </c>
      <c r="F33" s="7">
        <f t="shared" si="5"/>
        <v>15237407.899999995</v>
      </c>
      <c r="G33" s="7">
        <f t="shared" si="5"/>
        <v>5130681.1500000004</v>
      </c>
      <c r="H33" s="7">
        <f t="shared" si="5"/>
        <v>1600797.5100000012</v>
      </c>
      <c r="I33" s="7">
        <f t="shared" si="5"/>
        <v>67879940.24000001</v>
      </c>
      <c r="J33" s="7">
        <f t="shared" si="5"/>
        <v>1651939.7999999998</v>
      </c>
      <c r="K33" s="7">
        <f>+SUM(K19:K32)</f>
        <v>538867628.13</v>
      </c>
      <c r="L33" s="7">
        <f t="shared" ref="L33" si="6">+K33/1.22</f>
        <v>441694777.1557377</v>
      </c>
      <c r="N33" s="15"/>
    </row>
    <row r="34" spans="2:14" x14ac:dyDescent="0.25">
      <c r="B34" s="3" t="s">
        <v>12</v>
      </c>
      <c r="C34" s="1">
        <v>9240785.4499999955</v>
      </c>
      <c r="D34" s="1">
        <v>41135.339999999989</v>
      </c>
      <c r="E34" s="1">
        <v>413514.89000000019</v>
      </c>
      <c r="F34" s="1">
        <v>414225.7699999999</v>
      </c>
      <c r="G34" s="1">
        <v>173840.4800000001</v>
      </c>
      <c r="H34" s="1">
        <v>69009.050000000017</v>
      </c>
      <c r="I34" s="1">
        <v>6016984.2499999963</v>
      </c>
      <c r="J34" s="1">
        <v>0</v>
      </c>
      <c r="K34" s="4">
        <f>+SUM(C34:J34)</f>
        <v>16369495.229999993</v>
      </c>
      <c r="L34" s="4">
        <f>+K34/1.22</f>
        <v>13417619.040983601</v>
      </c>
    </row>
    <row r="35" spans="2:14" x14ac:dyDescent="0.25">
      <c r="B35" s="3" t="s">
        <v>13</v>
      </c>
      <c r="C35" s="1">
        <v>9596968.8900000062</v>
      </c>
      <c r="D35" s="1">
        <v>207585.44000000012</v>
      </c>
      <c r="E35" s="1">
        <v>526816.5699999996</v>
      </c>
      <c r="F35" s="1">
        <v>642353.65999999957</v>
      </c>
      <c r="G35" s="1">
        <v>245122.17000000013</v>
      </c>
      <c r="H35" s="1">
        <v>159340.94000000009</v>
      </c>
      <c r="I35" s="1">
        <v>9758588.5699999984</v>
      </c>
      <c r="J35" s="1">
        <v>898912.39000000025</v>
      </c>
      <c r="K35" s="4">
        <f t="shared" ref="K35:K46" si="7">+SUM(C35:J35)</f>
        <v>22035688.630000003</v>
      </c>
      <c r="L35" s="4">
        <f t="shared" si="1"/>
        <v>18062039.86065574</v>
      </c>
    </row>
    <row r="36" spans="2:14" x14ac:dyDescent="0.25">
      <c r="B36" s="3" t="s">
        <v>14</v>
      </c>
      <c r="C36" s="1">
        <v>23679724.520000003</v>
      </c>
      <c r="D36" s="1">
        <v>130326.69000000005</v>
      </c>
      <c r="E36" s="1">
        <v>1156478.6699999992</v>
      </c>
      <c r="F36" s="1">
        <v>1505298.5699999991</v>
      </c>
      <c r="G36" s="1">
        <v>471670.16</v>
      </c>
      <c r="H36" s="1">
        <v>143963.08000000007</v>
      </c>
      <c r="I36" s="1">
        <v>5111816.0799999982</v>
      </c>
      <c r="J36" s="1">
        <v>0</v>
      </c>
      <c r="K36" s="4">
        <f t="shared" si="7"/>
        <v>32199277.770000003</v>
      </c>
      <c r="L36" s="4">
        <f t="shared" si="1"/>
        <v>26392850.631147545</v>
      </c>
    </row>
    <row r="37" spans="2:14" x14ac:dyDescent="0.25">
      <c r="B37" s="3" t="s">
        <v>15</v>
      </c>
      <c r="C37" s="1">
        <v>22669419.900000006</v>
      </c>
      <c r="D37" s="1">
        <v>32624.459999999985</v>
      </c>
      <c r="E37" s="1">
        <v>626786.99999999977</v>
      </c>
      <c r="F37" s="1">
        <v>582984.22999999986</v>
      </c>
      <c r="G37" s="1">
        <v>360833.34999999969</v>
      </c>
      <c r="H37" s="1">
        <v>68011.400000000023</v>
      </c>
      <c r="I37" s="1">
        <v>2168643.2299999995</v>
      </c>
      <c r="J37" s="1">
        <v>668.78</v>
      </c>
      <c r="K37" s="4">
        <f t="shared" si="7"/>
        <v>26509972.350000009</v>
      </c>
      <c r="L37" s="4">
        <f t="shared" si="1"/>
        <v>21729485.532786895</v>
      </c>
    </row>
    <row r="38" spans="2:14" x14ac:dyDescent="0.25">
      <c r="B38" s="3" t="s">
        <v>16</v>
      </c>
      <c r="C38" s="1">
        <v>56737694.900000043</v>
      </c>
      <c r="D38" s="1">
        <v>277717.71000000014</v>
      </c>
      <c r="E38" s="1">
        <v>2957987.0000000019</v>
      </c>
      <c r="F38" s="1">
        <v>3124686.3399999994</v>
      </c>
      <c r="G38" s="1">
        <v>1141151.0899999987</v>
      </c>
      <c r="H38" s="1">
        <v>283686.17000000022</v>
      </c>
      <c r="I38" s="1">
        <v>13323446.839999998</v>
      </c>
      <c r="J38" s="1">
        <v>0</v>
      </c>
      <c r="K38" s="4">
        <f t="shared" si="7"/>
        <v>77846370.050000042</v>
      </c>
      <c r="L38" s="4">
        <f t="shared" si="1"/>
        <v>63808500.04098364</v>
      </c>
    </row>
    <row r="39" spans="2:14" x14ac:dyDescent="0.25">
      <c r="B39" s="3" t="s">
        <v>17</v>
      </c>
      <c r="C39" s="1">
        <v>9901670.2500000037</v>
      </c>
      <c r="D39" s="1">
        <v>56349.830000000024</v>
      </c>
      <c r="E39" s="1">
        <v>386128.70000000007</v>
      </c>
      <c r="F39" s="1">
        <v>499563.36999999988</v>
      </c>
      <c r="G39" s="1">
        <v>221720.35</v>
      </c>
      <c r="H39" s="1">
        <v>189783.85000000009</v>
      </c>
      <c r="I39" s="1">
        <v>5396791.290000001</v>
      </c>
      <c r="J39" s="1">
        <v>0</v>
      </c>
      <c r="K39" s="4">
        <f t="shared" si="7"/>
        <v>16652007.640000002</v>
      </c>
      <c r="L39" s="4">
        <f t="shared" si="1"/>
        <v>13649186.590163937</v>
      </c>
    </row>
    <row r="40" spans="2:14" x14ac:dyDescent="0.25">
      <c r="B40" s="3" t="s">
        <v>18</v>
      </c>
      <c r="C40" s="1">
        <v>16904244.56000001</v>
      </c>
      <c r="D40" s="1">
        <v>68072.459999999977</v>
      </c>
      <c r="E40" s="1">
        <v>672189.71</v>
      </c>
      <c r="F40" s="1">
        <v>532804.46</v>
      </c>
      <c r="G40" s="1">
        <v>195471.06000000008</v>
      </c>
      <c r="H40" s="1">
        <v>115979.67000000007</v>
      </c>
      <c r="I40" s="1">
        <v>7836786.5899999989</v>
      </c>
      <c r="J40" s="1">
        <v>34348.239999999998</v>
      </c>
      <c r="K40" s="4">
        <f t="shared" si="7"/>
        <v>26359896.750000011</v>
      </c>
      <c r="L40" s="4">
        <f t="shared" si="1"/>
        <v>21606472.745901648</v>
      </c>
    </row>
    <row r="41" spans="2:14" x14ac:dyDescent="0.25">
      <c r="B41" s="3" t="s">
        <v>19</v>
      </c>
      <c r="C41" s="1">
        <v>113274949.94000003</v>
      </c>
      <c r="D41" s="1">
        <v>260960.43000000017</v>
      </c>
      <c r="E41" s="1">
        <v>3101227.86</v>
      </c>
      <c r="F41" s="1">
        <v>4290257.0600000024</v>
      </c>
      <c r="G41" s="1">
        <v>528846.6399999999</v>
      </c>
      <c r="H41" s="1">
        <v>108643.78000000006</v>
      </c>
      <c r="I41" s="1">
        <v>404907.9000000002</v>
      </c>
      <c r="J41" s="1">
        <v>0</v>
      </c>
      <c r="K41" s="4">
        <f t="shared" si="7"/>
        <v>121969793.61000004</v>
      </c>
      <c r="L41" s="4">
        <f t="shared" si="1"/>
        <v>99975240.663934469</v>
      </c>
    </row>
    <row r="42" spans="2:14" x14ac:dyDescent="0.25">
      <c r="B42" s="3" t="s">
        <v>20</v>
      </c>
      <c r="C42" s="1">
        <v>9687181.1999999993</v>
      </c>
      <c r="D42" s="1">
        <v>40680.809999999983</v>
      </c>
      <c r="E42" s="1">
        <v>426230.59</v>
      </c>
      <c r="F42" s="1">
        <v>478510.42000000004</v>
      </c>
      <c r="G42" s="1">
        <v>189451.12000000005</v>
      </c>
      <c r="H42" s="1">
        <v>109867.03000000009</v>
      </c>
      <c r="I42" s="1">
        <v>5173472.0699999984</v>
      </c>
      <c r="J42" s="1">
        <v>0</v>
      </c>
      <c r="K42" s="4">
        <f t="shared" si="7"/>
        <v>16105393.239999996</v>
      </c>
      <c r="L42" s="4">
        <f t="shared" si="1"/>
        <v>13201141.999999998</v>
      </c>
    </row>
    <row r="43" spans="2:14" x14ac:dyDescent="0.25">
      <c r="B43" s="3" t="s">
        <v>21</v>
      </c>
      <c r="C43" s="1">
        <v>13249981.340000005</v>
      </c>
      <c r="D43" s="1">
        <v>55130.259999999987</v>
      </c>
      <c r="E43" s="1">
        <v>576465.11</v>
      </c>
      <c r="F43" s="1">
        <v>347867.24000000011</v>
      </c>
      <c r="G43" s="1">
        <v>194978.30000000013</v>
      </c>
      <c r="H43" s="1">
        <v>164591.44000000009</v>
      </c>
      <c r="I43" s="1">
        <v>5333623.2700000023</v>
      </c>
      <c r="J43" s="1">
        <v>625811.4800000001</v>
      </c>
      <c r="K43" s="4">
        <f t="shared" si="7"/>
        <v>20548448.440000009</v>
      </c>
      <c r="L43" s="4">
        <f t="shared" si="1"/>
        <v>16842990.524590172</v>
      </c>
    </row>
    <row r="44" spans="2:14" x14ac:dyDescent="0.25">
      <c r="B44" s="3" t="s">
        <v>22</v>
      </c>
      <c r="C44" s="1">
        <v>15564627.990000015</v>
      </c>
      <c r="D44" s="1">
        <v>31581.409999999971</v>
      </c>
      <c r="E44" s="1">
        <v>712523.42</v>
      </c>
      <c r="F44" s="1">
        <v>246057.38</v>
      </c>
      <c r="G44" s="1">
        <v>403259.30000000022</v>
      </c>
      <c r="H44" s="1">
        <v>118496.00000000006</v>
      </c>
      <c r="I44" s="1">
        <v>4507561.1800000006</v>
      </c>
      <c r="J44" s="1">
        <v>0</v>
      </c>
      <c r="K44" s="4">
        <f t="shared" si="7"/>
        <v>21584106.680000015</v>
      </c>
      <c r="L44" s="4">
        <f t="shared" si="1"/>
        <v>17691890.721311487</v>
      </c>
    </row>
    <row r="45" spans="2:14" x14ac:dyDescent="0.25">
      <c r="B45" s="3" t="s">
        <v>23</v>
      </c>
      <c r="C45" s="1">
        <v>16569362.770000014</v>
      </c>
      <c r="D45" s="1">
        <v>63447.420000000006</v>
      </c>
      <c r="E45" s="1">
        <v>890636.66999999888</v>
      </c>
      <c r="F45" s="1">
        <v>275645.94000000012</v>
      </c>
      <c r="G45" s="1">
        <v>291284.54999999987</v>
      </c>
      <c r="H45" s="1">
        <v>181459.92000000013</v>
      </c>
      <c r="I45" s="1">
        <v>5700531.3400000036</v>
      </c>
      <c r="J45" s="1">
        <v>0</v>
      </c>
      <c r="K45" s="4">
        <f t="shared" si="7"/>
        <v>23972368.610000022</v>
      </c>
      <c r="L45" s="4">
        <f t="shared" si="1"/>
        <v>19649482.467213131</v>
      </c>
    </row>
    <row r="46" spans="2:14" x14ac:dyDescent="0.25">
      <c r="B46" s="3" t="s">
        <v>24</v>
      </c>
      <c r="C46" s="1">
        <v>71094805.010000005</v>
      </c>
      <c r="D46" s="1">
        <v>178857.44000000006</v>
      </c>
      <c r="E46" s="1">
        <v>2039970.3199999994</v>
      </c>
      <c r="F46" s="1">
        <v>1819346.7499999988</v>
      </c>
      <c r="G46" s="1">
        <v>403756.2199999998</v>
      </c>
      <c r="H46" s="1">
        <v>174637.79000000015</v>
      </c>
      <c r="I46" s="1">
        <v>323794.72000000003</v>
      </c>
      <c r="J46" s="1">
        <v>0</v>
      </c>
      <c r="K46" s="4">
        <f t="shared" si="7"/>
        <v>76035168.25</v>
      </c>
      <c r="L46" s="4">
        <f t="shared" si="1"/>
        <v>62323908.401639342</v>
      </c>
    </row>
    <row r="47" spans="2:14" s="8" customFormat="1" x14ac:dyDescent="0.25">
      <c r="B47" s="5" t="s">
        <v>25</v>
      </c>
      <c r="C47" s="6"/>
      <c r="D47" s="6"/>
      <c r="E47" s="6"/>
      <c r="F47" s="6"/>
      <c r="G47" s="6"/>
      <c r="H47" s="6"/>
      <c r="I47" s="6"/>
      <c r="J47" s="6"/>
      <c r="K47" s="7">
        <v>851289</v>
      </c>
      <c r="L47" s="7">
        <f>+K47/1.22</f>
        <v>697777.86885245901</v>
      </c>
      <c r="N47"/>
    </row>
    <row r="48" spans="2:14" s="8" customFormat="1" ht="14.25" customHeight="1" x14ac:dyDescent="0.25">
      <c r="B48" s="5" t="s">
        <v>28</v>
      </c>
      <c r="C48" s="7">
        <f>+SUM(C34:C47)</f>
        <v>388171416.72000015</v>
      </c>
      <c r="D48" s="7">
        <f t="shared" ref="D48" si="8">+SUM(D34:D47)</f>
        <v>1444469.7000000002</v>
      </c>
      <c r="E48" s="7">
        <f t="shared" ref="E48:J48" si="9">+SUM(E34:E47)</f>
        <v>14486956.509999998</v>
      </c>
      <c r="F48" s="7">
        <f t="shared" si="9"/>
        <v>14759601.189999999</v>
      </c>
      <c r="G48" s="7">
        <f t="shared" si="9"/>
        <v>4821384.7899999991</v>
      </c>
      <c r="H48" s="7">
        <f t="shared" si="9"/>
        <v>1887470.120000001</v>
      </c>
      <c r="I48" s="7">
        <f t="shared" si="9"/>
        <v>71056947.329999983</v>
      </c>
      <c r="J48" s="7">
        <f t="shared" si="9"/>
        <v>1559740.8900000004</v>
      </c>
      <c r="K48" s="7">
        <f>+SUM(K34:K47)</f>
        <v>499039276.25000012</v>
      </c>
      <c r="L48" s="7">
        <f t="shared" ref="L48" si="10">+K48/1.22</f>
        <v>409048587.09016407</v>
      </c>
      <c r="N48" s="15"/>
    </row>
    <row r="49" spans="2:14" x14ac:dyDescent="0.25">
      <c r="B49" s="3" t="s">
        <v>12</v>
      </c>
      <c r="C49" s="1">
        <v>5729998.8699999982</v>
      </c>
      <c r="D49" s="1">
        <v>40336.709999999985</v>
      </c>
      <c r="E49" s="1">
        <v>386673.07000000012</v>
      </c>
      <c r="F49" s="1">
        <v>360411.91999999993</v>
      </c>
      <c r="G49" s="1">
        <v>187504.52000000005</v>
      </c>
      <c r="H49" s="1">
        <v>71333.340000000026</v>
      </c>
      <c r="I49" s="1">
        <v>6280051.459999999</v>
      </c>
      <c r="J49" s="1">
        <v>0</v>
      </c>
      <c r="K49" s="4">
        <f>+SUM(C49:J49)</f>
        <v>13056309.889999997</v>
      </c>
      <c r="L49" s="4">
        <f>+K49/1.22</f>
        <v>10701893.352459013</v>
      </c>
    </row>
    <row r="50" spans="2:14" x14ac:dyDescent="0.25">
      <c r="B50" s="3" t="s">
        <v>13</v>
      </c>
      <c r="C50" s="1">
        <v>7417362.1500000041</v>
      </c>
      <c r="D50" s="1">
        <v>183820.82000000012</v>
      </c>
      <c r="E50" s="1">
        <v>552540.47999999986</v>
      </c>
      <c r="F50" s="1">
        <v>588546.58999999985</v>
      </c>
      <c r="G50" s="1">
        <v>275663.17</v>
      </c>
      <c r="H50" s="1">
        <v>126009.03000000013</v>
      </c>
      <c r="I50" s="1">
        <v>10209562.760000002</v>
      </c>
      <c r="J50" s="1">
        <v>851343.58</v>
      </c>
      <c r="K50" s="4">
        <f t="shared" ref="K50:K61" si="11">+SUM(C50:J50)</f>
        <v>20204848.580000002</v>
      </c>
      <c r="L50" s="4">
        <f t="shared" si="1"/>
        <v>16561351.295081969</v>
      </c>
    </row>
    <row r="51" spans="2:14" x14ac:dyDescent="0.25">
      <c r="B51" s="3" t="s">
        <v>14</v>
      </c>
      <c r="C51" s="1">
        <v>19755430.590000011</v>
      </c>
      <c r="D51" s="1">
        <v>112917.78</v>
      </c>
      <c r="E51" s="1">
        <v>1259326.9499999993</v>
      </c>
      <c r="F51" s="1">
        <v>1348296.439999999</v>
      </c>
      <c r="G51" s="1">
        <v>533262.2699999999</v>
      </c>
      <c r="H51" s="1">
        <v>160986.00000000012</v>
      </c>
      <c r="I51" s="1">
        <v>5956789.9100000011</v>
      </c>
      <c r="J51" s="1">
        <v>0</v>
      </c>
      <c r="K51" s="4">
        <f t="shared" si="11"/>
        <v>29127009.940000009</v>
      </c>
      <c r="L51" s="4">
        <f t="shared" si="1"/>
        <v>23874598.311475419</v>
      </c>
    </row>
    <row r="52" spans="2:14" x14ac:dyDescent="0.25">
      <c r="B52" s="3" t="s">
        <v>15</v>
      </c>
      <c r="C52" s="1">
        <v>12962526.640000006</v>
      </c>
      <c r="D52" s="1">
        <v>24996.099999999988</v>
      </c>
      <c r="E52" s="1">
        <v>643958.07999999973</v>
      </c>
      <c r="F52" s="1">
        <v>424396.07999999996</v>
      </c>
      <c r="G52" s="1">
        <v>362320.27999999974</v>
      </c>
      <c r="H52" s="1">
        <v>59525.06</v>
      </c>
      <c r="I52" s="1">
        <v>2512735.5700000008</v>
      </c>
      <c r="J52" s="1">
        <v>0</v>
      </c>
      <c r="K52" s="4">
        <f t="shared" si="11"/>
        <v>16990457.810000006</v>
      </c>
      <c r="L52" s="4">
        <f t="shared" si="1"/>
        <v>13926604.762295088</v>
      </c>
    </row>
    <row r="53" spans="2:14" x14ac:dyDescent="0.25">
      <c r="B53" s="3" t="s">
        <v>16</v>
      </c>
      <c r="C53" s="1">
        <v>50415722.050000012</v>
      </c>
      <c r="D53" s="1">
        <v>299273.3000000001</v>
      </c>
      <c r="E53" s="1">
        <v>3251363.8000000007</v>
      </c>
      <c r="F53" s="1">
        <v>2984575.3699999978</v>
      </c>
      <c r="G53" s="1">
        <v>1257120.5199999998</v>
      </c>
      <c r="H53" s="1">
        <v>353327.07000000018</v>
      </c>
      <c r="I53" s="1">
        <v>15512998.389999993</v>
      </c>
      <c r="J53" s="1">
        <v>6302.0399999999991</v>
      </c>
      <c r="K53" s="4">
        <f t="shared" si="11"/>
        <v>74080682.540000007</v>
      </c>
      <c r="L53" s="4">
        <f t="shared" si="1"/>
        <v>60721870.934426233</v>
      </c>
    </row>
    <row r="54" spans="2:14" x14ac:dyDescent="0.25">
      <c r="B54" s="3" t="s">
        <v>17</v>
      </c>
      <c r="C54" s="1">
        <v>6840429.0399999991</v>
      </c>
      <c r="D54" s="1">
        <v>46425.409999999996</v>
      </c>
      <c r="E54" s="1">
        <v>365366.5</v>
      </c>
      <c r="F54" s="1">
        <v>450669.01999999979</v>
      </c>
      <c r="G54" s="1">
        <v>269113.49999999994</v>
      </c>
      <c r="H54" s="1">
        <v>115175.65000000007</v>
      </c>
      <c r="I54" s="1">
        <v>5324821.6100000013</v>
      </c>
      <c r="J54" s="1">
        <v>0</v>
      </c>
      <c r="K54" s="4">
        <f t="shared" si="11"/>
        <v>13412000.73</v>
      </c>
      <c r="L54" s="4">
        <f t="shared" si="1"/>
        <v>10993443.221311476</v>
      </c>
    </row>
    <row r="55" spans="2:14" x14ac:dyDescent="0.25">
      <c r="B55" s="3" t="s">
        <v>18</v>
      </c>
      <c r="C55" s="1">
        <v>13556837.420000004</v>
      </c>
      <c r="D55" s="1">
        <v>73624.459999999977</v>
      </c>
      <c r="E55" s="1">
        <v>714801.10999999917</v>
      </c>
      <c r="F55" s="1">
        <v>592504.41999999934</v>
      </c>
      <c r="G55" s="1">
        <v>217050.26000000013</v>
      </c>
      <c r="H55" s="1">
        <v>104242.31000000007</v>
      </c>
      <c r="I55" s="1">
        <v>9382222.4200000074</v>
      </c>
      <c r="J55" s="1">
        <v>42261.569999999992</v>
      </c>
      <c r="K55" s="4">
        <f t="shared" si="11"/>
        <v>24683543.970000014</v>
      </c>
      <c r="L55" s="4">
        <f t="shared" si="1"/>
        <v>20232413.090163946</v>
      </c>
    </row>
    <row r="56" spans="2:14" x14ac:dyDescent="0.25">
      <c r="B56" s="3" t="s">
        <v>19</v>
      </c>
      <c r="C56" s="1">
        <v>89492602.800000012</v>
      </c>
      <c r="D56" s="1">
        <v>225323.4700000002</v>
      </c>
      <c r="E56" s="1">
        <v>3179195.7800000003</v>
      </c>
      <c r="F56" s="1">
        <v>3994046.1999999997</v>
      </c>
      <c r="G56" s="1">
        <v>559605.44999999995</v>
      </c>
      <c r="H56" s="1">
        <v>118768.27000000009</v>
      </c>
      <c r="I56" s="1">
        <v>415886.81000000006</v>
      </c>
      <c r="J56" s="1">
        <v>0</v>
      </c>
      <c r="K56" s="4">
        <f t="shared" si="11"/>
        <v>97985428.780000016</v>
      </c>
      <c r="L56" s="4">
        <f t="shared" si="1"/>
        <v>80315925.229508206</v>
      </c>
    </row>
    <row r="57" spans="2:14" x14ac:dyDescent="0.25">
      <c r="B57" s="3" t="s">
        <v>20</v>
      </c>
      <c r="C57" s="1">
        <v>6220586.4199999971</v>
      </c>
      <c r="D57" s="1">
        <v>44238.959999999985</v>
      </c>
      <c r="E57" s="1">
        <v>414999.12999999983</v>
      </c>
      <c r="F57" s="1">
        <v>408339.34999999969</v>
      </c>
      <c r="G57" s="1">
        <v>198339.71000000005</v>
      </c>
      <c r="H57" s="1">
        <v>114661.94000000008</v>
      </c>
      <c r="I57" s="1">
        <v>5421614.5599999977</v>
      </c>
      <c r="J57" s="1">
        <v>0</v>
      </c>
      <c r="K57" s="4">
        <f t="shared" si="11"/>
        <v>12822780.069999995</v>
      </c>
      <c r="L57" s="4">
        <f t="shared" si="1"/>
        <v>10510475.467213111</v>
      </c>
    </row>
    <row r="58" spans="2:14" x14ac:dyDescent="0.25">
      <c r="B58" s="3" t="s">
        <v>21</v>
      </c>
      <c r="C58" s="1">
        <v>9135387.5100000035</v>
      </c>
      <c r="D58" s="1">
        <v>72699.49000000002</v>
      </c>
      <c r="E58" s="1">
        <v>599395.83999999997</v>
      </c>
      <c r="F58" s="1">
        <v>316003.54000000004</v>
      </c>
      <c r="G58" s="1">
        <v>225527.57000000004</v>
      </c>
      <c r="H58" s="1">
        <v>153835.24000000008</v>
      </c>
      <c r="I58" s="1">
        <v>5446175.1499999994</v>
      </c>
      <c r="J58" s="1">
        <v>232275.84000000003</v>
      </c>
      <c r="K58" s="4">
        <f t="shared" si="11"/>
        <v>16181300.180000003</v>
      </c>
      <c r="L58" s="4">
        <f t="shared" si="1"/>
        <v>13263360.803278692</v>
      </c>
    </row>
    <row r="59" spans="2:14" x14ac:dyDescent="0.25">
      <c r="B59" s="3" t="s">
        <v>22</v>
      </c>
      <c r="C59" s="1">
        <v>9691361.5400000028</v>
      </c>
      <c r="D59" s="1">
        <v>24255.949999999979</v>
      </c>
      <c r="E59" s="1">
        <v>694096.41999999946</v>
      </c>
      <c r="F59" s="1">
        <v>193958.84000000003</v>
      </c>
      <c r="G59" s="1">
        <v>428329.17999999976</v>
      </c>
      <c r="H59" s="1">
        <v>131127.63000000009</v>
      </c>
      <c r="I59" s="1">
        <v>4996665.3299999991</v>
      </c>
      <c r="J59" s="1">
        <v>0</v>
      </c>
      <c r="K59" s="4">
        <f t="shared" si="11"/>
        <v>16159794.890000001</v>
      </c>
      <c r="L59" s="4">
        <f t="shared" si="1"/>
        <v>13245733.516393444</v>
      </c>
    </row>
    <row r="60" spans="2:14" x14ac:dyDescent="0.25">
      <c r="B60" s="3" t="s">
        <v>23</v>
      </c>
      <c r="C60" s="1">
        <v>13564570.000000011</v>
      </c>
      <c r="D60" s="1">
        <v>57333.76999999999</v>
      </c>
      <c r="E60" s="1">
        <v>959916.36999999965</v>
      </c>
      <c r="F60" s="1">
        <v>273394.95999999996</v>
      </c>
      <c r="G60" s="1">
        <v>306243.63</v>
      </c>
      <c r="H60" s="1">
        <v>236612.05000000005</v>
      </c>
      <c r="I60" s="1">
        <v>6724725.9100000048</v>
      </c>
      <c r="J60" s="1">
        <v>0</v>
      </c>
      <c r="K60" s="4">
        <f t="shared" si="11"/>
        <v>22122796.690000016</v>
      </c>
      <c r="L60" s="4">
        <f t="shared" si="1"/>
        <v>18133439.90983608</v>
      </c>
    </row>
    <row r="61" spans="2:14" x14ac:dyDescent="0.25">
      <c r="B61" s="3" t="s">
        <v>24</v>
      </c>
      <c r="C61" s="1">
        <v>49313636.590000056</v>
      </c>
      <c r="D61" s="1">
        <v>132600.37000000002</v>
      </c>
      <c r="E61" s="1">
        <v>2077874.5699999991</v>
      </c>
      <c r="F61" s="1">
        <v>1449226.1099999996</v>
      </c>
      <c r="G61" s="1">
        <v>478102.11000000016</v>
      </c>
      <c r="H61" s="1">
        <v>165989.93000000011</v>
      </c>
      <c r="I61" s="1">
        <v>373005.22000000003</v>
      </c>
      <c r="J61" s="1">
        <v>0</v>
      </c>
      <c r="K61" s="4">
        <f t="shared" si="11"/>
        <v>53990434.900000051</v>
      </c>
      <c r="L61" s="4">
        <f t="shared" si="1"/>
        <v>44254454.836065613</v>
      </c>
    </row>
    <row r="62" spans="2:14" s="8" customFormat="1" x14ac:dyDescent="0.25">
      <c r="B62" s="5" t="s">
        <v>25</v>
      </c>
      <c r="C62" s="6"/>
      <c r="D62" s="6"/>
      <c r="E62" s="6"/>
      <c r="F62" s="6"/>
      <c r="G62" s="6"/>
      <c r="H62" s="6"/>
      <c r="I62" s="6"/>
      <c r="J62" s="6"/>
      <c r="K62" s="7">
        <v>976404</v>
      </c>
      <c r="L62" s="7">
        <f>+K62/1.22</f>
        <v>800331.14754098363</v>
      </c>
      <c r="N62"/>
    </row>
    <row r="63" spans="2:14" s="8" customFormat="1" x14ac:dyDescent="0.25">
      <c r="B63" s="5" t="s">
        <v>29</v>
      </c>
      <c r="C63" s="7">
        <f>+SUM(C49:C62)</f>
        <v>294096451.62000006</v>
      </c>
      <c r="D63" s="7">
        <f t="shared" ref="D63" si="12">+SUM(D49:D62)</f>
        <v>1337846.5900000005</v>
      </c>
      <c r="E63" s="7">
        <f t="shared" ref="E63:J63" si="13">+SUM(E49:E62)</f>
        <v>15099508.099999996</v>
      </c>
      <c r="F63" s="7">
        <f t="shared" si="13"/>
        <v>13384368.839999996</v>
      </c>
      <c r="G63" s="7">
        <f t="shared" si="13"/>
        <v>5298182.17</v>
      </c>
      <c r="H63" s="7">
        <f t="shared" si="13"/>
        <v>1911593.5200000012</v>
      </c>
      <c r="I63" s="7">
        <f t="shared" si="13"/>
        <v>78557255.100000009</v>
      </c>
      <c r="J63" s="7">
        <f t="shared" si="13"/>
        <v>1132183.03</v>
      </c>
      <c r="K63" s="7">
        <f>+SUM(K49:K62)</f>
        <v>411793792.97000009</v>
      </c>
      <c r="L63" s="7">
        <f t="shared" ref="L63" si="14">+K63/1.22</f>
        <v>337535895.87704927</v>
      </c>
      <c r="N63" s="15"/>
    </row>
    <row r="64" spans="2:14" s="8" customFormat="1" x14ac:dyDescent="0.25">
      <c r="B64" s="3" t="s">
        <v>31</v>
      </c>
      <c r="C64" s="1">
        <v>5438508.0499999998</v>
      </c>
      <c r="D64" s="1">
        <v>42657.929999999986</v>
      </c>
      <c r="E64" s="1">
        <v>375614.25000000006</v>
      </c>
      <c r="F64" s="1">
        <v>354644.7</v>
      </c>
      <c r="G64" s="1">
        <v>180057.94000000009</v>
      </c>
      <c r="H64" s="1">
        <v>88302.390000000043</v>
      </c>
      <c r="I64" s="1">
        <v>6063819.9000000004</v>
      </c>
      <c r="J64" s="1">
        <v>0</v>
      </c>
      <c r="K64" s="4">
        <v>12543605.160000004</v>
      </c>
      <c r="L64" s="4">
        <f>+K64/1.22</f>
        <v>10281643.573770495</v>
      </c>
      <c r="N64"/>
    </row>
    <row r="65" spans="2:14" s="8" customFormat="1" x14ac:dyDescent="0.25">
      <c r="B65" s="3" t="s">
        <v>13</v>
      </c>
      <c r="C65" s="1">
        <v>7538004.620000002</v>
      </c>
      <c r="D65" s="1">
        <v>209773.3900000001</v>
      </c>
      <c r="E65" s="1">
        <v>533946.21000000008</v>
      </c>
      <c r="F65" s="1">
        <v>607560.60999999964</v>
      </c>
      <c r="G65" s="1">
        <v>317069.13</v>
      </c>
      <c r="H65" s="1">
        <v>91485.550000000047</v>
      </c>
      <c r="I65" s="1">
        <v>9802544.9499999955</v>
      </c>
      <c r="J65" s="1">
        <v>665163.03</v>
      </c>
      <c r="K65" s="4">
        <v>19765547.490000006</v>
      </c>
      <c r="L65" s="4">
        <v>16201268.434426229</v>
      </c>
      <c r="N65"/>
    </row>
    <row r="66" spans="2:14" s="8" customFormat="1" x14ac:dyDescent="0.25">
      <c r="B66" s="3" t="s">
        <v>32</v>
      </c>
      <c r="C66" s="1">
        <v>18413991.780000001</v>
      </c>
      <c r="D66" s="1">
        <v>117626.29</v>
      </c>
      <c r="E66" s="1">
        <v>1236908.2900000005</v>
      </c>
      <c r="F66" s="1">
        <v>1228289.3099999989</v>
      </c>
      <c r="G66" s="1">
        <v>529684.39999999991</v>
      </c>
      <c r="H66" s="1">
        <v>136046.95000000016</v>
      </c>
      <c r="I66" s="1">
        <v>6105222.9699999969</v>
      </c>
      <c r="J66" s="1">
        <v>0</v>
      </c>
      <c r="K66" s="4">
        <v>27767769.990000024</v>
      </c>
      <c r="L66" s="4">
        <v>22760467.204918005</v>
      </c>
      <c r="N66"/>
    </row>
    <row r="67" spans="2:14" s="8" customFormat="1" x14ac:dyDescent="0.25">
      <c r="B67" s="3" t="s">
        <v>33</v>
      </c>
      <c r="C67" s="1">
        <v>10946582.100000009</v>
      </c>
      <c r="D67" s="1">
        <v>30059.199999999983</v>
      </c>
      <c r="E67" s="1">
        <v>658707.15999999957</v>
      </c>
      <c r="F67" s="1">
        <v>397216.97999999981</v>
      </c>
      <c r="G67" s="1">
        <v>332987.35000000003</v>
      </c>
      <c r="H67" s="1">
        <v>33138.049999999988</v>
      </c>
      <c r="I67" s="1">
        <v>2627412.42</v>
      </c>
      <c r="J67" s="1">
        <v>710.58</v>
      </c>
      <c r="K67" s="4">
        <v>15026813.840000005</v>
      </c>
      <c r="L67" s="4">
        <v>12317060.524590168</v>
      </c>
      <c r="N67"/>
    </row>
    <row r="68" spans="2:14" s="8" customFormat="1" x14ac:dyDescent="0.25">
      <c r="B68" s="3" t="s">
        <v>16</v>
      </c>
      <c r="C68" s="1">
        <v>49153172.600000046</v>
      </c>
      <c r="D68" s="1">
        <v>289734.33</v>
      </c>
      <c r="E68" s="1">
        <v>3215123.8200000017</v>
      </c>
      <c r="F68" s="1">
        <v>2893953.2699999982</v>
      </c>
      <c r="G68" s="1">
        <v>1315314.5299999989</v>
      </c>
      <c r="H68" s="1">
        <v>310797.49</v>
      </c>
      <c r="I68" s="1">
        <v>16827705.680000007</v>
      </c>
      <c r="J68" s="1">
        <v>668.78</v>
      </c>
      <c r="K68" s="4">
        <v>74006470.5</v>
      </c>
      <c r="L68" s="4">
        <v>60661041.393442638</v>
      </c>
      <c r="N68"/>
    </row>
    <row r="69" spans="2:14" s="8" customFormat="1" x14ac:dyDescent="0.25">
      <c r="B69" s="3" t="s">
        <v>34</v>
      </c>
      <c r="C69" s="1">
        <v>6439218.3799999999</v>
      </c>
      <c r="D69" s="1">
        <v>43549.22</v>
      </c>
      <c r="E69" s="1">
        <v>344997.66999999987</v>
      </c>
      <c r="F69" s="1">
        <v>474348.74999999988</v>
      </c>
      <c r="G69" s="1">
        <v>231758.43000000008</v>
      </c>
      <c r="H69" s="1">
        <v>106256.84000000005</v>
      </c>
      <c r="I69" s="1">
        <v>5483854.5000000019</v>
      </c>
      <c r="J69" s="1">
        <v>0</v>
      </c>
      <c r="K69" s="4">
        <v>13123983.790000007</v>
      </c>
      <c r="L69" s="4">
        <v>10757363.762295073</v>
      </c>
      <c r="N69"/>
    </row>
    <row r="70" spans="2:14" s="8" customFormat="1" x14ac:dyDescent="0.25">
      <c r="B70" s="3" t="s">
        <v>18</v>
      </c>
      <c r="C70" s="1">
        <v>11820655.630000006</v>
      </c>
      <c r="D70" s="1">
        <v>95689.279999999984</v>
      </c>
      <c r="E70" s="1">
        <v>704177.60999999987</v>
      </c>
      <c r="F70" s="1">
        <v>541489.31999999972</v>
      </c>
      <c r="G70" s="1">
        <v>241740.38000000003</v>
      </c>
      <c r="H70" s="1">
        <v>91576.320000000051</v>
      </c>
      <c r="I70" s="1">
        <v>14282053.389999997</v>
      </c>
      <c r="J70" s="1">
        <v>879980.70000000019</v>
      </c>
      <c r="K70" s="4">
        <v>28657362.630000021</v>
      </c>
      <c r="L70" s="4">
        <v>23489641.500000015</v>
      </c>
      <c r="N70"/>
    </row>
    <row r="71" spans="2:14" s="8" customFormat="1" x14ac:dyDescent="0.25">
      <c r="B71" s="3" t="s">
        <v>19</v>
      </c>
      <c r="C71" s="1">
        <v>86739724.87999998</v>
      </c>
      <c r="D71" s="1">
        <v>207418.93000000011</v>
      </c>
      <c r="E71" s="1">
        <v>3126243.7900000014</v>
      </c>
      <c r="F71" s="1">
        <v>3926003.6599999988</v>
      </c>
      <c r="G71" s="1">
        <v>598797.87999999977</v>
      </c>
      <c r="H71" s="1">
        <v>106567.21000000006</v>
      </c>
      <c r="I71" s="1">
        <v>362421.35999999987</v>
      </c>
      <c r="J71" s="1">
        <v>0</v>
      </c>
      <c r="K71" s="4">
        <v>95067177.710000098</v>
      </c>
      <c r="L71" s="4">
        <v>77923916.155737713</v>
      </c>
      <c r="N71"/>
    </row>
    <row r="72" spans="2:14" s="8" customFormat="1" x14ac:dyDescent="0.25">
      <c r="B72" s="3" t="s">
        <v>20</v>
      </c>
      <c r="C72" s="1">
        <v>5993573.4900000021</v>
      </c>
      <c r="D72" s="1">
        <v>41017.539999999986</v>
      </c>
      <c r="E72" s="1">
        <v>427653.80999999982</v>
      </c>
      <c r="F72" s="1">
        <v>435461.91999999993</v>
      </c>
      <c r="G72" s="1">
        <v>210373.45000000007</v>
      </c>
      <c r="H72" s="1">
        <v>102614.42000000007</v>
      </c>
      <c r="I72" s="1">
        <v>5893680.8600000013</v>
      </c>
      <c r="J72" s="1">
        <v>0</v>
      </c>
      <c r="K72" s="4">
        <v>13104375.490000013</v>
      </c>
      <c r="L72" s="4">
        <v>10741291.385245902</v>
      </c>
      <c r="N72"/>
    </row>
    <row r="73" spans="2:14" s="8" customFormat="1" x14ac:dyDescent="0.25">
      <c r="B73" s="3" t="s">
        <v>21</v>
      </c>
      <c r="C73" s="1">
        <v>8649612.0099999998</v>
      </c>
      <c r="D73" s="1">
        <v>53355.400000000009</v>
      </c>
      <c r="E73" s="1">
        <v>653610.59</v>
      </c>
      <c r="F73" s="1">
        <v>363067.59999999992</v>
      </c>
      <c r="G73" s="1">
        <v>272020.44</v>
      </c>
      <c r="H73" s="1">
        <v>138596.63000000012</v>
      </c>
      <c r="I73" s="1">
        <v>6590504.0000000009</v>
      </c>
      <c r="J73" s="1">
        <v>517231.22000000003</v>
      </c>
      <c r="K73" s="4">
        <v>17237997.889999997</v>
      </c>
      <c r="L73" s="4">
        <v>14129506.467213113</v>
      </c>
      <c r="N73"/>
    </row>
    <row r="74" spans="2:14" s="8" customFormat="1" x14ac:dyDescent="0.25">
      <c r="B74" s="3" t="s">
        <v>22</v>
      </c>
      <c r="C74" s="1">
        <v>8332167.5800000019</v>
      </c>
      <c r="D74" s="1">
        <v>28200.319999999985</v>
      </c>
      <c r="E74" s="1">
        <v>689255.62999999989</v>
      </c>
      <c r="F74" s="1">
        <v>188506.94000000006</v>
      </c>
      <c r="G74" s="1">
        <v>485819.48999999982</v>
      </c>
      <c r="H74" s="1">
        <v>119473.38000000005</v>
      </c>
      <c r="I74" s="1">
        <v>5422686.0699999994</v>
      </c>
      <c r="J74" s="1">
        <v>0</v>
      </c>
      <c r="K74" s="4">
        <v>15266109.409999993</v>
      </c>
      <c r="L74" s="4">
        <v>12513204.434426233</v>
      </c>
      <c r="N74"/>
    </row>
    <row r="75" spans="2:14" s="8" customFormat="1" x14ac:dyDescent="0.25">
      <c r="B75" s="3" t="s">
        <v>35</v>
      </c>
      <c r="C75" s="1">
        <v>12157357.880000012</v>
      </c>
      <c r="D75" s="1">
        <v>61740.369999999995</v>
      </c>
      <c r="E75" s="1">
        <v>976887.25999999943</v>
      </c>
      <c r="F75" s="1">
        <v>268339.53000000009</v>
      </c>
      <c r="G75" s="1">
        <v>360853.74999999994</v>
      </c>
      <c r="H75" s="1">
        <v>224576.09000000014</v>
      </c>
      <c r="I75" s="1">
        <v>6768472.4899999993</v>
      </c>
      <c r="J75" s="1">
        <v>0</v>
      </c>
      <c r="K75" s="4">
        <v>20818227.370000001</v>
      </c>
      <c r="L75" s="4">
        <v>17064120.795081977</v>
      </c>
      <c r="N75"/>
    </row>
    <row r="76" spans="2:14" s="8" customFormat="1" x14ac:dyDescent="0.25">
      <c r="B76" s="3" t="s">
        <v>36</v>
      </c>
      <c r="C76" s="1">
        <v>45042010.650000028</v>
      </c>
      <c r="D76" s="1">
        <v>127587.32000000004</v>
      </c>
      <c r="E76" s="1">
        <v>2032392.2699999991</v>
      </c>
      <c r="F76" s="1">
        <v>1398695.5999999985</v>
      </c>
      <c r="G76" s="1">
        <v>498136.89999999979</v>
      </c>
      <c r="H76" s="1">
        <v>145994.94000000009</v>
      </c>
      <c r="I76" s="1">
        <v>359704.96</v>
      </c>
      <c r="J76" s="1">
        <v>0</v>
      </c>
      <c r="K76" s="4">
        <v>49604522.639999978</v>
      </c>
      <c r="L76" s="4">
        <v>40659444.786885269</v>
      </c>
      <c r="N76"/>
    </row>
    <row r="77" spans="2:14" s="8" customFormat="1" x14ac:dyDescent="0.25">
      <c r="B77" s="5" t="s">
        <v>25</v>
      </c>
      <c r="C77" s="6"/>
      <c r="D77" s="6"/>
      <c r="E77" s="6"/>
      <c r="F77" s="6"/>
      <c r="G77" s="6"/>
      <c r="H77" s="6"/>
      <c r="I77" s="6"/>
      <c r="J77" s="6"/>
      <c r="K77" s="7">
        <v>863271.42700000003</v>
      </c>
      <c r="L77" s="7">
        <f>+K77/1.22</f>
        <v>707599.53032786888</v>
      </c>
      <c r="N77"/>
    </row>
    <row r="78" spans="2:14" s="8" customFormat="1" x14ac:dyDescent="0.25">
      <c r="B78" s="5" t="s">
        <v>37</v>
      </c>
      <c r="C78" s="7">
        <f>SUM(C64:C77)</f>
        <v>276664579.6500001</v>
      </c>
      <c r="D78" s="7">
        <f t="shared" ref="D78:L78" si="15">SUM(D64:D77)</f>
        <v>1348409.5200000003</v>
      </c>
      <c r="E78" s="7">
        <f t="shared" si="15"/>
        <v>14975518.360000001</v>
      </c>
      <c r="F78" s="7">
        <f t="shared" si="15"/>
        <v>13077578.18999999</v>
      </c>
      <c r="G78" s="7">
        <f t="shared" si="15"/>
        <v>5574614.0699999984</v>
      </c>
      <c r="H78" s="7">
        <f t="shared" si="15"/>
        <v>1695426.2600000009</v>
      </c>
      <c r="I78" s="7">
        <f t="shared" si="15"/>
        <v>86590083.549999982</v>
      </c>
      <c r="J78" s="7">
        <f t="shared" si="15"/>
        <v>2063754.3100000003</v>
      </c>
      <c r="K78" s="7">
        <f t="shared" si="15"/>
        <v>402853235.33700007</v>
      </c>
      <c r="L78" s="7">
        <f t="shared" si="15"/>
        <v>330207569.94836068</v>
      </c>
      <c r="N78" s="15"/>
    </row>
    <row r="79" spans="2:14" s="8" customFormat="1" x14ac:dyDescent="0.25">
      <c r="B79" s="3" t="s">
        <v>31</v>
      </c>
      <c r="C79" s="1">
        <v>5587587.3500000015</v>
      </c>
      <c r="D79" s="1">
        <v>34197.910000000003</v>
      </c>
      <c r="E79" s="1">
        <v>353385.85000000009</v>
      </c>
      <c r="F79" s="1">
        <v>369044.28000000009</v>
      </c>
      <c r="G79" s="1">
        <v>175120.77</v>
      </c>
      <c r="H79" s="1">
        <v>85334.949999999953</v>
      </c>
      <c r="I79" s="1">
        <v>6179812.8300000019</v>
      </c>
      <c r="J79" s="1">
        <v>709.43</v>
      </c>
      <c r="K79" s="4">
        <v>12785193.369999997</v>
      </c>
      <c r="L79" s="4">
        <f>+K79/1.22</f>
        <v>10479666.69672131</v>
      </c>
      <c r="N79"/>
    </row>
    <row r="80" spans="2:14" s="8" customFormat="1" x14ac:dyDescent="0.25">
      <c r="B80" s="3" t="s">
        <v>13</v>
      </c>
      <c r="C80" s="1">
        <v>8676844.9199999981</v>
      </c>
      <c r="D80" s="1">
        <v>262848.14999999985</v>
      </c>
      <c r="E80" s="1">
        <v>542914.79999999993</v>
      </c>
      <c r="F80" s="1">
        <v>705884.90000000061</v>
      </c>
      <c r="G80" s="1">
        <v>271102.44</v>
      </c>
      <c r="H80" s="1">
        <v>101062.70999999995</v>
      </c>
      <c r="I80" s="1">
        <v>9828138.8300000038</v>
      </c>
      <c r="J80" s="1">
        <v>500316.89999999985</v>
      </c>
      <c r="K80" s="4">
        <v>20889113.650000002</v>
      </c>
      <c r="L80" s="4">
        <v>17122224.303278711</v>
      </c>
      <c r="N80"/>
    </row>
    <row r="81" spans="2:14" s="8" customFormat="1" x14ac:dyDescent="0.25">
      <c r="B81" s="3" t="s">
        <v>32</v>
      </c>
      <c r="C81" s="1">
        <v>18831084.109999999</v>
      </c>
      <c r="D81" s="1">
        <v>124267.26000000002</v>
      </c>
      <c r="E81" s="1">
        <v>1147979.3999999999</v>
      </c>
      <c r="F81" s="1">
        <v>1223336.4600000007</v>
      </c>
      <c r="G81" s="1">
        <v>481483.22000000003</v>
      </c>
      <c r="H81" s="1">
        <v>145392.35999999993</v>
      </c>
      <c r="I81" s="1">
        <v>5960518.8699999992</v>
      </c>
      <c r="J81" s="1">
        <v>0</v>
      </c>
      <c r="K81" s="4">
        <v>27914061.680000026</v>
      </c>
      <c r="L81" s="4">
        <v>22880378.426229522</v>
      </c>
      <c r="N81"/>
    </row>
    <row r="82" spans="2:14" s="8" customFormat="1" x14ac:dyDescent="0.25">
      <c r="B82" s="3" t="s">
        <v>33</v>
      </c>
      <c r="C82" s="1">
        <v>12126612.270000009</v>
      </c>
      <c r="D82" s="1">
        <v>22999.18</v>
      </c>
      <c r="E82" s="1">
        <v>631439.11000000022</v>
      </c>
      <c r="F82" s="1">
        <v>406422.99000000011</v>
      </c>
      <c r="G82" s="1">
        <v>322988.80000000005</v>
      </c>
      <c r="H82" s="1">
        <v>38004.439999999973</v>
      </c>
      <c r="I82" s="1">
        <v>2824921.12</v>
      </c>
      <c r="J82" s="1">
        <v>0</v>
      </c>
      <c r="K82" s="4">
        <v>16373387.910000002</v>
      </c>
      <c r="L82" s="4">
        <v>13420809.762295093</v>
      </c>
      <c r="N82"/>
    </row>
    <row r="83" spans="2:14" s="8" customFormat="1" x14ac:dyDescent="0.25">
      <c r="B83" s="3" t="s">
        <v>16</v>
      </c>
      <c r="C83" s="1">
        <v>50282506.120000035</v>
      </c>
      <c r="D83" s="1">
        <v>281165.27</v>
      </c>
      <c r="E83" s="1">
        <v>2873919.3700000006</v>
      </c>
      <c r="F83" s="1">
        <v>2884002.2200000007</v>
      </c>
      <c r="G83" s="1">
        <v>1230924.3500000008</v>
      </c>
      <c r="H83" s="1">
        <v>279697.00000000017</v>
      </c>
      <c r="I83" s="1">
        <v>16123591.280000003</v>
      </c>
      <c r="J83" s="1">
        <v>1577.45</v>
      </c>
      <c r="K83" s="4">
        <v>73957383.060000032</v>
      </c>
      <c r="L83" s="4">
        <v>60620805.786885336</v>
      </c>
      <c r="N83"/>
    </row>
    <row r="84" spans="2:14" s="8" customFormat="1" x14ac:dyDescent="0.25">
      <c r="B84" s="3" t="s">
        <v>34</v>
      </c>
      <c r="C84" s="1">
        <v>7212479.660000002</v>
      </c>
      <c r="D84" s="1">
        <v>35586.439999999988</v>
      </c>
      <c r="E84" s="1">
        <v>364220.54000000004</v>
      </c>
      <c r="F84" s="1">
        <v>479357.92000000027</v>
      </c>
      <c r="G84" s="1">
        <v>230174.93000000011</v>
      </c>
      <c r="H84" s="1">
        <v>102813.49999999993</v>
      </c>
      <c r="I84" s="1">
        <v>6952267.0300000003</v>
      </c>
      <c r="J84" s="1">
        <v>0</v>
      </c>
      <c r="K84" s="4">
        <v>15376900.019999994</v>
      </c>
      <c r="L84" s="4">
        <v>12604016.409836071</v>
      </c>
      <c r="N84"/>
    </row>
    <row r="85" spans="2:14" s="8" customFormat="1" x14ac:dyDescent="0.25">
      <c r="B85" s="3" t="s">
        <v>18</v>
      </c>
      <c r="C85" s="1">
        <v>12367477.099999994</v>
      </c>
      <c r="D85" s="1">
        <v>70064.959999999992</v>
      </c>
      <c r="E85" s="1">
        <v>637642.81000000052</v>
      </c>
      <c r="F85" s="1">
        <v>505875.76000000018</v>
      </c>
      <c r="G85" s="1">
        <v>237618.37000000017</v>
      </c>
      <c r="H85" s="1">
        <v>92371.209999999963</v>
      </c>
      <c r="I85" s="1">
        <v>11215444.199999997</v>
      </c>
      <c r="J85" s="1">
        <v>973299.36000000034</v>
      </c>
      <c r="K85" s="4">
        <v>26099793.770000041</v>
      </c>
      <c r="L85" s="4">
        <v>21393273.581967205</v>
      </c>
      <c r="N85"/>
    </row>
    <row r="86" spans="2:14" s="8" customFormat="1" x14ac:dyDescent="0.25">
      <c r="B86" s="3" t="s">
        <v>19</v>
      </c>
      <c r="C86" s="1">
        <v>87283726.650000021</v>
      </c>
      <c r="D86" s="1">
        <v>173999.26000000013</v>
      </c>
      <c r="E86" s="1">
        <v>2930517.2399999993</v>
      </c>
      <c r="F86" s="1">
        <v>3862526.9100000006</v>
      </c>
      <c r="G86" s="1">
        <v>614767.83999999985</v>
      </c>
      <c r="H86" s="1">
        <v>112510.14999999994</v>
      </c>
      <c r="I86" s="1">
        <v>338467.13000000006</v>
      </c>
      <c r="J86" s="1">
        <v>0</v>
      </c>
      <c r="K86" s="4">
        <v>95316515.180000052</v>
      </c>
      <c r="L86" s="4">
        <v>78128291.131147593</v>
      </c>
      <c r="N86"/>
    </row>
    <row r="87" spans="2:14" s="8" customFormat="1" x14ac:dyDescent="0.25">
      <c r="B87" s="3" t="s">
        <v>20</v>
      </c>
      <c r="C87" s="1">
        <v>6414425.5600000015</v>
      </c>
      <c r="D87" s="1">
        <v>39339.38999999997</v>
      </c>
      <c r="E87" s="1">
        <v>411808.23</v>
      </c>
      <c r="F87" s="1">
        <v>429775.28000000014</v>
      </c>
      <c r="G87" s="1">
        <v>191656.13999999993</v>
      </c>
      <c r="H87" s="1">
        <v>111974.12999999992</v>
      </c>
      <c r="I87" s="1">
        <v>6608657.4400000023</v>
      </c>
      <c r="J87" s="1">
        <v>1335.4</v>
      </c>
      <c r="K87" s="4">
        <v>14208971.57000001</v>
      </c>
      <c r="L87" s="4">
        <v>11646698.00819673</v>
      </c>
      <c r="N87"/>
    </row>
    <row r="88" spans="2:14" s="8" customFormat="1" x14ac:dyDescent="0.25">
      <c r="B88" s="3" t="s">
        <v>21</v>
      </c>
      <c r="C88" s="1">
        <v>9332947.1799999978</v>
      </c>
      <c r="D88" s="1">
        <v>56483.699999999983</v>
      </c>
      <c r="E88" s="1">
        <v>638614.88000000059</v>
      </c>
      <c r="F88" s="1">
        <v>340843.32000000012</v>
      </c>
      <c r="G88" s="1">
        <v>259020.05000000005</v>
      </c>
      <c r="H88" s="1">
        <v>165701.96000000002</v>
      </c>
      <c r="I88" s="1">
        <v>6172810.4699999997</v>
      </c>
      <c r="J88" s="1">
        <v>1996582.4500000002</v>
      </c>
      <c r="K88" s="4">
        <v>18963004.010000005</v>
      </c>
      <c r="L88" s="4">
        <v>15543445.909836071</v>
      </c>
      <c r="N88"/>
    </row>
    <row r="89" spans="2:14" s="8" customFormat="1" x14ac:dyDescent="0.25">
      <c r="B89" s="3" t="s">
        <v>22</v>
      </c>
      <c r="C89" s="1">
        <v>8839435.9600000028</v>
      </c>
      <c r="D89" s="1">
        <v>24928.109999999986</v>
      </c>
      <c r="E89" s="1">
        <v>621459.34</v>
      </c>
      <c r="F89" s="1">
        <v>191812.3</v>
      </c>
      <c r="G89" s="1">
        <v>443408.86000000022</v>
      </c>
      <c r="H89" s="1">
        <v>97592.889999999956</v>
      </c>
      <c r="I89" s="1">
        <v>5354611.0800000019</v>
      </c>
      <c r="J89" s="1">
        <v>0</v>
      </c>
      <c r="K89" s="4">
        <v>15573248.540000016</v>
      </c>
      <c r="L89" s="4">
        <v>12764957.819672134</v>
      </c>
      <c r="N89"/>
    </row>
    <row r="90" spans="2:14" s="8" customFormat="1" x14ac:dyDescent="0.25">
      <c r="B90" s="3" t="s">
        <v>35</v>
      </c>
      <c r="C90" s="1">
        <v>12362017.730000006</v>
      </c>
      <c r="D90" s="1">
        <v>50908.579999999965</v>
      </c>
      <c r="E90" s="1">
        <v>898302.64999999979</v>
      </c>
      <c r="F90" s="1">
        <v>259569.28000000006</v>
      </c>
      <c r="G90" s="1">
        <v>329428.66000000009</v>
      </c>
      <c r="H90" s="1">
        <v>214659.46000000008</v>
      </c>
      <c r="I90" s="1">
        <v>7450953.0299999984</v>
      </c>
      <c r="J90" s="1">
        <v>0</v>
      </c>
      <c r="K90" s="4">
        <v>21565839.390000012</v>
      </c>
      <c r="L90" s="4">
        <v>17676917.532786895</v>
      </c>
      <c r="N90"/>
    </row>
    <row r="91" spans="2:14" s="8" customFormat="1" x14ac:dyDescent="0.25">
      <c r="B91" s="3" t="s">
        <v>36</v>
      </c>
      <c r="C91" s="1">
        <v>46307064.540000044</v>
      </c>
      <c r="D91" s="1">
        <v>116649.99000000003</v>
      </c>
      <c r="E91" s="1">
        <v>1899898.2400000002</v>
      </c>
      <c r="F91" s="1">
        <v>1366260.0700000008</v>
      </c>
      <c r="G91" s="1">
        <v>442064.78</v>
      </c>
      <c r="H91" s="1">
        <v>144105.28999999992</v>
      </c>
      <c r="I91" s="1">
        <v>356767.05</v>
      </c>
      <c r="J91" s="1">
        <v>0</v>
      </c>
      <c r="K91" s="4">
        <v>50632809.960000053</v>
      </c>
      <c r="L91" s="4">
        <v>41502303.245901652</v>
      </c>
      <c r="N91"/>
    </row>
    <row r="92" spans="2:14" s="8" customFormat="1" x14ac:dyDescent="0.25">
      <c r="B92" s="5" t="s">
        <v>25</v>
      </c>
      <c r="C92" s="6"/>
      <c r="D92" s="6"/>
      <c r="E92" s="6"/>
      <c r="F92" s="6"/>
      <c r="G92" s="6"/>
      <c r="H92" s="6"/>
      <c r="I92" s="6"/>
      <c r="J92" s="6"/>
      <c r="K92" s="7">
        <v>838718.3787</v>
      </c>
      <c r="L92" s="7">
        <f>+K92/1.22</f>
        <v>687474.0809016393</v>
      </c>
      <c r="N92"/>
    </row>
    <row r="93" spans="2:14" s="8" customFormat="1" x14ac:dyDescent="0.25">
      <c r="B93" s="5" t="s">
        <v>38</v>
      </c>
      <c r="C93" s="7">
        <f>SUM(C79:C92)</f>
        <v>285624209.15000015</v>
      </c>
      <c r="D93" s="7">
        <f t="shared" ref="D93:L93" si="16">SUM(D79:D92)</f>
        <v>1293438.2</v>
      </c>
      <c r="E93" s="7">
        <f t="shared" si="16"/>
        <v>13952102.460000003</v>
      </c>
      <c r="F93" s="7">
        <f t="shared" si="16"/>
        <v>13024711.690000003</v>
      </c>
      <c r="G93" s="7">
        <f t="shared" si="16"/>
        <v>5229759.2100000018</v>
      </c>
      <c r="H93" s="7">
        <f t="shared" si="16"/>
        <v>1691220.0499999998</v>
      </c>
      <c r="I93" s="7">
        <f t="shared" si="16"/>
        <v>85366960.360000014</v>
      </c>
      <c r="J93" s="7">
        <f t="shared" si="16"/>
        <v>3473820.99</v>
      </c>
      <c r="K93" s="7">
        <f t="shared" si="16"/>
        <v>410494940.48870015</v>
      </c>
      <c r="L93" s="7">
        <f t="shared" si="16"/>
        <v>336471262.69565594</v>
      </c>
      <c r="N93" s="15"/>
    </row>
    <row r="94" spans="2:14" s="8" customFormat="1" x14ac:dyDescent="0.25">
      <c r="B94" s="3" t="s">
        <v>31</v>
      </c>
      <c r="C94" s="1">
        <v>6440158.4599999934</v>
      </c>
      <c r="D94" s="1">
        <v>30948.319999999989</v>
      </c>
      <c r="E94" s="1">
        <v>370016.78</v>
      </c>
      <c r="F94" s="1">
        <v>372135.22000000015</v>
      </c>
      <c r="G94" s="1">
        <v>189602.73999999985</v>
      </c>
      <c r="H94" s="1">
        <v>64279.019999999953</v>
      </c>
      <c r="I94" s="1">
        <v>6607129.3500000015</v>
      </c>
      <c r="J94" s="1">
        <v>0</v>
      </c>
      <c r="K94" s="4">
        <v>14074269.889999995</v>
      </c>
      <c r="L94" s="4">
        <f>+K94/1.22</f>
        <v>11536286.795081964</v>
      </c>
      <c r="N94"/>
    </row>
    <row r="95" spans="2:14" s="8" customFormat="1" x14ac:dyDescent="0.25">
      <c r="B95" s="3" t="s">
        <v>13</v>
      </c>
      <c r="C95" s="1">
        <v>8661687.4500000011</v>
      </c>
      <c r="D95" s="1">
        <v>209860.95999999993</v>
      </c>
      <c r="E95" s="1">
        <v>559057</v>
      </c>
      <c r="F95" s="1">
        <v>609514.29000000027</v>
      </c>
      <c r="G95" s="1">
        <v>326512.9500000003</v>
      </c>
      <c r="H95" s="1">
        <v>91416.469999999943</v>
      </c>
      <c r="I95" s="1">
        <v>11869191.110000001</v>
      </c>
      <c r="J95" s="1">
        <v>884413.16999999993</v>
      </c>
      <c r="K95" s="4">
        <v>23211653.399999995</v>
      </c>
      <c r="L95" s="4">
        <v>19025945.409836072</v>
      </c>
      <c r="N95"/>
    </row>
    <row r="96" spans="2:14" s="8" customFormat="1" x14ac:dyDescent="0.25">
      <c r="B96" s="3" t="s">
        <v>32</v>
      </c>
      <c r="C96" s="1">
        <v>21199745.249999989</v>
      </c>
      <c r="D96" s="1">
        <v>113205.89999999995</v>
      </c>
      <c r="E96" s="1">
        <v>1242423.18</v>
      </c>
      <c r="F96" s="1">
        <v>1336224.2300000009</v>
      </c>
      <c r="G96" s="1">
        <v>528090.05000000016</v>
      </c>
      <c r="H96" s="1">
        <v>152156.18</v>
      </c>
      <c r="I96" s="1">
        <v>6068888.0900000008</v>
      </c>
      <c r="J96" s="1">
        <v>0</v>
      </c>
      <c r="K96" s="4">
        <v>30640732.880000025</v>
      </c>
      <c r="L96" s="4">
        <v>25115354.819672108</v>
      </c>
      <c r="N96"/>
    </row>
    <row r="97" spans="2:14" s="8" customFormat="1" x14ac:dyDescent="0.25">
      <c r="B97" s="3" t="s">
        <v>33</v>
      </c>
      <c r="C97" s="1">
        <v>14676340.110000007</v>
      </c>
      <c r="D97" s="1">
        <v>18364.850000000006</v>
      </c>
      <c r="E97" s="1">
        <v>710197.97000000032</v>
      </c>
      <c r="F97" s="1">
        <v>407973.26000000018</v>
      </c>
      <c r="G97" s="1">
        <v>378691.80000000022</v>
      </c>
      <c r="H97" s="1">
        <v>52947.689999999966</v>
      </c>
      <c r="I97" s="1">
        <v>2621313.0500000012</v>
      </c>
      <c r="J97" s="1">
        <v>0</v>
      </c>
      <c r="K97" s="4">
        <v>18865828.730000004</v>
      </c>
      <c r="L97" s="4">
        <v>15463794.040983617</v>
      </c>
      <c r="N97"/>
    </row>
    <row r="98" spans="2:14" s="8" customFormat="1" x14ac:dyDescent="0.25">
      <c r="B98" s="3" t="s">
        <v>16</v>
      </c>
      <c r="C98" s="1">
        <v>56274761.430000037</v>
      </c>
      <c r="D98" s="1">
        <v>321078.53000000044</v>
      </c>
      <c r="E98" s="1">
        <v>3311515.2699999986</v>
      </c>
      <c r="F98" s="1">
        <v>3135959.7799999993</v>
      </c>
      <c r="G98" s="1">
        <v>1320477.9000000008</v>
      </c>
      <c r="H98" s="1">
        <v>296443.74000000022</v>
      </c>
      <c r="I98" s="1">
        <v>16614599.039999999</v>
      </c>
      <c r="J98" s="1">
        <v>0</v>
      </c>
      <c r="K98" s="4">
        <v>81274835.690000013</v>
      </c>
      <c r="L98" s="4">
        <v>66618717.778688475</v>
      </c>
      <c r="N98"/>
    </row>
    <row r="99" spans="2:14" s="8" customFormat="1" x14ac:dyDescent="0.25">
      <c r="B99" s="3" t="s">
        <v>34</v>
      </c>
      <c r="C99" s="1">
        <v>8535510.9700000025</v>
      </c>
      <c r="D99" s="1">
        <v>31917.339999999997</v>
      </c>
      <c r="E99" s="1">
        <v>369824.76000000018</v>
      </c>
      <c r="F99" s="1">
        <v>516954.0700000003</v>
      </c>
      <c r="G99" s="1">
        <v>256362.25000000012</v>
      </c>
      <c r="H99" s="1">
        <v>98771.189999999959</v>
      </c>
      <c r="I99" s="1">
        <v>6617266.3499999996</v>
      </c>
      <c r="J99" s="1">
        <v>667.7</v>
      </c>
      <c r="K99" s="4">
        <v>16427274.630000005</v>
      </c>
      <c r="L99" s="4">
        <v>13464979.204918033</v>
      </c>
      <c r="N99"/>
    </row>
    <row r="100" spans="2:14" s="8" customFormat="1" x14ac:dyDescent="0.25">
      <c r="B100" s="3" t="s">
        <v>18</v>
      </c>
      <c r="C100" s="1">
        <v>14648578.199999999</v>
      </c>
      <c r="D100" s="1">
        <v>55200.899999999958</v>
      </c>
      <c r="E100" s="1">
        <v>645459.99000000057</v>
      </c>
      <c r="F100" s="1">
        <v>541070.56999999995</v>
      </c>
      <c r="G100" s="1">
        <v>229297.0100000003</v>
      </c>
      <c r="H100" s="1">
        <v>82585.009999999966</v>
      </c>
      <c r="I100" s="1">
        <v>12726901.240000008</v>
      </c>
      <c r="J100" s="1">
        <v>770919.99000000022</v>
      </c>
      <c r="K100" s="4">
        <v>29700012.91</v>
      </c>
      <c r="L100" s="4">
        <v>24344272.877049174</v>
      </c>
      <c r="N100"/>
    </row>
    <row r="101" spans="2:14" s="8" customFormat="1" x14ac:dyDescent="0.25">
      <c r="B101" s="3" t="s">
        <v>19</v>
      </c>
      <c r="C101" s="1">
        <v>96521682.269999936</v>
      </c>
      <c r="D101" s="1">
        <v>174561.85000000009</v>
      </c>
      <c r="E101" s="1">
        <v>3251158.2400000007</v>
      </c>
      <c r="F101" s="1">
        <v>4073824.7900000005</v>
      </c>
      <c r="G101" s="1">
        <v>648320.94000000088</v>
      </c>
      <c r="H101" s="1">
        <v>123761.53999999992</v>
      </c>
      <c r="I101" s="1">
        <v>404847.16999999981</v>
      </c>
      <c r="J101" s="1">
        <v>166.93</v>
      </c>
      <c r="K101" s="4">
        <v>105198323.72999988</v>
      </c>
      <c r="L101" s="4">
        <v>86228134.204918176</v>
      </c>
      <c r="N101"/>
    </row>
    <row r="102" spans="2:14" s="8" customFormat="1" x14ac:dyDescent="0.25">
      <c r="B102" s="3" t="s">
        <v>20</v>
      </c>
      <c r="C102" s="1">
        <v>7934899.9699999969</v>
      </c>
      <c r="D102" s="1">
        <v>36915.049999999996</v>
      </c>
      <c r="E102" s="1">
        <v>437419.44000000058</v>
      </c>
      <c r="F102" s="1">
        <v>447107.38000000018</v>
      </c>
      <c r="G102" s="1">
        <v>192309.66999999995</v>
      </c>
      <c r="H102" s="1">
        <v>118307.23999999992</v>
      </c>
      <c r="I102" s="1">
        <v>6881903.3400000064</v>
      </c>
      <c r="J102" s="1">
        <v>0</v>
      </c>
      <c r="K102" s="4">
        <v>16048862.09</v>
      </c>
      <c r="L102" s="4">
        <v>13154804.991803287</v>
      </c>
      <c r="N102"/>
    </row>
    <row r="103" spans="2:14" s="8" customFormat="1" x14ac:dyDescent="0.25">
      <c r="B103" s="3" t="s">
        <v>21</v>
      </c>
      <c r="C103" s="1">
        <v>11099126.910000008</v>
      </c>
      <c r="D103" s="1">
        <v>38515.099999999991</v>
      </c>
      <c r="E103" s="1">
        <v>654683.2300000001</v>
      </c>
      <c r="F103" s="1">
        <v>358990.77000000031</v>
      </c>
      <c r="G103" s="1">
        <v>229020.26999999996</v>
      </c>
      <c r="H103" s="1">
        <v>164901.95999999996</v>
      </c>
      <c r="I103" s="1">
        <v>7333487.0900000026</v>
      </c>
      <c r="J103" s="1">
        <v>2060387.4400000004</v>
      </c>
      <c r="K103" s="4">
        <v>21939112.770000018</v>
      </c>
      <c r="L103" s="4">
        <v>17982879.319672123</v>
      </c>
      <c r="N103"/>
    </row>
    <row r="104" spans="2:14" s="8" customFormat="1" x14ac:dyDescent="0.25">
      <c r="B104" s="3" t="s">
        <v>22</v>
      </c>
      <c r="C104" s="1">
        <v>10167474.190000011</v>
      </c>
      <c r="D104" s="1">
        <v>33726.689999999988</v>
      </c>
      <c r="E104" s="1">
        <v>675252.05999999982</v>
      </c>
      <c r="F104" s="1">
        <v>195334.11</v>
      </c>
      <c r="G104" s="1">
        <v>592818.94999999972</v>
      </c>
      <c r="H104" s="1">
        <v>116898.36999999992</v>
      </c>
      <c r="I104" s="1">
        <v>5643707.2300000004</v>
      </c>
      <c r="J104" s="1">
        <v>0</v>
      </c>
      <c r="K104" s="4">
        <v>17425211.600000013</v>
      </c>
      <c r="L104" s="4">
        <f>+K104/1.22</f>
        <v>14282960.327868864</v>
      </c>
      <c r="N104"/>
    </row>
    <row r="105" spans="2:14" s="8" customFormat="1" x14ac:dyDescent="0.25">
      <c r="B105" s="3" t="s">
        <v>35</v>
      </c>
      <c r="C105" s="1">
        <v>14166554.579999993</v>
      </c>
      <c r="D105" s="1">
        <v>60299.539999999921</v>
      </c>
      <c r="E105" s="1">
        <v>1039936.18</v>
      </c>
      <c r="F105" s="1">
        <v>273417.38</v>
      </c>
      <c r="G105" s="1">
        <v>608332.81999999995</v>
      </c>
      <c r="H105" s="1">
        <v>180789.48000000004</v>
      </c>
      <c r="I105" s="1">
        <v>7599870.7100000037</v>
      </c>
      <c r="J105" s="1">
        <v>0</v>
      </c>
      <c r="K105" s="4">
        <v>23929200.690000005</v>
      </c>
      <c r="L105" s="4">
        <v>19614098.926229518</v>
      </c>
      <c r="N105"/>
    </row>
    <row r="106" spans="2:14" s="8" customFormat="1" x14ac:dyDescent="0.25">
      <c r="B106" s="3" t="s">
        <v>36</v>
      </c>
      <c r="C106" s="1">
        <v>53061592.830000058</v>
      </c>
      <c r="D106" s="1">
        <v>110326.42999999998</v>
      </c>
      <c r="E106" s="1">
        <v>2093707.18</v>
      </c>
      <c r="F106" s="1">
        <v>1408915.9299999997</v>
      </c>
      <c r="G106" s="1">
        <v>587685.0900000002</v>
      </c>
      <c r="H106" s="1">
        <v>139117.43999999994</v>
      </c>
      <c r="I106" s="1">
        <v>461200.15</v>
      </c>
      <c r="J106" s="1">
        <v>0</v>
      </c>
      <c r="K106" s="4">
        <v>57862545.050000049</v>
      </c>
      <c r="L106" s="4">
        <f>+K106/1.22</f>
        <v>47428315.61475414</v>
      </c>
      <c r="N106"/>
    </row>
    <row r="107" spans="2:14" s="8" customFormat="1" x14ac:dyDescent="0.25">
      <c r="B107" s="5" t="s">
        <v>25</v>
      </c>
      <c r="C107" s="6"/>
      <c r="D107" s="6"/>
      <c r="E107" s="6"/>
      <c r="F107" s="6"/>
      <c r="G107" s="6"/>
      <c r="H107" s="6"/>
      <c r="I107" s="6"/>
      <c r="J107" s="6"/>
      <c r="K107" s="7">
        <v>865994</v>
      </c>
      <c r="L107" s="7">
        <f>+K107/1.22</f>
        <v>709831.14754098363</v>
      </c>
      <c r="N107"/>
    </row>
    <row r="108" spans="2:14" s="8" customFormat="1" x14ac:dyDescent="0.25">
      <c r="B108" s="5" t="s">
        <v>39</v>
      </c>
      <c r="C108" s="7">
        <f>SUM(C94:C107)</f>
        <v>323388112.62</v>
      </c>
      <c r="D108" s="7">
        <f t="shared" ref="D108:L108" si="17">SUM(D94:D107)</f>
        <v>1234921.4600000002</v>
      </c>
      <c r="E108" s="7">
        <f t="shared" si="17"/>
        <v>15360651.280000001</v>
      </c>
      <c r="F108" s="7">
        <f t="shared" si="17"/>
        <v>13677421.780000003</v>
      </c>
      <c r="G108" s="7">
        <f t="shared" si="17"/>
        <v>6087522.4400000013</v>
      </c>
      <c r="H108" s="7">
        <f t="shared" si="17"/>
        <v>1682375.3299999996</v>
      </c>
      <c r="I108" s="7">
        <f t="shared" si="17"/>
        <v>91450303.920000046</v>
      </c>
      <c r="J108" s="7">
        <f t="shared" si="17"/>
        <v>3716555.2300000004</v>
      </c>
      <c r="K108" s="7">
        <f t="shared" si="17"/>
        <v>457463858.06</v>
      </c>
      <c r="L108" s="7">
        <f t="shared" si="17"/>
        <v>374970375.45901656</v>
      </c>
      <c r="N108" s="15"/>
    </row>
    <row r="109" spans="2:14" s="8" customFormat="1" x14ac:dyDescent="0.25">
      <c r="B109" s="3" t="s">
        <v>31</v>
      </c>
      <c r="C109" s="1">
        <v>5807457.589999998</v>
      </c>
      <c r="D109" s="1">
        <v>27312.399999999991</v>
      </c>
      <c r="E109" s="1">
        <v>360445.87000000005</v>
      </c>
      <c r="F109" s="1">
        <v>370383.52999999997</v>
      </c>
      <c r="G109" s="1">
        <v>190252.44</v>
      </c>
      <c r="H109" s="1">
        <v>100316.35999999997</v>
      </c>
      <c r="I109" s="1">
        <v>6286953.1899999995</v>
      </c>
      <c r="J109" s="1">
        <v>0</v>
      </c>
      <c r="K109" s="4">
        <f>SUM(C109:J109)</f>
        <v>13143121.379999999</v>
      </c>
      <c r="L109" s="4">
        <f>+K109/1.22</f>
        <v>10773050.311475409</v>
      </c>
      <c r="N109"/>
    </row>
    <row r="110" spans="2:14" s="8" customFormat="1" x14ac:dyDescent="0.25">
      <c r="B110" s="3" t="s">
        <v>13</v>
      </c>
      <c r="C110" s="1">
        <v>7767263.1500000004</v>
      </c>
      <c r="D110" s="1">
        <v>196169.76999999984</v>
      </c>
      <c r="E110" s="1">
        <v>527537.04999999981</v>
      </c>
      <c r="F110" s="1">
        <v>594759.92000000074</v>
      </c>
      <c r="G110" s="1">
        <v>287476.91000000009</v>
      </c>
      <c r="H110" s="1">
        <v>121597.45999999996</v>
      </c>
      <c r="I110" s="1">
        <v>11446717.370000003</v>
      </c>
      <c r="J110" s="1">
        <v>787200.38</v>
      </c>
      <c r="K110" s="4">
        <f t="shared" ref="K110:K121" si="18">SUM(C110:J110)</f>
        <v>21728722.010000002</v>
      </c>
      <c r="L110" s="4">
        <f>+K110/1.22</f>
        <v>17810427.877049182</v>
      </c>
      <c r="N110"/>
    </row>
    <row r="111" spans="2:14" s="8" customFormat="1" x14ac:dyDescent="0.25">
      <c r="B111" s="3" t="s">
        <v>32</v>
      </c>
      <c r="C111" s="1">
        <v>19060218.909999993</v>
      </c>
      <c r="D111" s="1">
        <v>128473.29999999999</v>
      </c>
      <c r="E111" s="1">
        <v>1221944.6900000006</v>
      </c>
      <c r="F111" s="1">
        <v>1283361.51</v>
      </c>
      <c r="G111" s="1">
        <v>501408.38000000006</v>
      </c>
      <c r="H111" s="1">
        <v>188282.69000000006</v>
      </c>
      <c r="I111" s="1">
        <v>5972139.1499999994</v>
      </c>
      <c r="J111" s="1">
        <v>667.7</v>
      </c>
      <c r="K111" s="4">
        <f t="shared" si="18"/>
        <v>28356496.329999994</v>
      </c>
      <c r="L111" s="4">
        <f t="shared" ref="L111:L121" si="19">+K111/1.22</f>
        <v>23243029.77868852</v>
      </c>
      <c r="N111"/>
    </row>
    <row r="112" spans="2:14" s="8" customFormat="1" x14ac:dyDescent="0.25">
      <c r="B112" s="3" t="s">
        <v>33</v>
      </c>
      <c r="C112" s="1">
        <v>11981280.900000006</v>
      </c>
      <c r="D112" s="1">
        <v>16867.600000000002</v>
      </c>
      <c r="E112" s="1">
        <v>626860.99000000011</v>
      </c>
      <c r="F112" s="1">
        <v>407496.55000000005</v>
      </c>
      <c r="G112" s="1">
        <v>317086.55000000022</v>
      </c>
      <c r="H112" s="1">
        <v>49308.289999999979</v>
      </c>
      <c r="I112" s="1">
        <v>2325595.54</v>
      </c>
      <c r="J112" s="1">
        <v>0</v>
      </c>
      <c r="K112" s="4">
        <f t="shared" si="18"/>
        <v>15724496.420000006</v>
      </c>
      <c r="L112" s="4">
        <f t="shared" si="19"/>
        <v>12888931.491803283</v>
      </c>
      <c r="N112"/>
    </row>
    <row r="113" spans="2:14" s="8" customFormat="1" x14ac:dyDescent="0.25">
      <c r="B113" s="3" t="s">
        <v>16</v>
      </c>
      <c r="C113" s="1">
        <v>53302908.120000079</v>
      </c>
      <c r="D113" s="1">
        <v>327406.91000000038</v>
      </c>
      <c r="E113" s="1">
        <v>3239787.4399999981</v>
      </c>
      <c r="F113" s="1">
        <v>3058259.38</v>
      </c>
      <c r="G113" s="1">
        <v>1217323.0399999993</v>
      </c>
      <c r="H113" s="1">
        <v>308305.92000000016</v>
      </c>
      <c r="I113" s="1">
        <v>16412377.640000001</v>
      </c>
      <c r="J113" s="1">
        <v>709.43</v>
      </c>
      <c r="K113" s="4">
        <f t="shared" si="18"/>
        <v>77867077.880000085</v>
      </c>
      <c r="L113" s="4">
        <f t="shared" si="19"/>
        <v>63825473.672131218</v>
      </c>
      <c r="N113"/>
    </row>
    <row r="114" spans="2:14" s="8" customFormat="1" x14ac:dyDescent="0.25">
      <c r="B114" s="3" t="s">
        <v>34</v>
      </c>
      <c r="C114" s="1">
        <v>7498258.0599999949</v>
      </c>
      <c r="D114" s="1">
        <v>35078.179999999993</v>
      </c>
      <c r="E114" s="1">
        <v>348115.54000000004</v>
      </c>
      <c r="F114" s="1">
        <v>493212.31</v>
      </c>
      <c r="G114" s="1">
        <v>187252.70000000004</v>
      </c>
      <c r="H114" s="1">
        <v>102467.07999999994</v>
      </c>
      <c r="I114" s="1">
        <v>5741844.4900000002</v>
      </c>
      <c r="J114" s="1">
        <v>667.7</v>
      </c>
      <c r="K114" s="4">
        <f t="shared" si="18"/>
        <v>14406896.059999993</v>
      </c>
      <c r="L114" s="4">
        <f t="shared" si="19"/>
        <v>11808931.196721306</v>
      </c>
      <c r="N114"/>
    </row>
    <row r="115" spans="2:14" s="8" customFormat="1" x14ac:dyDescent="0.25">
      <c r="B115" s="3" t="s">
        <v>18</v>
      </c>
      <c r="C115" s="1">
        <v>13154456.710000003</v>
      </c>
      <c r="D115" s="1">
        <v>72543.589999999982</v>
      </c>
      <c r="E115" s="1">
        <v>683452.77000000025</v>
      </c>
      <c r="F115" s="1">
        <v>544229.05000000028</v>
      </c>
      <c r="G115" s="1">
        <v>239991.27000000008</v>
      </c>
      <c r="H115" s="1">
        <v>101535.75999999991</v>
      </c>
      <c r="I115" s="1">
        <v>10102558.629999999</v>
      </c>
      <c r="J115" s="1">
        <v>36307.18</v>
      </c>
      <c r="K115" s="4">
        <f t="shared" si="18"/>
        <v>24935074.960000001</v>
      </c>
      <c r="L115" s="4">
        <f t="shared" si="19"/>
        <v>20438586.032786887</v>
      </c>
      <c r="N115"/>
    </row>
    <row r="116" spans="2:14" s="8" customFormat="1" x14ac:dyDescent="0.25">
      <c r="B116" s="3" t="s">
        <v>19</v>
      </c>
      <c r="C116" s="1">
        <v>91155056.890000001</v>
      </c>
      <c r="D116" s="1">
        <v>166310.60000000012</v>
      </c>
      <c r="E116" s="1">
        <v>3214144.1700000004</v>
      </c>
      <c r="F116" s="1">
        <v>4003208.2900000033</v>
      </c>
      <c r="G116" s="1">
        <v>613782.81000000064</v>
      </c>
      <c r="H116" s="1">
        <v>125624.07999999993</v>
      </c>
      <c r="I116" s="1">
        <v>421450.56000000006</v>
      </c>
      <c r="J116" s="1">
        <v>0</v>
      </c>
      <c r="K116" s="4">
        <f t="shared" si="18"/>
        <v>99699577.400000006</v>
      </c>
      <c r="L116" s="4">
        <f t="shared" si="19"/>
        <v>81720965.08196722</v>
      </c>
      <c r="N116"/>
    </row>
    <row r="117" spans="2:14" s="8" customFormat="1" x14ac:dyDescent="0.25">
      <c r="B117" s="3" t="s">
        <v>20</v>
      </c>
      <c r="C117" s="1">
        <v>6659060.2899999917</v>
      </c>
      <c r="D117" s="1">
        <v>45459.399999999987</v>
      </c>
      <c r="E117" s="1">
        <v>427336.13000000024</v>
      </c>
      <c r="F117" s="1">
        <v>455889.44000000006</v>
      </c>
      <c r="G117" s="1">
        <v>195849.44000000003</v>
      </c>
      <c r="H117" s="1">
        <v>105297.91999999993</v>
      </c>
      <c r="I117" s="1">
        <v>6637096.8900000034</v>
      </c>
      <c r="J117" s="1">
        <v>0</v>
      </c>
      <c r="K117" s="4">
        <f t="shared" si="18"/>
        <v>14525989.509999996</v>
      </c>
      <c r="L117" s="4">
        <f t="shared" si="19"/>
        <v>11906548.778688522</v>
      </c>
      <c r="N117"/>
    </row>
    <row r="118" spans="2:14" s="8" customFormat="1" x14ac:dyDescent="0.25">
      <c r="B118" s="3" t="s">
        <v>21</v>
      </c>
      <c r="C118" s="1">
        <v>9804113.0800000038</v>
      </c>
      <c r="D118" s="1">
        <v>39147.949999999983</v>
      </c>
      <c r="E118" s="1">
        <v>601944.80000000028</v>
      </c>
      <c r="F118" s="1">
        <v>368769.62000000017</v>
      </c>
      <c r="G118" s="1">
        <v>233087.77000000011</v>
      </c>
      <c r="H118" s="1">
        <v>170398.54</v>
      </c>
      <c r="I118" s="1">
        <v>6348005.4500000002</v>
      </c>
      <c r="J118" s="1">
        <v>2298422</v>
      </c>
      <c r="K118" s="4">
        <f t="shared" si="18"/>
        <v>19863889.210000005</v>
      </c>
      <c r="L118" s="4">
        <f t="shared" si="19"/>
        <v>16281876.401639348</v>
      </c>
      <c r="N118"/>
    </row>
    <row r="119" spans="2:14" s="8" customFormat="1" x14ac:dyDescent="0.25">
      <c r="B119" s="3" t="s">
        <v>22</v>
      </c>
      <c r="C119" s="1">
        <v>8906604.8200000003</v>
      </c>
      <c r="D119" s="1">
        <v>27399.849999999991</v>
      </c>
      <c r="E119" s="1">
        <v>684503.08999999962</v>
      </c>
      <c r="F119" s="1">
        <v>207301.50999999995</v>
      </c>
      <c r="G119" s="1">
        <v>481378.29000000021</v>
      </c>
      <c r="H119" s="1">
        <v>111741.76999999992</v>
      </c>
      <c r="I119" s="1">
        <v>5338026.009999997</v>
      </c>
      <c r="J119" s="1">
        <v>0</v>
      </c>
      <c r="K119" s="4">
        <f t="shared" si="18"/>
        <v>15756955.339999996</v>
      </c>
      <c r="L119" s="4">
        <f t="shared" si="19"/>
        <v>12915537.163934423</v>
      </c>
      <c r="N119"/>
    </row>
    <row r="120" spans="2:14" s="8" customFormat="1" x14ac:dyDescent="0.25">
      <c r="B120" s="3" t="s">
        <v>35</v>
      </c>
      <c r="C120" s="1">
        <v>12832403.119999995</v>
      </c>
      <c r="D120" s="1">
        <v>59035.499999999978</v>
      </c>
      <c r="E120" s="1">
        <v>1032581.07</v>
      </c>
      <c r="F120" s="1">
        <v>302983.17000000022</v>
      </c>
      <c r="G120" s="1">
        <v>336616.97000000026</v>
      </c>
      <c r="H120" s="1">
        <v>257156.94000000009</v>
      </c>
      <c r="I120" s="1">
        <v>8068106.5400000047</v>
      </c>
      <c r="J120" s="1">
        <v>0</v>
      </c>
      <c r="K120" s="4">
        <f t="shared" si="18"/>
        <v>22888883.310000002</v>
      </c>
      <c r="L120" s="4">
        <f t="shared" si="19"/>
        <v>18761379.762295086</v>
      </c>
      <c r="N120"/>
    </row>
    <row r="121" spans="2:14" s="8" customFormat="1" x14ac:dyDescent="0.25">
      <c r="B121" s="3" t="s">
        <v>36</v>
      </c>
      <c r="C121" s="1">
        <v>47658353.900000058</v>
      </c>
      <c r="D121" s="1">
        <v>115725.39999999992</v>
      </c>
      <c r="E121" s="1">
        <v>2110933.8599999994</v>
      </c>
      <c r="F121" s="1">
        <v>1437730.7800000007</v>
      </c>
      <c r="G121" s="1">
        <v>576150.71999999974</v>
      </c>
      <c r="H121" s="1">
        <v>165747.91999999998</v>
      </c>
      <c r="I121" s="1">
        <v>416837.06999999983</v>
      </c>
      <c r="J121" s="1">
        <v>0</v>
      </c>
      <c r="K121" s="4">
        <f t="shared" si="18"/>
        <v>52481479.650000058</v>
      </c>
      <c r="L121" s="4">
        <f t="shared" si="19"/>
        <v>43017606.270491853</v>
      </c>
      <c r="N121"/>
    </row>
    <row r="122" spans="2:14" s="8" customFormat="1" x14ac:dyDescent="0.25">
      <c r="B122" s="5" t="s">
        <v>25</v>
      </c>
      <c r="C122" s="6"/>
      <c r="D122" s="6"/>
      <c r="E122" s="6"/>
      <c r="F122" s="6"/>
      <c r="G122" s="6"/>
      <c r="H122" s="6"/>
      <c r="I122" s="6"/>
      <c r="J122" s="6"/>
      <c r="K122" s="7">
        <v>982933.06160000013</v>
      </c>
      <c r="L122" s="7">
        <f>+K122/1.22</f>
        <v>805682.83737704926</v>
      </c>
      <c r="N122"/>
    </row>
    <row r="123" spans="2:14" s="8" customFormat="1" x14ac:dyDescent="0.25">
      <c r="B123" s="5" t="s">
        <v>40</v>
      </c>
      <c r="C123" s="7">
        <v>295587435.54000014</v>
      </c>
      <c r="D123" s="7">
        <v>1256930.4500000002</v>
      </c>
      <c r="E123" s="7">
        <v>15079587.470000001</v>
      </c>
      <c r="F123" s="7">
        <v>13527585.060000004</v>
      </c>
      <c r="G123" s="7">
        <v>5377657.290000001</v>
      </c>
      <c r="H123" s="7">
        <v>1907780.73</v>
      </c>
      <c r="I123" s="7">
        <v>85517708.530000001</v>
      </c>
      <c r="J123" s="7">
        <v>3123974.39</v>
      </c>
      <c r="K123" s="7">
        <f>SUM(K109:K122)</f>
        <v>422361592.52160013</v>
      </c>
      <c r="L123" s="7">
        <f>SUM(L109:L122)</f>
        <v>346198026.6570493</v>
      </c>
      <c r="N123" s="15"/>
    </row>
    <row r="124" spans="2:14" s="8" customFormat="1" x14ac:dyDescent="0.25">
      <c r="B124" s="3" t="s">
        <v>31</v>
      </c>
      <c r="C124" s="1">
        <v>6639125.5699999966</v>
      </c>
      <c r="D124" s="1">
        <v>40406.849999999991</v>
      </c>
      <c r="E124" s="1">
        <v>374799.77000000031</v>
      </c>
      <c r="F124" s="1">
        <v>391379.37000000011</v>
      </c>
      <c r="G124" s="1">
        <v>177498.51000000004</v>
      </c>
      <c r="H124" s="1">
        <v>99649.579999999929</v>
      </c>
      <c r="I124" s="1">
        <v>5613017.0699999994</v>
      </c>
      <c r="J124" s="1">
        <v>0</v>
      </c>
      <c r="K124" s="4">
        <v>13335876.719999997</v>
      </c>
      <c r="L124" s="4">
        <v>10931046.49180329</v>
      </c>
      <c r="N124"/>
    </row>
    <row r="125" spans="2:14" s="8" customFormat="1" x14ac:dyDescent="0.25">
      <c r="B125" s="3" t="s">
        <v>13</v>
      </c>
      <c r="C125" s="1">
        <v>8346022.3999999957</v>
      </c>
      <c r="D125" s="1">
        <v>205113.71000000005</v>
      </c>
      <c r="E125" s="1">
        <v>524251.29999999987</v>
      </c>
      <c r="F125" s="1">
        <v>651777.94000000018</v>
      </c>
      <c r="G125" s="1">
        <v>292382.45000000019</v>
      </c>
      <c r="H125" s="1">
        <v>119928.52999999996</v>
      </c>
      <c r="I125" s="1">
        <v>9666459.1300000064</v>
      </c>
      <c r="J125" s="1">
        <v>764927.51</v>
      </c>
      <c r="K125" s="4">
        <v>20570862.969999991</v>
      </c>
      <c r="L125" s="4">
        <v>16861363.090163946</v>
      </c>
      <c r="N125"/>
    </row>
    <row r="126" spans="2:14" s="8" customFormat="1" x14ac:dyDescent="0.25">
      <c r="B126" s="3" t="s">
        <v>32</v>
      </c>
      <c r="C126" s="1">
        <v>21293120.459999997</v>
      </c>
      <c r="D126" s="1">
        <v>134155.30000000002</v>
      </c>
      <c r="E126" s="1">
        <v>1220974.8199999994</v>
      </c>
      <c r="F126" s="1">
        <v>1379975.3699999992</v>
      </c>
      <c r="G126" s="1">
        <v>510690.39</v>
      </c>
      <c r="H126" s="1">
        <v>234931.3400000002</v>
      </c>
      <c r="I126" s="1">
        <v>5917955.9600000018</v>
      </c>
      <c r="J126" s="1">
        <v>0</v>
      </c>
      <c r="K126" s="4">
        <v>30691803.640000042</v>
      </c>
      <c r="L126" s="4">
        <v>25157216.098360661</v>
      </c>
      <c r="N126"/>
    </row>
    <row r="127" spans="2:14" s="8" customFormat="1" x14ac:dyDescent="0.25">
      <c r="B127" s="3" t="s">
        <v>33</v>
      </c>
      <c r="C127" s="1">
        <v>14713261.750000007</v>
      </c>
      <c r="D127" s="1">
        <v>23815.309999999998</v>
      </c>
      <c r="E127" s="1">
        <v>640267.7900000005</v>
      </c>
      <c r="F127" s="1">
        <v>488573.84</v>
      </c>
      <c r="G127" s="1">
        <v>331074.42000000004</v>
      </c>
      <c r="H127" s="1">
        <v>50120.019999999982</v>
      </c>
      <c r="I127" s="1">
        <v>2191060.3599999994</v>
      </c>
      <c r="J127" s="1">
        <v>0</v>
      </c>
      <c r="K127" s="4">
        <v>18438173.489999998</v>
      </c>
      <c r="L127" s="4">
        <v>15113256.95901639</v>
      </c>
      <c r="N127"/>
    </row>
    <row r="128" spans="2:14" s="8" customFormat="1" x14ac:dyDescent="0.25">
      <c r="B128" s="3" t="s">
        <v>16</v>
      </c>
      <c r="C128" s="1">
        <v>57226027.360000029</v>
      </c>
      <c r="D128" s="1">
        <v>319208.95000000019</v>
      </c>
      <c r="E128" s="1">
        <v>3212537.84</v>
      </c>
      <c r="F128" s="1">
        <v>3157846.8999999985</v>
      </c>
      <c r="G128" s="1">
        <v>1211773.8200000003</v>
      </c>
      <c r="H128" s="1">
        <v>358496.59000000008</v>
      </c>
      <c r="I128" s="1">
        <v>16083765.59</v>
      </c>
      <c r="J128" s="1">
        <v>909.75</v>
      </c>
      <c r="K128" s="4">
        <v>81570566.800000086</v>
      </c>
      <c r="L128" s="4">
        <v>66861120.327868849</v>
      </c>
      <c r="N128"/>
    </row>
    <row r="129" spans="2:14" s="8" customFormat="1" x14ac:dyDescent="0.25">
      <c r="B129" s="3" t="s">
        <v>34</v>
      </c>
      <c r="C129" s="1">
        <v>8042892.1999999983</v>
      </c>
      <c r="D129" s="1">
        <v>41542.289999999979</v>
      </c>
      <c r="E129" s="1">
        <v>347018.70000000019</v>
      </c>
      <c r="F129" s="1">
        <v>537344.70000000019</v>
      </c>
      <c r="G129" s="1">
        <v>190631.25000000017</v>
      </c>
      <c r="H129" s="1">
        <v>119410.29999999996</v>
      </c>
      <c r="I129" s="1">
        <v>6001647.2100000018</v>
      </c>
      <c r="J129" s="1">
        <v>0</v>
      </c>
      <c r="K129" s="4">
        <v>15280486.650000006</v>
      </c>
      <c r="L129" s="4">
        <v>12524989.057377061</v>
      </c>
      <c r="N129"/>
    </row>
    <row r="130" spans="2:14" s="8" customFormat="1" x14ac:dyDescent="0.25">
      <c r="B130" s="3" t="s">
        <v>18</v>
      </c>
      <c r="C130" s="1">
        <v>13856619.180000003</v>
      </c>
      <c r="D130" s="1">
        <v>79772.479999999996</v>
      </c>
      <c r="E130" s="1">
        <v>583607.30000000028</v>
      </c>
      <c r="F130" s="1">
        <v>578585.15</v>
      </c>
      <c r="G130" s="1">
        <v>212866.82000000004</v>
      </c>
      <c r="H130" s="1">
        <v>129180.62999999995</v>
      </c>
      <c r="I130" s="1">
        <v>9501866.7100000028</v>
      </c>
      <c r="J130" s="1">
        <v>43276.480000000018</v>
      </c>
      <c r="K130" s="4">
        <v>24985774.750000034</v>
      </c>
      <c r="L130" s="4">
        <v>20480143.237704922</v>
      </c>
      <c r="N130"/>
    </row>
    <row r="131" spans="2:14" s="8" customFormat="1" x14ac:dyDescent="0.25">
      <c r="B131" s="3" t="s">
        <v>19</v>
      </c>
      <c r="C131" s="1">
        <v>102634775.45000002</v>
      </c>
      <c r="D131" s="1">
        <v>202849.93000000008</v>
      </c>
      <c r="E131" s="1">
        <v>3225044.2599999993</v>
      </c>
      <c r="F131" s="1">
        <v>3941857.1100000003</v>
      </c>
      <c r="G131" s="1">
        <v>660003.60000000033</v>
      </c>
      <c r="H131" s="1">
        <v>180834.21000000005</v>
      </c>
      <c r="I131" s="1">
        <v>398074.73999999993</v>
      </c>
      <c r="J131" s="1">
        <v>0</v>
      </c>
      <c r="K131" s="4">
        <v>111243439.30000006</v>
      </c>
      <c r="L131" s="4">
        <v>91183146.967213213</v>
      </c>
      <c r="N131"/>
    </row>
    <row r="132" spans="2:14" s="8" customFormat="1" x14ac:dyDescent="0.25">
      <c r="B132" s="3" t="s">
        <v>20</v>
      </c>
      <c r="C132" s="1">
        <v>8056639.5100000016</v>
      </c>
      <c r="D132" s="1">
        <v>45262.259999999973</v>
      </c>
      <c r="E132" s="1">
        <v>431700.91000000021</v>
      </c>
      <c r="F132" s="1">
        <v>484824.49999999994</v>
      </c>
      <c r="G132" s="1">
        <v>201379.67000000007</v>
      </c>
      <c r="H132" s="1">
        <v>157477.76999999999</v>
      </c>
      <c r="I132" s="1">
        <v>5921266.5100000035</v>
      </c>
      <c r="J132" s="1">
        <v>0</v>
      </c>
      <c r="K132" s="4">
        <v>15298551.130000008</v>
      </c>
      <c r="L132" s="4">
        <v>12539796.008196726</v>
      </c>
      <c r="N132"/>
    </row>
    <row r="133" spans="2:14" s="8" customFormat="1" x14ac:dyDescent="0.25">
      <c r="B133" s="3" t="s">
        <v>21</v>
      </c>
      <c r="C133" s="1">
        <v>11890595.890000002</v>
      </c>
      <c r="D133" s="1">
        <v>40878.44999999999</v>
      </c>
      <c r="E133" s="1">
        <v>635663.35000000044</v>
      </c>
      <c r="F133" s="1">
        <v>381391.26000000018</v>
      </c>
      <c r="G133" s="1">
        <v>210660.07000000004</v>
      </c>
      <c r="H133" s="1">
        <v>362390.31000000023</v>
      </c>
      <c r="I133" s="1">
        <v>5339290.1700000027</v>
      </c>
      <c r="J133" s="1">
        <v>2321040.2200000007</v>
      </c>
      <c r="K133" s="4">
        <v>21181909.720000021</v>
      </c>
      <c r="L133" s="4">
        <v>17362221.081967212</v>
      </c>
      <c r="N133"/>
    </row>
    <row r="134" spans="2:14" s="8" customFormat="1" x14ac:dyDescent="0.25">
      <c r="B134" s="3" t="s">
        <v>22</v>
      </c>
      <c r="C134" s="1">
        <v>11843414.190000005</v>
      </c>
      <c r="D134" s="1">
        <v>33584.349999999991</v>
      </c>
      <c r="E134" s="1">
        <v>724826.22999999975</v>
      </c>
      <c r="F134" s="1">
        <v>235284.01</v>
      </c>
      <c r="G134" s="1">
        <v>490736.00000000006</v>
      </c>
      <c r="H134" s="1">
        <v>137402.11999999994</v>
      </c>
      <c r="I134" s="1">
        <v>5189162.2300000004</v>
      </c>
      <c r="J134" s="1">
        <v>0</v>
      </c>
      <c r="K134" s="4">
        <v>18654409.129999999</v>
      </c>
      <c r="L134" s="4">
        <v>15290499.286885262</v>
      </c>
      <c r="N134"/>
    </row>
    <row r="135" spans="2:14" s="8" customFormat="1" x14ac:dyDescent="0.25">
      <c r="B135" s="3" t="s">
        <v>35</v>
      </c>
      <c r="C135" s="1">
        <v>14478951.510000002</v>
      </c>
      <c r="D135" s="1">
        <v>62935.469999999958</v>
      </c>
      <c r="E135" s="1">
        <v>1071336.57</v>
      </c>
      <c r="F135" s="1">
        <v>326272.00000000023</v>
      </c>
      <c r="G135" s="1">
        <v>339199.87000000017</v>
      </c>
      <c r="H135" s="1">
        <v>315285.64</v>
      </c>
      <c r="I135" s="1">
        <v>7046739.96</v>
      </c>
      <c r="J135" s="1">
        <v>0</v>
      </c>
      <c r="K135" s="4">
        <v>23640721.020000011</v>
      </c>
      <c r="L135" s="4">
        <v>19377640.180327881</v>
      </c>
      <c r="N135"/>
    </row>
    <row r="136" spans="2:14" s="8" customFormat="1" x14ac:dyDescent="0.25">
      <c r="B136" s="3" t="s">
        <v>36</v>
      </c>
      <c r="C136" s="1">
        <v>58647215.450000063</v>
      </c>
      <c r="D136" s="1">
        <v>154235.38000000003</v>
      </c>
      <c r="E136" s="1">
        <v>2214512.7600000002</v>
      </c>
      <c r="F136" s="1">
        <v>1574907.5300000003</v>
      </c>
      <c r="G136" s="1">
        <v>583464.39</v>
      </c>
      <c r="H136" s="1">
        <v>181664.94</v>
      </c>
      <c r="I136" s="1">
        <v>437944.02999999997</v>
      </c>
      <c r="J136" s="1">
        <v>0</v>
      </c>
      <c r="K136" s="4">
        <v>63793944.480000071</v>
      </c>
      <c r="L136" s="4">
        <v>52290118.426229484</v>
      </c>
      <c r="N136"/>
    </row>
    <row r="137" spans="2:14" s="8" customFormat="1" x14ac:dyDescent="0.25">
      <c r="B137" s="5" t="s">
        <v>25</v>
      </c>
      <c r="C137" s="6"/>
      <c r="D137" s="6"/>
      <c r="E137" s="6"/>
      <c r="F137" s="6"/>
      <c r="G137" s="6"/>
      <c r="H137" s="6"/>
      <c r="I137" s="6"/>
      <c r="J137" s="6"/>
      <c r="K137" s="7">
        <v>847405.4800000001</v>
      </c>
      <c r="L137" s="7">
        <f>+K137/1.22</f>
        <v>694594.65573770506</v>
      </c>
      <c r="N137"/>
    </row>
    <row r="138" spans="2:14" s="8" customFormat="1" x14ac:dyDescent="0.25">
      <c r="B138" s="5" t="s">
        <v>41</v>
      </c>
      <c r="C138" s="7">
        <f>SUM(C124:C137)</f>
        <v>337668660.92000014</v>
      </c>
      <c r="D138" s="7">
        <f t="shared" ref="D138:L138" si="20">SUM(D124:D137)</f>
        <v>1383760.7300000004</v>
      </c>
      <c r="E138" s="7">
        <f t="shared" si="20"/>
        <v>15206541.6</v>
      </c>
      <c r="F138" s="7">
        <f t="shared" si="20"/>
        <v>14130019.68</v>
      </c>
      <c r="G138" s="7">
        <f t="shared" si="20"/>
        <v>5412361.2600000007</v>
      </c>
      <c r="H138" s="7">
        <f t="shared" si="20"/>
        <v>2446771.98</v>
      </c>
      <c r="I138" s="7">
        <f t="shared" si="20"/>
        <v>79308249.670000017</v>
      </c>
      <c r="J138" s="7">
        <f t="shared" si="20"/>
        <v>3130153.9600000009</v>
      </c>
      <c r="K138" s="7">
        <f t="shared" si="20"/>
        <v>459533925.28000039</v>
      </c>
      <c r="L138" s="7">
        <f t="shared" si="20"/>
        <v>376667151.86885262</v>
      </c>
      <c r="N138" s="15"/>
    </row>
    <row r="139" spans="2:14" s="8" customFormat="1" x14ac:dyDescent="0.25">
      <c r="B139" s="3" t="s">
        <v>31</v>
      </c>
      <c r="C139" s="1">
        <v>6953984.3299999945</v>
      </c>
      <c r="D139" s="1">
        <v>47704.509999999973</v>
      </c>
      <c r="E139" s="1">
        <v>406492.89000000036</v>
      </c>
      <c r="F139" s="1">
        <v>445181.99000000011</v>
      </c>
      <c r="G139" s="1">
        <v>220823.94000000018</v>
      </c>
      <c r="H139" s="1">
        <v>120208.98999999995</v>
      </c>
      <c r="I139" s="1">
        <v>6774944.620000002</v>
      </c>
      <c r="J139" s="1">
        <v>0</v>
      </c>
      <c r="K139" s="4">
        <v>14969341.269999992</v>
      </c>
      <c r="L139" s="4">
        <f>+K139/1.22</f>
        <v>12269951.860655731</v>
      </c>
      <c r="N139"/>
    </row>
    <row r="140" spans="2:14" s="8" customFormat="1" x14ac:dyDescent="0.25">
      <c r="B140" s="3" t="s">
        <v>13</v>
      </c>
      <c r="C140" s="1">
        <v>8695566.709999999</v>
      </c>
      <c r="D140" s="1">
        <v>227234.45999999996</v>
      </c>
      <c r="E140" s="1">
        <v>576329.79999999946</v>
      </c>
      <c r="F140" s="1">
        <v>698717.01000000024</v>
      </c>
      <c r="G140" s="1">
        <v>305541.40000000002</v>
      </c>
      <c r="H140" s="1">
        <v>112324.73999999995</v>
      </c>
      <c r="I140" s="1">
        <v>11403069.960000001</v>
      </c>
      <c r="J140" s="1">
        <v>755480.49999999965</v>
      </c>
      <c r="K140" s="4">
        <v>22774264.579999991</v>
      </c>
      <c r="L140" s="4">
        <f t="shared" ref="L140:L151" si="21">+K140/1.22</f>
        <v>18667429.983606551</v>
      </c>
      <c r="N140"/>
    </row>
    <row r="141" spans="2:14" s="8" customFormat="1" x14ac:dyDescent="0.25">
      <c r="B141" s="3" t="s">
        <v>32</v>
      </c>
      <c r="C141" s="1">
        <v>21976691.690000016</v>
      </c>
      <c r="D141" s="1">
        <v>137594.04999999999</v>
      </c>
      <c r="E141" s="1">
        <v>1404020.7800000003</v>
      </c>
      <c r="F141" s="1">
        <v>1483697.1499999987</v>
      </c>
      <c r="G141" s="1">
        <v>615779.72000000044</v>
      </c>
      <c r="H141" s="1">
        <v>241658.70000000004</v>
      </c>
      <c r="I141" s="1">
        <v>5649297.6900000004</v>
      </c>
      <c r="J141" s="1">
        <v>0</v>
      </c>
      <c r="K141" s="4">
        <v>31508739.78000002</v>
      </c>
      <c r="L141" s="4">
        <f t="shared" si="21"/>
        <v>25826835.885245919</v>
      </c>
      <c r="N141"/>
    </row>
    <row r="142" spans="2:14" s="8" customFormat="1" x14ac:dyDescent="0.25">
      <c r="B142" s="3" t="s">
        <v>33</v>
      </c>
      <c r="C142" s="1">
        <v>14531792.289999997</v>
      </c>
      <c r="D142" s="1">
        <v>32761.089999999993</v>
      </c>
      <c r="E142" s="1">
        <v>744177.53</v>
      </c>
      <c r="F142" s="1">
        <v>480560.94000000018</v>
      </c>
      <c r="G142" s="1">
        <v>399998.4600000002</v>
      </c>
      <c r="H142" s="1">
        <v>90968.099999999977</v>
      </c>
      <c r="I142" s="1">
        <v>2816958.5700000003</v>
      </c>
      <c r="J142" s="1">
        <v>909.75</v>
      </c>
      <c r="K142" s="4">
        <v>19098126.729999997</v>
      </c>
      <c r="L142" s="4">
        <f t="shared" si="21"/>
        <v>15654202.237704916</v>
      </c>
      <c r="N142"/>
    </row>
    <row r="143" spans="2:14" s="8" customFormat="1" x14ac:dyDescent="0.25">
      <c r="B143" s="3" t="s">
        <v>16</v>
      </c>
      <c r="C143" s="1">
        <v>59353789.340000108</v>
      </c>
      <c r="D143" s="1">
        <v>353074.62000000029</v>
      </c>
      <c r="E143" s="1">
        <v>3531281.3200000008</v>
      </c>
      <c r="F143" s="1">
        <v>3503710.1599999983</v>
      </c>
      <c r="G143" s="1">
        <v>1308598.8699999987</v>
      </c>
      <c r="H143" s="1">
        <v>396483.9</v>
      </c>
      <c r="I143" s="1">
        <v>17385770.050000012</v>
      </c>
      <c r="J143" s="1">
        <v>0</v>
      </c>
      <c r="K143" s="4">
        <v>85832708.259999946</v>
      </c>
      <c r="L143" s="4">
        <f t="shared" si="21"/>
        <v>70354678.901639298</v>
      </c>
      <c r="N143"/>
    </row>
    <row r="144" spans="2:14" s="8" customFormat="1" x14ac:dyDescent="0.25">
      <c r="B144" s="3" t="s">
        <v>34</v>
      </c>
      <c r="C144" s="1">
        <v>8429065.0600000005</v>
      </c>
      <c r="D144" s="1">
        <v>42566.099999999969</v>
      </c>
      <c r="E144" s="1">
        <v>414115.75000000023</v>
      </c>
      <c r="F144" s="1">
        <v>572572.61000000034</v>
      </c>
      <c r="G144" s="1">
        <v>252785.97000000009</v>
      </c>
      <c r="H144" s="1">
        <v>140959.25999999992</v>
      </c>
      <c r="I144" s="1">
        <v>6999350.1900000051</v>
      </c>
      <c r="J144" s="1">
        <v>0</v>
      </c>
      <c r="K144" s="4">
        <v>16851414.940000001</v>
      </c>
      <c r="L144" s="4">
        <f t="shared" si="21"/>
        <v>13812635.196721314</v>
      </c>
      <c r="N144"/>
    </row>
    <row r="145" spans="2:14" s="8" customFormat="1" x14ac:dyDescent="0.25">
      <c r="B145" s="3" t="s">
        <v>18</v>
      </c>
      <c r="C145" s="1">
        <v>14310041.829999981</v>
      </c>
      <c r="D145" s="1">
        <v>93120.569999999949</v>
      </c>
      <c r="E145" s="1">
        <v>699750.25000000035</v>
      </c>
      <c r="F145" s="1">
        <v>627939.61999999976</v>
      </c>
      <c r="G145" s="1">
        <v>266969.90000000008</v>
      </c>
      <c r="H145" s="1">
        <v>115174.53999999991</v>
      </c>
      <c r="I145" s="1">
        <v>9579279.3600000069</v>
      </c>
      <c r="J145" s="1">
        <v>37976.43</v>
      </c>
      <c r="K145" s="4">
        <v>25730252.500000034</v>
      </c>
      <c r="L145" s="4">
        <f t="shared" si="21"/>
        <v>21090370.901639372</v>
      </c>
      <c r="N145"/>
    </row>
    <row r="146" spans="2:14" s="8" customFormat="1" x14ac:dyDescent="0.25">
      <c r="B146" s="3" t="s">
        <v>19</v>
      </c>
      <c r="C146" s="1">
        <v>107266305.91999988</v>
      </c>
      <c r="D146" s="1">
        <v>245654.63000000032</v>
      </c>
      <c r="E146" s="1">
        <v>3703777.3800000008</v>
      </c>
      <c r="F146" s="1">
        <v>4249757.7199999979</v>
      </c>
      <c r="G146" s="1">
        <v>728851.05999999994</v>
      </c>
      <c r="H146" s="1">
        <v>204868.06000000011</v>
      </c>
      <c r="I146" s="1">
        <v>485304.11999999994</v>
      </c>
      <c r="J146" s="1">
        <v>0</v>
      </c>
      <c r="K146" s="4">
        <v>116884518.88999996</v>
      </c>
      <c r="L146" s="4">
        <f t="shared" si="21"/>
        <v>95806982.696721271</v>
      </c>
      <c r="N146"/>
    </row>
    <row r="147" spans="2:14" s="8" customFormat="1" x14ac:dyDescent="0.25">
      <c r="B147" s="3" t="s">
        <v>20</v>
      </c>
      <c r="C147" s="1">
        <v>7563343.8199999938</v>
      </c>
      <c r="D147" s="1">
        <v>56233.449999999975</v>
      </c>
      <c r="E147" s="1">
        <v>454885.83999999985</v>
      </c>
      <c r="F147" s="1">
        <v>577739.20000000007</v>
      </c>
      <c r="G147" s="1">
        <v>232317.8</v>
      </c>
      <c r="H147" s="1">
        <v>127052.31999999989</v>
      </c>
      <c r="I147" s="1">
        <v>6463731.620000001</v>
      </c>
      <c r="J147" s="1">
        <v>0</v>
      </c>
      <c r="K147" s="4">
        <v>15475304.050000014</v>
      </c>
      <c r="L147" s="4">
        <f t="shared" si="21"/>
        <v>12684675.450819684</v>
      </c>
      <c r="N147"/>
    </row>
    <row r="148" spans="2:14" s="8" customFormat="1" x14ac:dyDescent="0.25">
      <c r="B148" s="3" t="s">
        <v>21</v>
      </c>
      <c r="C148" s="1">
        <v>11135254.770000005</v>
      </c>
      <c r="D148" s="1">
        <v>51856.549999999952</v>
      </c>
      <c r="E148" s="1">
        <v>703471.07000000007</v>
      </c>
      <c r="F148" s="1">
        <v>454624.49000000028</v>
      </c>
      <c r="G148" s="1">
        <v>263735.38</v>
      </c>
      <c r="H148" s="1">
        <v>230440.04000000015</v>
      </c>
      <c r="I148" s="1">
        <v>6069474.9799999995</v>
      </c>
      <c r="J148" s="1">
        <v>2091351.8600000003</v>
      </c>
      <c r="K148" s="4">
        <v>21000209.140000019</v>
      </c>
      <c r="L148" s="4">
        <f t="shared" si="21"/>
        <v>17213286.180327885</v>
      </c>
      <c r="N148"/>
    </row>
    <row r="149" spans="2:14" s="8" customFormat="1" x14ac:dyDescent="0.25">
      <c r="B149" s="3" t="s">
        <v>22</v>
      </c>
      <c r="C149" s="1">
        <v>12344512.249999998</v>
      </c>
      <c r="D149" s="1">
        <v>43883.339999999989</v>
      </c>
      <c r="E149" s="1">
        <v>847328.51999999944</v>
      </c>
      <c r="F149" s="1">
        <v>271677.31000000006</v>
      </c>
      <c r="G149" s="1">
        <v>565077.78</v>
      </c>
      <c r="H149" s="1">
        <v>151063.49999999994</v>
      </c>
      <c r="I149" s="1">
        <v>6182710.8400000008</v>
      </c>
      <c r="J149" s="1">
        <v>709.43</v>
      </c>
      <c r="K149" s="4">
        <v>20406962.970000014</v>
      </c>
      <c r="L149" s="4">
        <f t="shared" si="21"/>
        <v>16727018.827868864</v>
      </c>
      <c r="N149"/>
    </row>
    <row r="150" spans="2:14" s="8" customFormat="1" x14ac:dyDescent="0.25">
      <c r="B150" s="3" t="s">
        <v>35</v>
      </c>
      <c r="C150" s="1">
        <v>14954994.710000003</v>
      </c>
      <c r="D150" s="1">
        <v>73803.919999999969</v>
      </c>
      <c r="E150" s="1">
        <v>1109085.8999999997</v>
      </c>
      <c r="F150" s="1">
        <v>356894.20000000013</v>
      </c>
      <c r="G150" s="1">
        <v>336165.82999999996</v>
      </c>
      <c r="H150" s="1">
        <v>318445.67000000022</v>
      </c>
      <c r="I150" s="1">
        <v>7365645.0600000024</v>
      </c>
      <c r="J150" s="1">
        <v>709.43</v>
      </c>
      <c r="K150" s="4">
        <v>24515744.720000014</v>
      </c>
      <c r="L150" s="4">
        <f t="shared" si="21"/>
        <v>20094872.721311487</v>
      </c>
      <c r="N150"/>
    </row>
    <row r="151" spans="2:14" s="8" customFormat="1" x14ac:dyDescent="0.25">
      <c r="B151" s="3" t="s">
        <v>36</v>
      </c>
      <c r="C151" s="1">
        <v>59676843.190000072</v>
      </c>
      <c r="D151" s="1">
        <v>182491.21000000005</v>
      </c>
      <c r="E151" s="1">
        <v>2609505.34</v>
      </c>
      <c r="F151" s="1">
        <v>1711262.9300000009</v>
      </c>
      <c r="G151" s="1">
        <v>725308.62</v>
      </c>
      <c r="H151" s="1">
        <v>231338.43000000011</v>
      </c>
      <c r="I151" s="1">
        <v>561926.72</v>
      </c>
      <c r="J151" s="1">
        <v>0</v>
      </c>
      <c r="K151" s="4">
        <v>65698676.440000117</v>
      </c>
      <c r="L151" s="4">
        <f t="shared" si="21"/>
        <v>53851374.131147638</v>
      </c>
      <c r="N151"/>
    </row>
    <row r="152" spans="2:14" s="8" customFormat="1" x14ac:dyDescent="0.25">
      <c r="B152" s="5" t="s">
        <v>25</v>
      </c>
      <c r="C152" s="6"/>
      <c r="D152" s="6"/>
      <c r="E152" s="6"/>
      <c r="F152" s="6"/>
      <c r="G152" s="6"/>
      <c r="H152" s="6"/>
      <c r="I152" s="6"/>
      <c r="J152" s="6"/>
      <c r="K152" s="7">
        <v>846428.3600000001</v>
      </c>
      <c r="L152" s="7">
        <f>+K152/1.22</f>
        <v>693793.73770491814</v>
      </c>
      <c r="N152"/>
    </row>
    <row r="153" spans="2:14" s="8" customFormat="1" x14ac:dyDescent="0.25">
      <c r="B153" s="5" t="s">
        <v>42</v>
      </c>
      <c r="C153" s="7">
        <f>SUM(C139:C152)</f>
        <v>347192185.90999997</v>
      </c>
      <c r="D153" s="7">
        <f t="shared" ref="D153:L153" si="22">SUM(D139:D152)</f>
        <v>1587978.5000000005</v>
      </c>
      <c r="E153" s="7">
        <f t="shared" si="22"/>
        <v>17204222.370000001</v>
      </c>
      <c r="F153" s="7">
        <f t="shared" si="22"/>
        <v>15434335.329999996</v>
      </c>
      <c r="G153" s="7">
        <f t="shared" si="22"/>
        <v>6221954.7300000004</v>
      </c>
      <c r="H153" s="7">
        <f t="shared" si="22"/>
        <v>2480986.2500000005</v>
      </c>
      <c r="I153" s="7">
        <f t="shared" si="22"/>
        <v>87737463.780000031</v>
      </c>
      <c r="J153" s="7">
        <f t="shared" si="22"/>
        <v>2887137.4000000004</v>
      </c>
      <c r="K153" s="7">
        <f t="shared" si="22"/>
        <v>481592692.63000017</v>
      </c>
      <c r="L153" s="7">
        <f t="shared" si="22"/>
        <v>394748108.71311486</v>
      </c>
      <c r="N153" s="15"/>
    </row>
    <row r="154" spans="2:14" s="8" customFormat="1" x14ac:dyDescent="0.25">
      <c r="B154" s="3" t="s">
        <v>31</v>
      </c>
      <c r="C154" s="1">
        <v>6877186.3299999982</v>
      </c>
      <c r="D154" s="1">
        <v>41163.170000000006</v>
      </c>
      <c r="E154" s="1">
        <v>381735.31000000011</v>
      </c>
      <c r="F154" s="1">
        <v>430532.7099999999</v>
      </c>
      <c r="G154" s="1">
        <v>201743.50000000012</v>
      </c>
      <c r="H154" s="1">
        <v>108854.03999999992</v>
      </c>
      <c r="I154" s="1">
        <v>6539355.6800000044</v>
      </c>
      <c r="J154" s="1">
        <v>667.7</v>
      </c>
      <c r="K154" s="4">
        <v>14581238.439999996</v>
      </c>
      <c r="L154" s="4">
        <f>+K154/1.22</f>
        <v>11951834.786885243</v>
      </c>
      <c r="N154"/>
    </row>
    <row r="155" spans="2:14" s="8" customFormat="1" x14ac:dyDescent="0.25">
      <c r="B155" s="3" t="s">
        <v>13</v>
      </c>
      <c r="C155" s="1">
        <v>8613423.639999995</v>
      </c>
      <c r="D155" s="1">
        <v>211951.84999999995</v>
      </c>
      <c r="E155" s="1">
        <v>550333.38999999978</v>
      </c>
      <c r="F155" s="1">
        <v>678263.34000000055</v>
      </c>
      <c r="G155" s="1">
        <v>302825.59000000003</v>
      </c>
      <c r="H155" s="1">
        <v>111439.48999999993</v>
      </c>
      <c r="I155" s="1">
        <v>9564329.6600000001</v>
      </c>
      <c r="J155" s="1">
        <v>745248.09999999986</v>
      </c>
      <c r="K155" s="4">
        <v>20777815.059999995</v>
      </c>
      <c r="L155" s="4">
        <f t="shared" ref="L155:L166" si="23">+K155/1.22</f>
        <v>17030995.950819667</v>
      </c>
      <c r="N155"/>
    </row>
    <row r="156" spans="2:14" s="8" customFormat="1" x14ac:dyDescent="0.25">
      <c r="B156" s="3" t="s">
        <v>32</v>
      </c>
      <c r="C156" s="1">
        <v>22373061.790000033</v>
      </c>
      <c r="D156" s="1">
        <v>174977.09999999995</v>
      </c>
      <c r="E156" s="1">
        <v>1280434.1099999999</v>
      </c>
      <c r="F156" s="1">
        <v>1540302.5399999991</v>
      </c>
      <c r="G156" s="1">
        <v>561078.61999999965</v>
      </c>
      <c r="H156" s="1">
        <v>224225.40000000017</v>
      </c>
      <c r="I156" s="1">
        <v>6018894.7500000037</v>
      </c>
      <c r="J156" s="1">
        <v>333.85</v>
      </c>
      <c r="K156" s="4">
        <v>32173308.160000015</v>
      </c>
      <c r="L156" s="4">
        <f t="shared" si="23"/>
        <v>26371564.065573782</v>
      </c>
      <c r="N156"/>
    </row>
    <row r="157" spans="2:14" s="8" customFormat="1" x14ac:dyDescent="0.25">
      <c r="B157" s="3" t="s">
        <v>33</v>
      </c>
      <c r="C157" s="1">
        <v>16764634.820000002</v>
      </c>
      <c r="D157" s="1">
        <v>37307.669999999991</v>
      </c>
      <c r="E157" s="1">
        <v>722104.53000000014</v>
      </c>
      <c r="F157" s="1">
        <v>503196.27000000008</v>
      </c>
      <c r="G157" s="1">
        <v>425435.29000000027</v>
      </c>
      <c r="H157" s="1">
        <v>77056.219999999943</v>
      </c>
      <c r="I157" s="1">
        <v>2605851.9300000002</v>
      </c>
      <c r="J157" s="1">
        <v>0</v>
      </c>
      <c r="K157" s="4">
        <v>21135586.730000004</v>
      </c>
      <c r="L157" s="4">
        <f t="shared" si="23"/>
        <v>17324251.418032791</v>
      </c>
      <c r="N157"/>
    </row>
    <row r="158" spans="2:14" s="8" customFormat="1" x14ac:dyDescent="0.25">
      <c r="B158" s="3" t="s">
        <v>16</v>
      </c>
      <c r="C158" s="1">
        <v>59186151.220000044</v>
      </c>
      <c r="D158" s="1">
        <v>370491.4000000002</v>
      </c>
      <c r="E158" s="1">
        <v>3417786.4999999986</v>
      </c>
      <c r="F158" s="1">
        <v>3504009.2099999967</v>
      </c>
      <c r="G158" s="1">
        <v>1230592.7700000005</v>
      </c>
      <c r="H158" s="1">
        <v>362700.68000000017</v>
      </c>
      <c r="I158" s="1">
        <v>16445440.440000003</v>
      </c>
      <c r="J158" s="1">
        <v>1335.4</v>
      </c>
      <c r="K158" s="4">
        <v>84518507.620000035</v>
      </c>
      <c r="L158" s="4">
        <f t="shared" si="23"/>
        <v>69277465.262295112</v>
      </c>
      <c r="N158"/>
    </row>
    <row r="159" spans="2:14" s="8" customFormat="1" x14ac:dyDescent="0.25">
      <c r="B159" s="3" t="s">
        <v>34</v>
      </c>
      <c r="C159" s="1">
        <v>8429284.959999999</v>
      </c>
      <c r="D159" s="1">
        <v>51858.339999999975</v>
      </c>
      <c r="E159" s="1">
        <v>395748.08999999997</v>
      </c>
      <c r="F159" s="1">
        <v>569875.9700000002</v>
      </c>
      <c r="G159" s="1">
        <v>216954.98000000004</v>
      </c>
      <c r="H159" s="1">
        <v>134386.63999999993</v>
      </c>
      <c r="I159" s="1">
        <v>6142860.6600000029</v>
      </c>
      <c r="J159" s="1">
        <v>5341.6</v>
      </c>
      <c r="K159" s="4">
        <v>15946311.240000002</v>
      </c>
      <c r="L159" s="4">
        <f t="shared" si="23"/>
        <v>13070746.91803279</v>
      </c>
      <c r="N159"/>
    </row>
    <row r="160" spans="2:14" s="8" customFormat="1" x14ac:dyDescent="0.25">
      <c r="B160" s="3" t="s">
        <v>18</v>
      </c>
      <c r="C160" s="1">
        <v>14109841.960000001</v>
      </c>
      <c r="D160" s="1">
        <v>68410.239999999962</v>
      </c>
      <c r="E160" s="1">
        <v>705372.47</v>
      </c>
      <c r="F160" s="1">
        <v>607581.41</v>
      </c>
      <c r="G160" s="1">
        <v>255396.32000000018</v>
      </c>
      <c r="H160" s="1">
        <v>116982.83999999991</v>
      </c>
      <c r="I160" s="1">
        <v>12731320.809999999</v>
      </c>
      <c r="J160" s="1">
        <v>338976.22</v>
      </c>
      <c r="K160" s="4">
        <v>28933882.270000026</v>
      </c>
      <c r="L160" s="4">
        <f t="shared" si="23"/>
        <v>23716296.942622971</v>
      </c>
      <c r="N160"/>
    </row>
    <row r="161" spans="2:14" s="8" customFormat="1" x14ac:dyDescent="0.25">
      <c r="B161" s="3" t="s">
        <v>19</v>
      </c>
      <c r="C161" s="1">
        <v>116551545.29000007</v>
      </c>
      <c r="D161" s="1">
        <v>367576.77</v>
      </c>
      <c r="E161" s="1">
        <v>3879453.3499999982</v>
      </c>
      <c r="F161" s="1">
        <v>4289265.05</v>
      </c>
      <c r="G161" s="1">
        <v>733207.04000000062</v>
      </c>
      <c r="H161" s="1">
        <v>210443.7300000001</v>
      </c>
      <c r="I161" s="1">
        <v>439515.10999999981</v>
      </c>
      <c r="J161" s="1">
        <v>0</v>
      </c>
      <c r="K161" s="4">
        <v>126471006.34000012</v>
      </c>
      <c r="L161" s="4">
        <f t="shared" si="23"/>
        <v>103664759.29508208</v>
      </c>
      <c r="N161"/>
    </row>
    <row r="162" spans="2:14" s="8" customFormat="1" x14ac:dyDescent="0.25">
      <c r="B162" s="3" t="s">
        <v>20</v>
      </c>
      <c r="C162" s="1">
        <v>7400523.4799999977</v>
      </c>
      <c r="D162" s="1">
        <v>61795.389999999948</v>
      </c>
      <c r="E162" s="1">
        <v>439694.21000000014</v>
      </c>
      <c r="F162" s="1">
        <v>589098.6600000005</v>
      </c>
      <c r="G162" s="1">
        <v>215992.66999999998</v>
      </c>
      <c r="H162" s="1">
        <v>109169.77999999997</v>
      </c>
      <c r="I162" s="1">
        <v>7663364.6999999965</v>
      </c>
      <c r="J162" s="1">
        <v>0</v>
      </c>
      <c r="K162" s="4">
        <v>16479638.889999997</v>
      </c>
      <c r="L162" s="4">
        <f t="shared" si="23"/>
        <v>13507900.729508195</v>
      </c>
      <c r="N162"/>
    </row>
    <row r="163" spans="2:14" s="8" customFormat="1" x14ac:dyDescent="0.25">
      <c r="B163" s="3" t="s">
        <v>21</v>
      </c>
      <c r="C163" s="1">
        <v>10693619.410000004</v>
      </c>
      <c r="D163" s="1">
        <v>64143.139999999956</v>
      </c>
      <c r="E163" s="1">
        <v>680961.18999999983</v>
      </c>
      <c r="F163" s="1">
        <v>476651.87000000046</v>
      </c>
      <c r="G163" s="1">
        <v>235298.75000000006</v>
      </c>
      <c r="H163" s="1">
        <v>188527.50000000012</v>
      </c>
      <c r="I163" s="1">
        <v>7259870.089999998</v>
      </c>
      <c r="J163" s="1">
        <v>1363562.7699999998</v>
      </c>
      <c r="K163" s="4">
        <v>20962634.72000001</v>
      </c>
      <c r="L163" s="4">
        <f t="shared" si="23"/>
        <v>17182487.475409843</v>
      </c>
      <c r="N163"/>
    </row>
    <row r="164" spans="2:14" s="8" customFormat="1" x14ac:dyDescent="0.25">
      <c r="B164" s="3" t="s">
        <v>22</v>
      </c>
      <c r="C164" s="1">
        <v>14493646.570000011</v>
      </c>
      <c r="D164" s="1">
        <v>59462.909999999989</v>
      </c>
      <c r="E164" s="1">
        <v>876735.85999999964</v>
      </c>
      <c r="F164" s="1">
        <v>354472.28</v>
      </c>
      <c r="G164" s="1">
        <v>540239.83000000019</v>
      </c>
      <c r="H164" s="1">
        <v>167640.08000000002</v>
      </c>
      <c r="I164" s="1">
        <v>5968782.0400000028</v>
      </c>
      <c r="J164" s="1">
        <v>0</v>
      </c>
      <c r="K164" s="4">
        <v>22460979.570000026</v>
      </c>
      <c r="L164" s="4">
        <f t="shared" si="23"/>
        <v>18410638.9918033</v>
      </c>
      <c r="N164"/>
    </row>
    <row r="165" spans="2:14" s="8" customFormat="1" x14ac:dyDescent="0.25">
      <c r="B165" s="3" t="s">
        <v>35</v>
      </c>
      <c r="C165" s="1">
        <v>15292042.240000011</v>
      </c>
      <c r="D165" s="1">
        <v>81358.759999999966</v>
      </c>
      <c r="E165" s="1">
        <v>1029092.7099999997</v>
      </c>
      <c r="F165" s="1">
        <v>367696.40000000043</v>
      </c>
      <c r="G165" s="1">
        <v>357024.60999999987</v>
      </c>
      <c r="H165" s="1">
        <v>304809.51000000007</v>
      </c>
      <c r="I165" s="1">
        <v>7012728.2299999958</v>
      </c>
      <c r="J165" s="1">
        <v>909.75</v>
      </c>
      <c r="K165" s="4">
        <v>24445662.210000031</v>
      </c>
      <c r="L165" s="4">
        <f t="shared" si="23"/>
        <v>20037428.040983632</v>
      </c>
      <c r="N165"/>
    </row>
    <row r="166" spans="2:14" s="8" customFormat="1" x14ac:dyDescent="0.25">
      <c r="B166" s="3" t="s">
        <v>36</v>
      </c>
      <c r="C166" s="1">
        <v>67575026.540000066</v>
      </c>
      <c r="D166" s="1">
        <v>289802.76000000013</v>
      </c>
      <c r="E166" s="1">
        <v>2764128.1299999994</v>
      </c>
      <c r="F166" s="1">
        <v>1853215.0400000014</v>
      </c>
      <c r="G166" s="1">
        <v>666742.68000000017</v>
      </c>
      <c r="H166" s="1">
        <v>224901.56000000008</v>
      </c>
      <c r="I166" s="1">
        <v>510601.40999999986</v>
      </c>
      <c r="J166" s="1">
        <v>909.75</v>
      </c>
      <c r="K166" s="4">
        <v>73885327.870000049</v>
      </c>
      <c r="L166" s="4">
        <f t="shared" si="23"/>
        <v>60561744.15573775</v>
      </c>
      <c r="N166"/>
    </row>
    <row r="167" spans="2:14" s="8" customFormat="1" x14ac:dyDescent="0.25">
      <c r="B167" s="5" t="s">
        <v>25</v>
      </c>
      <c r="C167" s="6"/>
      <c r="D167" s="6"/>
      <c r="E167" s="6"/>
      <c r="F167" s="6"/>
      <c r="G167" s="6"/>
      <c r="H167" s="6"/>
      <c r="I167" s="6"/>
      <c r="J167" s="6"/>
      <c r="K167" s="7">
        <v>859005.94000000018</v>
      </c>
      <c r="L167" s="7">
        <f>+K167/1.22</f>
        <v>704103.22950819694</v>
      </c>
      <c r="N167"/>
    </row>
    <row r="168" spans="2:14" s="8" customFormat="1" x14ac:dyDescent="0.25">
      <c r="B168" s="5" t="s">
        <v>43</v>
      </c>
      <c r="C168" s="7">
        <f>SUM(C154:C167)</f>
        <v>368359988.25000018</v>
      </c>
      <c r="D168" s="7">
        <f t="shared" ref="D168:L168" si="24">SUM(D154:D167)</f>
        <v>1880299.5</v>
      </c>
      <c r="E168" s="7">
        <f t="shared" si="24"/>
        <v>17123579.849999994</v>
      </c>
      <c r="F168" s="7">
        <f t="shared" si="24"/>
        <v>15764160.749999998</v>
      </c>
      <c r="G168" s="7">
        <f t="shared" si="24"/>
        <v>5942532.6500000004</v>
      </c>
      <c r="H168" s="7">
        <f t="shared" si="24"/>
        <v>2341137.4700000007</v>
      </c>
      <c r="I168" s="7">
        <f t="shared" si="24"/>
        <v>88902915.510000005</v>
      </c>
      <c r="J168" s="7">
        <f t="shared" si="24"/>
        <v>2457285.1399999997</v>
      </c>
      <c r="K168" s="7">
        <f t="shared" si="24"/>
        <v>503630905.06000042</v>
      </c>
      <c r="L168" s="7">
        <f t="shared" si="24"/>
        <v>412812217.26229537</v>
      </c>
      <c r="N168" s="15"/>
    </row>
    <row r="169" spans="2:14" s="8" customFormat="1" x14ac:dyDescent="0.25">
      <c r="B169" s="3" t="s">
        <v>31</v>
      </c>
      <c r="C169" s="1">
        <v>8312746.6400000006</v>
      </c>
      <c r="D169" s="1">
        <v>40654.230000000018</v>
      </c>
      <c r="E169" s="1">
        <v>375059.49000000051</v>
      </c>
      <c r="F169" s="1">
        <v>393179.05</v>
      </c>
      <c r="G169" s="1">
        <v>204059.67000000016</v>
      </c>
      <c r="H169" s="1">
        <v>115054.66000000002</v>
      </c>
      <c r="I169" s="1">
        <v>5869280.6800000025</v>
      </c>
      <c r="J169" s="1">
        <v>673.11</v>
      </c>
      <c r="K169" s="4">
        <v>15310707.529999988</v>
      </c>
      <c r="L169" s="4">
        <f>+K169/1.22</f>
        <v>12549760.270491794</v>
      </c>
      <c r="N169"/>
    </row>
    <row r="170" spans="2:14" s="8" customFormat="1" x14ac:dyDescent="0.25">
      <c r="B170" s="3" t="s">
        <v>13</v>
      </c>
      <c r="C170" s="1">
        <v>10202516.939999996</v>
      </c>
      <c r="D170" s="1">
        <v>207664.25999999998</v>
      </c>
      <c r="E170" s="1">
        <v>565350.37000000046</v>
      </c>
      <c r="F170" s="1">
        <v>618486.45000000019</v>
      </c>
      <c r="G170" s="1">
        <v>346540.71000000031</v>
      </c>
      <c r="H170" s="1">
        <v>115633.46000000004</v>
      </c>
      <c r="I170" s="1">
        <v>9353783.2200000025</v>
      </c>
      <c r="J170" s="1">
        <v>532704.82999999996</v>
      </c>
      <c r="K170" s="4">
        <v>21942680.239999995</v>
      </c>
      <c r="L170" s="4">
        <f t="shared" ref="L170:L181" si="25">+K170/1.22</f>
        <v>17985803.475409832</v>
      </c>
      <c r="N170"/>
    </row>
    <row r="171" spans="2:14" s="8" customFormat="1" x14ac:dyDescent="0.25">
      <c r="B171" s="3" t="s">
        <v>32</v>
      </c>
      <c r="C171" s="1">
        <v>26439202.659999989</v>
      </c>
      <c r="D171" s="1">
        <v>137186.63000000006</v>
      </c>
      <c r="E171" s="1">
        <v>1363040.4200000002</v>
      </c>
      <c r="F171" s="1">
        <v>1391528.7099999997</v>
      </c>
      <c r="G171" s="1">
        <v>569512.31000000017</v>
      </c>
      <c r="H171" s="1">
        <v>230139.51000000007</v>
      </c>
      <c r="I171" s="1">
        <v>5435141.3800000045</v>
      </c>
      <c r="J171" s="1">
        <v>0</v>
      </c>
      <c r="K171" s="4">
        <v>35565751.620000035</v>
      </c>
      <c r="L171" s="4">
        <f t="shared" si="25"/>
        <v>29152255.426229537</v>
      </c>
      <c r="N171"/>
    </row>
    <row r="172" spans="2:14" s="8" customFormat="1" x14ac:dyDescent="0.25">
      <c r="B172" s="3" t="s">
        <v>33</v>
      </c>
      <c r="C172" s="1">
        <v>24028984.210000005</v>
      </c>
      <c r="D172" s="1">
        <v>47149.440000000002</v>
      </c>
      <c r="E172" s="1">
        <v>778735.82000000018</v>
      </c>
      <c r="F172" s="1">
        <v>574888.95999999996</v>
      </c>
      <c r="G172" s="1">
        <v>427971.71000000014</v>
      </c>
      <c r="H172" s="1">
        <v>79691.589999999982</v>
      </c>
      <c r="I172" s="1">
        <v>2687132.46</v>
      </c>
      <c r="J172" s="1">
        <v>0</v>
      </c>
      <c r="K172" s="4">
        <v>28624554.18999999</v>
      </c>
      <c r="L172" s="4">
        <f t="shared" si="25"/>
        <v>23462749.336065568</v>
      </c>
      <c r="N172"/>
    </row>
    <row r="173" spans="2:14" s="8" customFormat="1" x14ac:dyDescent="0.25">
      <c r="B173" s="3" t="s">
        <v>16</v>
      </c>
      <c r="C173" s="1">
        <v>66596707.240000047</v>
      </c>
      <c r="D173" s="1">
        <v>293740.61000000004</v>
      </c>
      <c r="E173" s="1">
        <v>3414585.6399999997</v>
      </c>
      <c r="F173" s="1">
        <v>3136136.3999999976</v>
      </c>
      <c r="G173" s="1">
        <v>1215368.7500000002</v>
      </c>
      <c r="H173" s="1">
        <v>370148.9800000001</v>
      </c>
      <c r="I173" s="1">
        <v>15879853.279999994</v>
      </c>
      <c r="J173" s="1">
        <v>0</v>
      </c>
      <c r="K173" s="4">
        <v>90906540.899999902</v>
      </c>
      <c r="L173" s="4">
        <f t="shared" si="25"/>
        <v>74513558.114754021</v>
      </c>
      <c r="N173"/>
    </row>
    <row r="174" spans="2:14" s="8" customFormat="1" x14ac:dyDescent="0.25">
      <c r="B174" s="3" t="s">
        <v>34</v>
      </c>
      <c r="C174" s="1">
        <v>10757912.249999998</v>
      </c>
      <c r="D174" s="1">
        <v>43128.169999999991</v>
      </c>
      <c r="E174" s="1">
        <v>398313.25999999983</v>
      </c>
      <c r="F174" s="1">
        <v>513971.8000000004</v>
      </c>
      <c r="G174" s="1">
        <v>217251.03000000012</v>
      </c>
      <c r="H174" s="1">
        <v>180319.09000000003</v>
      </c>
      <c r="I174" s="1">
        <v>6914442.3000000017</v>
      </c>
      <c r="J174" s="1">
        <v>70654.909999999989</v>
      </c>
      <c r="K174" s="4">
        <v>19095992.809999991</v>
      </c>
      <c r="L174" s="4">
        <f t="shared" si="25"/>
        <v>15652453.122950813</v>
      </c>
      <c r="N174"/>
    </row>
    <row r="175" spans="2:14" s="8" customFormat="1" x14ac:dyDescent="0.25">
      <c r="B175" s="3" t="s">
        <v>18</v>
      </c>
      <c r="C175" s="1">
        <v>17143389.829999987</v>
      </c>
      <c r="D175" s="1">
        <v>61524.62000000001</v>
      </c>
      <c r="E175" s="1">
        <v>687955.58000000031</v>
      </c>
      <c r="F175" s="1">
        <v>557555.73000000033</v>
      </c>
      <c r="G175" s="1">
        <v>264439.08999999997</v>
      </c>
      <c r="H175" s="1">
        <v>117718.10000000002</v>
      </c>
      <c r="I175" s="1">
        <v>10574340.280000005</v>
      </c>
      <c r="J175" s="1">
        <v>479129.31999999989</v>
      </c>
      <c r="K175" s="4">
        <v>29886052.550000008</v>
      </c>
      <c r="L175" s="4">
        <f t="shared" si="25"/>
        <v>24496764.385245908</v>
      </c>
      <c r="N175"/>
    </row>
    <row r="176" spans="2:14" s="8" customFormat="1" x14ac:dyDescent="0.25">
      <c r="B176" s="3" t="s">
        <v>19</v>
      </c>
      <c r="C176" s="1">
        <v>142148447.38000005</v>
      </c>
      <c r="D176" s="1">
        <v>299416.69999999984</v>
      </c>
      <c r="E176" s="1">
        <v>4290185.3499999987</v>
      </c>
      <c r="F176" s="1">
        <v>4408904.9999999963</v>
      </c>
      <c r="G176" s="1">
        <v>784189.25</v>
      </c>
      <c r="H176" s="1">
        <v>263109.1500000002</v>
      </c>
      <c r="I176" s="1">
        <v>487921.53999999975</v>
      </c>
      <c r="J176" s="1">
        <v>0</v>
      </c>
      <c r="K176" s="4">
        <v>152682174.37000021</v>
      </c>
      <c r="L176" s="4">
        <f t="shared" si="25"/>
        <v>125149323.25409853</v>
      </c>
      <c r="N176"/>
    </row>
    <row r="177" spans="2:14" s="8" customFormat="1" x14ac:dyDescent="0.25">
      <c r="B177" s="3" t="s">
        <v>20</v>
      </c>
      <c r="C177" s="1">
        <v>8876070.1899999976</v>
      </c>
      <c r="D177" s="1">
        <v>42580.69</v>
      </c>
      <c r="E177" s="1">
        <v>445170.36000000022</v>
      </c>
      <c r="F177" s="1">
        <v>482801.18000000028</v>
      </c>
      <c r="G177" s="1">
        <v>204531.95000000004</v>
      </c>
      <c r="H177" s="1">
        <v>129619.81000000003</v>
      </c>
      <c r="I177" s="1">
        <v>6427695.2200000035</v>
      </c>
      <c r="J177" s="1">
        <v>0</v>
      </c>
      <c r="K177" s="4">
        <v>16608469.400000012</v>
      </c>
      <c r="L177" s="4">
        <f t="shared" si="25"/>
        <v>13613499.50819673</v>
      </c>
      <c r="N177"/>
    </row>
    <row r="178" spans="2:14" s="8" customFormat="1" x14ac:dyDescent="0.25">
      <c r="B178" s="3" t="s">
        <v>21</v>
      </c>
      <c r="C178" s="1">
        <v>12690166.57</v>
      </c>
      <c r="D178" s="1">
        <v>45398.290000000015</v>
      </c>
      <c r="E178" s="1">
        <v>667894.25000000047</v>
      </c>
      <c r="F178" s="1">
        <v>373986.46000000031</v>
      </c>
      <c r="G178" s="1">
        <v>229560.14</v>
      </c>
      <c r="H178" s="1">
        <v>217925.85000000003</v>
      </c>
      <c r="I178" s="1">
        <v>6547307.9700000072</v>
      </c>
      <c r="J178" s="1">
        <v>898902.69999999972</v>
      </c>
      <c r="K178" s="4">
        <v>21671142.229999986</v>
      </c>
      <c r="L178" s="4">
        <f t="shared" si="25"/>
        <v>17763231.336065561</v>
      </c>
      <c r="N178"/>
    </row>
    <row r="179" spans="2:14" s="8" customFormat="1" x14ac:dyDescent="0.25">
      <c r="B179" s="3" t="s">
        <v>22</v>
      </c>
      <c r="C179" s="1">
        <v>22953936.839999977</v>
      </c>
      <c r="D179" s="1">
        <v>58252.389999999985</v>
      </c>
      <c r="E179" s="1">
        <v>956417.77999999991</v>
      </c>
      <c r="F179" s="1">
        <v>319823.70000000036</v>
      </c>
      <c r="G179" s="1">
        <v>564729.74000000034</v>
      </c>
      <c r="H179" s="1">
        <v>209123.59000000003</v>
      </c>
      <c r="I179" s="1">
        <v>6223502.5200000005</v>
      </c>
      <c r="J179" s="1">
        <v>0</v>
      </c>
      <c r="K179" s="4">
        <v>31285786.560000017</v>
      </c>
      <c r="L179" s="4">
        <f t="shared" si="25"/>
        <v>25644087.344262309</v>
      </c>
      <c r="N179"/>
    </row>
    <row r="180" spans="2:14" s="8" customFormat="1" x14ac:dyDescent="0.25">
      <c r="B180" s="3" t="s">
        <v>35</v>
      </c>
      <c r="C180" s="1">
        <v>19308787.429999996</v>
      </c>
      <c r="D180" s="1">
        <v>61502.190000000024</v>
      </c>
      <c r="E180" s="1">
        <v>1026430.56</v>
      </c>
      <c r="F180" s="1">
        <v>329790.79000000004</v>
      </c>
      <c r="G180" s="1">
        <v>361293.90000000008</v>
      </c>
      <c r="H180" s="1">
        <v>316835.11000000028</v>
      </c>
      <c r="I180" s="1">
        <v>7052036.2000000058</v>
      </c>
      <c r="J180" s="1">
        <v>0</v>
      </c>
      <c r="K180" s="4">
        <v>28456676.180000011</v>
      </c>
      <c r="L180" s="4">
        <f t="shared" si="25"/>
        <v>23325144.409836076</v>
      </c>
      <c r="N180"/>
    </row>
    <row r="181" spans="2:14" s="8" customFormat="1" x14ac:dyDescent="0.25">
      <c r="B181" s="3" t="s">
        <v>36</v>
      </c>
      <c r="C181" s="1">
        <v>89208157.639999911</v>
      </c>
      <c r="D181" s="1">
        <v>240223.55000000002</v>
      </c>
      <c r="E181" s="1">
        <v>3278464.11</v>
      </c>
      <c r="F181" s="1">
        <v>1913056.1199999989</v>
      </c>
      <c r="G181" s="1">
        <v>726746.15</v>
      </c>
      <c r="H181" s="1">
        <v>277896.87000000017</v>
      </c>
      <c r="I181" s="1">
        <v>458899.02999999985</v>
      </c>
      <c r="J181" s="1">
        <v>0</v>
      </c>
      <c r="K181" s="4">
        <v>96103443.469999999</v>
      </c>
      <c r="L181" s="4">
        <f t="shared" si="25"/>
        <v>78773314.319672137</v>
      </c>
      <c r="N181"/>
    </row>
    <row r="182" spans="2:14" s="8" customFormat="1" x14ac:dyDescent="0.25">
      <c r="B182" s="5" t="s">
        <v>25</v>
      </c>
      <c r="C182" s="6"/>
      <c r="D182" s="6"/>
      <c r="E182" s="6"/>
      <c r="F182" s="6"/>
      <c r="G182" s="6"/>
      <c r="H182" s="6"/>
      <c r="I182" s="6"/>
      <c r="J182" s="6"/>
      <c r="K182" s="7">
        <v>899683.61999999988</v>
      </c>
      <c r="L182" s="7">
        <f>+K182/1.22</f>
        <v>737445.59016393439</v>
      </c>
      <c r="N182"/>
    </row>
    <row r="183" spans="2:14" s="8" customFormat="1" x14ac:dyDescent="0.25">
      <c r="B183" s="5" t="s">
        <v>44</v>
      </c>
      <c r="C183" s="7">
        <f>SUM(C169:C182)</f>
        <v>458667025.81999999</v>
      </c>
      <c r="D183" s="7">
        <f t="shared" ref="D183:L183" si="26">SUM(D169:D182)</f>
        <v>1578421.77</v>
      </c>
      <c r="E183" s="7">
        <f t="shared" si="26"/>
        <v>18247602.989999998</v>
      </c>
      <c r="F183" s="7">
        <f t="shared" si="26"/>
        <v>15014110.349999996</v>
      </c>
      <c r="G183" s="7">
        <f t="shared" si="26"/>
        <v>6116194.4000000022</v>
      </c>
      <c r="H183" s="7">
        <f t="shared" si="26"/>
        <v>2623215.7700000009</v>
      </c>
      <c r="I183" s="7">
        <f t="shared" si="26"/>
        <v>83911336.080000028</v>
      </c>
      <c r="J183" s="7">
        <f t="shared" si="26"/>
        <v>1982064.8699999996</v>
      </c>
      <c r="K183" s="7">
        <f t="shared" si="26"/>
        <v>589039655.6700002</v>
      </c>
      <c r="L183" s="7">
        <f t="shared" si="26"/>
        <v>482819389.89344275</v>
      </c>
      <c r="N183" s="15"/>
    </row>
    <row r="184" spans="2:14" s="8" customFormat="1" x14ac:dyDescent="0.25">
      <c r="B184" s="9"/>
      <c r="C184" s="10"/>
      <c r="D184" s="10"/>
      <c r="E184" s="10"/>
      <c r="F184" s="10"/>
      <c r="G184" s="10"/>
      <c r="H184" s="10"/>
      <c r="I184" s="10"/>
      <c r="J184" s="10"/>
      <c r="K184" s="10"/>
      <c r="L184" s="10"/>
      <c r="N184"/>
    </row>
    <row r="185" spans="2:14" s="8" customFormat="1" x14ac:dyDescent="0.25">
      <c r="B185" s="5" t="s">
        <v>30</v>
      </c>
      <c r="C185" s="7">
        <f>+C63+C48+C33+C18+C78+C93+C108+C123+C138+C153+C168+C183</f>
        <v>4322884728.6199999</v>
      </c>
      <c r="D185" s="7">
        <f t="shared" ref="D185:L185" si="27">+D63+D48+D33+D18+D78+D93+D108+D123+D138+D153+D168+D183</f>
        <v>17218905.390000001</v>
      </c>
      <c r="E185" s="7">
        <f t="shared" si="27"/>
        <v>188586825.18000001</v>
      </c>
      <c r="F185" s="7">
        <f t="shared" si="27"/>
        <v>173359692.59999996</v>
      </c>
      <c r="G185" s="7">
        <f t="shared" si="27"/>
        <v>66524504.879999995</v>
      </c>
      <c r="H185" s="7">
        <f t="shared" si="27"/>
        <v>23325911.060000006</v>
      </c>
      <c r="I185" s="7">
        <f t="shared" si="27"/>
        <v>978371012.30000007</v>
      </c>
      <c r="J185" s="7">
        <f t="shared" si="27"/>
        <v>29991985.900000002</v>
      </c>
      <c r="K185" s="7">
        <f t="shared" si="27"/>
        <v>5810764151.1973019</v>
      </c>
      <c r="L185" s="7">
        <f t="shared" si="27"/>
        <v>4762921435.4076242</v>
      </c>
      <c r="N185"/>
    </row>
    <row r="188" spans="2:14" x14ac:dyDescent="0.25">
      <c r="K188" s="1"/>
    </row>
    <row r="189" spans="2:14" x14ac:dyDescent="0.25">
      <c r="L189" s="11"/>
    </row>
    <row r="190" spans="2:14" x14ac:dyDescent="0.25">
      <c r="L190" s="11"/>
    </row>
    <row r="191" spans="2:14" x14ac:dyDescent="0.25">
      <c r="L191" s="14"/>
    </row>
    <row r="192" spans="2:14" x14ac:dyDescent="0.25">
      <c r="L192" s="12"/>
    </row>
    <row r="194" spans="12:12" x14ac:dyDescent="0.25">
      <c r="L194" s="13"/>
    </row>
  </sheetData>
  <mergeCells count="1">
    <mergeCell ref="B1:C1"/>
  </mergeCells>
  <pageMargins left="0.7" right="0.7" top="0.75" bottom="0.75" header="0.3" footer="0.3"/>
  <ignoredErrors>
    <ignoredError sqref="C138:J138" formulaRange="1"/>
    <ignoredError sqref="L168 L153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Romina Peña</dc:creator>
  <cp:lastModifiedBy>Romina Peña</cp:lastModifiedBy>
  <dcterms:created xsi:type="dcterms:W3CDTF">2024-05-29T15:38:29Z</dcterms:created>
  <dcterms:modified xsi:type="dcterms:W3CDTF">2025-03-05T19:43:16Z</dcterms:modified>
</cp:coreProperties>
</file>