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NTROL DE GESTION\PÚBLICO\RECAUDACIÓN DE PEAJES\ESTADÍSTICOS DE TRÁNSITO\2025\"/>
    </mc:Choice>
  </mc:AlternateContent>
  <xr:revisionPtr revIDLastSave="0" documentId="13_ncr:1_{29F33C09-0DC4-41C8-AC4C-47C27FBDA9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talle por mes" sheetId="1" r:id="rId1"/>
  </sheets>
  <definedNames>
    <definedName name="_xlnm.Print_Area" localSheetId="0">'Detalle por mes'!$A$3:$U$8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0" i="1" l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C190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C175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C160" i="1"/>
  <c r="U159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U144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U129" i="1"/>
  <c r="Q25" i="1"/>
  <c r="R25" i="1"/>
  <c r="Q40" i="1"/>
  <c r="R40" i="1"/>
  <c r="Q55" i="1"/>
  <c r="R55" i="1"/>
  <c r="Q70" i="1"/>
  <c r="R70" i="1"/>
  <c r="Q85" i="1"/>
  <c r="R85" i="1"/>
  <c r="Q115" i="1"/>
  <c r="R115" i="1"/>
  <c r="Q100" i="1"/>
  <c r="R100" i="1"/>
  <c r="U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S115" i="1"/>
  <c r="T115" i="1"/>
  <c r="C115" i="1"/>
  <c r="T100" i="1"/>
  <c r="S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U99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S85" i="1"/>
  <c r="T85" i="1"/>
  <c r="C85" i="1"/>
  <c r="U84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S70" i="1"/>
  <c r="T70" i="1"/>
  <c r="C70" i="1"/>
  <c r="U69" i="1"/>
  <c r="U54" i="1"/>
  <c r="U2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S55" i="1"/>
  <c r="T55" i="1"/>
  <c r="C55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S40" i="1"/>
  <c r="T40" i="1"/>
  <c r="C40" i="1"/>
  <c r="U39" i="1"/>
  <c r="U160" i="1" l="1"/>
  <c r="R191" i="1"/>
  <c r="U145" i="1"/>
  <c r="Q191" i="1"/>
  <c r="U130" i="1"/>
  <c r="U115" i="1"/>
  <c r="U85" i="1"/>
  <c r="U100" i="1"/>
  <c r="U70" i="1"/>
  <c r="U55" i="1"/>
  <c r="U40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S25" i="1"/>
  <c r="T25" i="1"/>
  <c r="U25" i="1"/>
  <c r="C25" i="1"/>
  <c r="P191" i="1" l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S191" i="1"/>
  <c r="T191" i="1" l="1"/>
  <c r="U191" i="1" l="1"/>
</calcChain>
</file>

<file path=xl/sharedStrings.xml><?xml version="1.0" encoding="utf-8"?>
<sst xmlns="http://schemas.openxmlformats.org/spreadsheetml/2006/main" count="207" uniqueCount="53">
  <si>
    <t>Ruta 9</t>
  </si>
  <si>
    <t>CANT_CAT_1</t>
  </si>
  <si>
    <t>MONTO_CAT1</t>
  </si>
  <si>
    <t>CANT_CAT_2</t>
  </si>
  <si>
    <t>MONTO_CAT2</t>
  </si>
  <si>
    <t>CANT_CAT_3</t>
  </si>
  <si>
    <t>MONTO_CAT3</t>
  </si>
  <si>
    <t>CANT_CAT_4</t>
  </si>
  <si>
    <t>MONTO_CAT4</t>
  </si>
  <si>
    <t>CANT_CAT_5</t>
  </si>
  <si>
    <t>MONTO_CAT5</t>
  </si>
  <si>
    <t>CANT_CAT_6</t>
  </si>
  <si>
    <t>MONTO_CAT6</t>
  </si>
  <si>
    <t>CANT_CAT_7</t>
  </si>
  <si>
    <t>MONTO_CAT7</t>
  </si>
  <si>
    <t>CANT_TOTAL</t>
  </si>
  <si>
    <t>MONTO_TOTAL</t>
  </si>
  <si>
    <t>RECAUDACION SIN IVA</t>
  </si>
  <si>
    <t>Consideraciones</t>
  </si>
  <si>
    <t>El monto de recaudación por categoría incluye IVA</t>
  </si>
  <si>
    <t>Monto expresado en pesos uruguayos</t>
  </si>
  <si>
    <t>Cebollati</t>
  </si>
  <si>
    <t>Centenario</t>
  </si>
  <si>
    <t>Cufre</t>
  </si>
  <si>
    <t>Garzon</t>
  </si>
  <si>
    <t>La Barra</t>
  </si>
  <si>
    <t>Manuel Diaz</t>
  </si>
  <si>
    <t>Mercedes</t>
  </si>
  <si>
    <t>Pando</t>
  </si>
  <si>
    <t>Paso del Puerto</t>
  </si>
  <si>
    <t>Queguay</t>
  </si>
  <si>
    <t>Santa Lucia</t>
  </si>
  <si>
    <t>Solis</t>
  </si>
  <si>
    <t>ESTACION DE PEAJE</t>
  </si>
  <si>
    <t>En la última columna se incluye el cálculo de la recaudación total sin IVA</t>
  </si>
  <si>
    <t>INFORME DE RECAUDACIÓN</t>
  </si>
  <si>
    <t>Cuotas de Abono</t>
  </si>
  <si>
    <t>Suma de Cantidad Cat. 8</t>
  </si>
  <si>
    <t>Suma de Monto Cat. 8</t>
  </si>
  <si>
    <t>AÑO 2025 - Detalle por mes</t>
  </si>
  <si>
    <t>Total Enero 2025</t>
  </si>
  <si>
    <t>Total Febrero 2025</t>
  </si>
  <si>
    <t>Total Marzo 2025</t>
  </si>
  <si>
    <t>Total Abril 2025</t>
  </si>
  <si>
    <t>Total Mayo 2025</t>
  </si>
  <si>
    <t>Total Junio 2025</t>
  </si>
  <si>
    <t>Total Julio 2025</t>
  </si>
  <si>
    <t>Total Agosto 2025</t>
  </si>
  <si>
    <t>Total Setiembre 2025</t>
  </si>
  <si>
    <t>Total Octubre 2025</t>
  </si>
  <si>
    <t>Total Noviembre 2025</t>
  </si>
  <si>
    <t>Total Diciembre 2025</t>
  </si>
  <si>
    <t>Total Ene 2025 a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</si>
</sst>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0" applyNumberFormat="0" applyAlignment="0" applyProtection="0"/>
    <xf numFmtId="0" fontId="14" fillId="11" borderId="11" applyNumberFormat="0" applyAlignment="0" applyProtection="0"/>
    <xf numFmtId="0" fontId="15" fillId="11" borderId="10" applyNumberFormat="0" applyAlignment="0" applyProtection="0"/>
    <xf numFmtId="0" fontId="16" fillId="0" borderId="12" applyNumberFormat="0" applyFill="0" applyAlignment="0" applyProtection="0"/>
    <xf numFmtId="0" fontId="17" fillId="12" borderId="13" applyNumberFormat="0" applyAlignment="0" applyProtection="0"/>
    <xf numFmtId="0" fontId="18" fillId="0" borderId="0" applyNumberFormat="0" applyFill="0" applyBorder="0" applyAlignment="0" applyProtection="0"/>
    <xf numFmtId="0" fontId="3" fillId="13" borderId="14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0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0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0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0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0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0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0" fillId="0" borderId="0" xfId="0" applyNumberFormat="1" applyAlignment="1">
      <alignment vertical="center"/>
    </xf>
    <xf numFmtId="0" fontId="1" fillId="4" borderId="0" xfId="0" applyFont="1" applyFill="1" applyAlignment="1">
      <alignment horizontal="left" vertical="center"/>
    </xf>
    <xf numFmtId="165" fontId="1" fillId="4" borderId="0" xfId="1" applyNumberFormat="1" applyFont="1" applyFill="1" applyAlignment="1">
      <alignment vertical="center"/>
    </xf>
    <xf numFmtId="165" fontId="0" fillId="0" borderId="0" xfId="0" applyNumberFormat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43" fontId="0" fillId="0" borderId="5" xfId="0" applyNumberFormat="1" applyBorder="1"/>
    <xf numFmtId="43" fontId="0" fillId="0" borderId="0" xfId="0" applyNumberFormat="1"/>
    <xf numFmtId="43" fontId="0" fillId="0" borderId="6" xfId="0" applyNumberFormat="1" applyBorder="1"/>
    <xf numFmtId="0" fontId="1" fillId="3" borderId="1" xfId="0" applyFont="1" applyFill="1" applyBorder="1" applyAlignment="1">
      <alignment horizontal="left" vertical="center"/>
    </xf>
    <xf numFmtId="165" fontId="1" fillId="3" borderId="1" xfId="1" applyNumberFormat="1" applyFont="1" applyFill="1" applyBorder="1" applyAlignment="1">
      <alignment vertical="center"/>
    </xf>
    <xf numFmtId="43" fontId="0" fillId="0" borderId="2" xfId="0" applyNumberFormat="1" applyBorder="1"/>
    <xf numFmtId="43" fontId="0" fillId="0" borderId="3" xfId="0" applyNumberFormat="1" applyBorder="1"/>
    <xf numFmtId="43" fontId="0" fillId="0" borderId="4" xfId="0" applyNumberFormat="1" applyBorder="1"/>
    <xf numFmtId="0" fontId="4" fillId="0" borderId="0" xfId="0" applyFont="1" applyAlignment="1">
      <alignment vertical="center"/>
    </xf>
    <xf numFmtId="165" fontId="1" fillId="3" borderId="1" xfId="44" applyNumberFormat="1" applyFont="1" applyFill="1" applyBorder="1" applyAlignment="1">
      <alignment vertical="center"/>
    </xf>
    <xf numFmtId="43" fontId="0" fillId="0" borderId="0" xfId="0" applyNumberFormat="1" applyAlignment="1">
      <alignment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2" xr:uid="{F7204DE7-6936-44FE-BF28-EC64AC656C11}"/>
    <cellStyle name="Millares 2 2" xfId="45" xr:uid="{03152DE4-9A8E-4A80-AB1D-D13F9B50CCA5}"/>
    <cellStyle name="Millares 3" xfId="44" xr:uid="{623CF491-8EC7-4426-A23F-CAA4EFF6FD46}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77755</xdr:colOff>
      <xdr:row>2</xdr:row>
      <xdr:rowOff>1</xdr:rowOff>
    </xdr:from>
    <xdr:to>
      <xdr:col>1</xdr:col>
      <xdr:colOff>1628775</xdr:colOff>
      <xdr:row>6</xdr:row>
      <xdr:rowOff>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D96DCC54-5D68-4628-8F7B-B53FD0AD6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605" y="1"/>
          <a:ext cx="155102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191"/>
  <sheetViews>
    <sheetView showGridLines="0" tabSelected="1" zoomScale="85" zoomScaleNormal="85" workbookViewId="0">
      <pane xSplit="2" ySplit="8" topLeftCell="G9" activePane="bottomRight" state="frozen"/>
      <selection pane="topRight" activeCell="C1" sqref="C1"/>
      <selection pane="bottomLeft" activeCell="A9" sqref="A9"/>
      <selection pane="bottomRight" activeCell="T39" sqref="T39"/>
    </sheetView>
  </sheetViews>
  <sheetFormatPr baseColWidth="10" defaultColWidth="11.42578125" defaultRowHeight="15" x14ac:dyDescent="0.25"/>
  <cols>
    <col min="1" max="1" width="4.85546875" style="1" customWidth="1"/>
    <col min="2" max="2" width="26.85546875" style="1" bestFit="1" customWidth="1"/>
    <col min="3" max="3" width="16.28515625" style="1" customWidth="1"/>
    <col min="4" max="4" width="16.85546875" style="1" bestFit="1" customWidth="1"/>
    <col min="5" max="19" width="16.28515625" style="1" customWidth="1"/>
    <col min="20" max="20" width="17.85546875" style="1" bestFit="1" customWidth="1"/>
    <col min="21" max="21" width="18.7109375" style="1" customWidth="1"/>
    <col min="22" max="22" width="29.5703125" style="1" customWidth="1"/>
    <col min="23" max="16384" width="11.42578125" style="1"/>
  </cols>
  <sheetData>
    <row r="2" spans="2:21" ht="18.75" x14ac:dyDescent="0.25">
      <c r="C2" s="23" t="s">
        <v>35</v>
      </c>
    </row>
    <row r="3" spans="2:21" x14ac:dyDescent="0.25">
      <c r="C3" s="13" t="s">
        <v>18</v>
      </c>
    </row>
    <row r="4" spans="2:21" x14ac:dyDescent="0.25">
      <c r="C4" s="4" t="s">
        <v>19</v>
      </c>
      <c r="D4" s="2"/>
      <c r="E4" s="3"/>
    </row>
    <row r="5" spans="2:21" x14ac:dyDescent="0.25">
      <c r="C5" s="4" t="s">
        <v>34</v>
      </c>
      <c r="E5" s="3"/>
    </row>
    <row r="6" spans="2:21" x14ac:dyDescent="0.25">
      <c r="C6" s="4" t="s">
        <v>20</v>
      </c>
      <c r="E6" s="3"/>
    </row>
    <row r="7" spans="2:21" x14ac:dyDescent="0.25">
      <c r="C7" s="4"/>
      <c r="D7" s="2"/>
      <c r="E7" s="3"/>
    </row>
    <row r="8" spans="2:21" s="6" customFormat="1" ht="30" x14ac:dyDescent="0.25">
      <c r="B8" s="5" t="s">
        <v>33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  <c r="P8" s="5" t="s">
        <v>14</v>
      </c>
      <c r="Q8" s="5" t="s">
        <v>37</v>
      </c>
      <c r="R8" s="5" t="s">
        <v>38</v>
      </c>
      <c r="S8" s="14" t="s">
        <v>15</v>
      </c>
      <c r="T8" s="14" t="s">
        <v>16</v>
      </c>
      <c r="U8" s="14" t="s">
        <v>17</v>
      </c>
    </row>
    <row r="10" spans="2:21" x14ac:dyDescent="0.25">
      <c r="B10" s="12" t="s">
        <v>39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x14ac:dyDescent="0.25">
      <c r="B11" s="1" t="s">
        <v>21</v>
      </c>
      <c r="C11" s="20">
        <v>52599</v>
      </c>
      <c r="D11" s="21">
        <v>8575992.1499999966</v>
      </c>
      <c r="E11" s="21">
        <v>194</v>
      </c>
      <c r="F11" s="21">
        <v>29409.139999999996</v>
      </c>
      <c r="G11" s="21">
        <v>1567</v>
      </c>
      <c r="H11" s="21">
        <v>343492.35000000021</v>
      </c>
      <c r="I11" s="21">
        <v>1745</v>
      </c>
      <c r="J11" s="21">
        <v>360460.06000000006</v>
      </c>
      <c r="K11" s="21">
        <v>857</v>
      </c>
      <c r="L11" s="21">
        <v>182678.13999999996</v>
      </c>
      <c r="M11" s="21">
        <v>211</v>
      </c>
      <c r="N11" s="21">
        <v>73295.579999999958</v>
      </c>
      <c r="O11" s="21">
        <v>13465</v>
      </c>
      <c r="P11" s="21">
        <v>5715671.9700000007</v>
      </c>
      <c r="Q11" s="21">
        <v>1</v>
      </c>
      <c r="R11" s="21">
        <v>673.11</v>
      </c>
      <c r="S11" s="21">
        <v>70639</v>
      </c>
      <c r="T11" s="21">
        <v>15281672.500000006</v>
      </c>
      <c r="U11" s="22">
        <v>12525961.065573758</v>
      </c>
    </row>
    <row r="12" spans="2:21" x14ac:dyDescent="0.25">
      <c r="B12" s="1" t="s">
        <v>22</v>
      </c>
      <c r="C12" s="15">
        <v>61126</v>
      </c>
      <c r="D12" s="16">
        <v>9742782.6799999923</v>
      </c>
      <c r="E12" s="16">
        <v>2648</v>
      </c>
      <c r="F12" s="16">
        <v>196739.93999999997</v>
      </c>
      <c r="G12" s="16">
        <v>2416</v>
      </c>
      <c r="H12" s="16">
        <v>527382.38000000024</v>
      </c>
      <c r="I12" s="16">
        <v>3027</v>
      </c>
      <c r="J12" s="16">
        <v>571632.47</v>
      </c>
      <c r="K12" s="16">
        <v>1255</v>
      </c>
      <c r="L12" s="16">
        <v>271020.8000000001</v>
      </c>
      <c r="M12" s="16">
        <v>220</v>
      </c>
      <c r="N12" s="16">
        <v>80648.479999999981</v>
      </c>
      <c r="O12" s="16">
        <v>28878</v>
      </c>
      <c r="P12" s="16">
        <v>11428384.899999997</v>
      </c>
      <c r="Q12" s="16">
        <v>1723</v>
      </c>
      <c r="R12" s="16">
        <v>729595.14999999967</v>
      </c>
      <c r="S12" s="16">
        <v>101293</v>
      </c>
      <c r="T12" s="16">
        <v>23548186.800000008</v>
      </c>
      <c r="U12" s="17">
        <v>19301792.459016401</v>
      </c>
    </row>
    <row r="13" spans="2:21" x14ac:dyDescent="0.25">
      <c r="B13" s="1" t="s">
        <v>23</v>
      </c>
      <c r="C13" s="15">
        <v>186379</v>
      </c>
      <c r="D13" s="16">
        <v>29530206.300000016</v>
      </c>
      <c r="E13" s="16">
        <v>717</v>
      </c>
      <c r="F13" s="16">
        <v>109187.10000000005</v>
      </c>
      <c r="G13" s="16">
        <v>5870</v>
      </c>
      <c r="H13" s="16">
        <v>1226539.26</v>
      </c>
      <c r="I13" s="16">
        <v>6609</v>
      </c>
      <c r="J13" s="16">
        <v>1319553.5499999996</v>
      </c>
      <c r="K13" s="16">
        <v>2604</v>
      </c>
      <c r="L13" s="16">
        <v>526909.10000000044</v>
      </c>
      <c r="M13" s="16">
        <v>572</v>
      </c>
      <c r="N13" s="16">
        <v>179844.31</v>
      </c>
      <c r="O13" s="16">
        <v>11488</v>
      </c>
      <c r="P13" s="16">
        <v>4768430.2800000021</v>
      </c>
      <c r="Q13" s="16">
        <v>0</v>
      </c>
      <c r="R13" s="16">
        <v>0</v>
      </c>
      <c r="S13" s="16">
        <v>214240</v>
      </c>
      <c r="T13" s="16">
        <v>37660669.899999999</v>
      </c>
      <c r="U13" s="17">
        <v>30869401.55737707</v>
      </c>
    </row>
    <row r="14" spans="2:21" x14ac:dyDescent="0.25">
      <c r="B14" s="1" t="s">
        <v>24</v>
      </c>
      <c r="C14" s="15">
        <v>244686</v>
      </c>
      <c r="D14" s="16">
        <v>39292738.860000007</v>
      </c>
      <c r="E14" s="16">
        <v>315</v>
      </c>
      <c r="F14" s="16">
        <v>47676.81</v>
      </c>
      <c r="G14" s="16">
        <v>4151</v>
      </c>
      <c r="H14" s="16">
        <v>913469.95000000054</v>
      </c>
      <c r="I14" s="16">
        <v>4494</v>
      </c>
      <c r="J14" s="16">
        <v>876204.72999999917</v>
      </c>
      <c r="K14" s="16">
        <v>2016</v>
      </c>
      <c r="L14" s="16">
        <v>444177.4</v>
      </c>
      <c r="M14" s="16">
        <v>181</v>
      </c>
      <c r="N14" s="16">
        <v>58548.22999999996</v>
      </c>
      <c r="O14" s="16">
        <v>5980</v>
      </c>
      <c r="P14" s="16">
        <v>2530691.9600000009</v>
      </c>
      <c r="Q14" s="16">
        <v>1</v>
      </c>
      <c r="R14" s="16">
        <v>917.12</v>
      </c>
      <c r="S14" s="16">
        <v>261824</v>
      </c>
      <c r="T14" s="16">
        <v>44164425.060000025</v>
      </c>
      <c r="U14" s="17">
        <v>36200348.409836099</v>
      </c>
    </row>
    <row r="15" spans="2:21" x14ac:dyDescent="0.25">
      <c r="B15" s="1" t="s">
        <v>25</v>
      </c>
      <c r="C15" s="15">
        <v>385637</v>
      </c>
      <c r="D15" s="16">
        <v>63172567.140000045</v>
      </c>
      <c r="E15" s="16">
        <v>1727</v>
      </c>
      <c r="F15" s="16">
        <v>252319.59</v>
      </c>
      <c r="G15" s="16">
        <v>14759</v>
      </c>
      <c r="H15" s="16">
        <v>3201507.7800000007</v>
      </c>
      <c r="I15" s="16">
        <v>20489</v>
      </c>
      <c r="J15" s="16">
        <v>2719718.6399999978</v>
      </c>
      <c r="K15" s="16">
        <v>5629</v>
      </c>
      <c r="L15" s="16">
        <v>1145578.3300000012</v>
      </c>
      <c r="M15" s="16">
        <v>905</v>
      </c>
      <c r="N15" s="16">
        <v>307127.67000000016</v>
      </c>
      <c r="O15" s="16">
        <v>33779</v>
      </c>
      <c r="P15" s="16">
        <v>13958960.210000003</v>
      </c>
      <c r="Q15" s="16">
        <v>0</v>
      </c>
      <c r="R15" s="16">
        <v>0</v>
      </c>
      <c r="S15" s="16">
        <v>462925</v>
      </c>
      <c r="T15" s="16">
        <v>84757779.360000074</v>
      </c>
      <c r="U15" s="17">
        <v>69473589.63934435</v>
      </c>
    </row>
    <row r="16" spans="2:21" x14ac:dyDescent="0.25">
      <c r="B16" s="1" t="s">
        <v>26</v>
      </c>
      <c r="C16" s="15">
        <v>95542</v>
      </c>
      <c r="D16" s="16">
        <v>15330553.119999999</v>
      </c>
      <c r="E16" s="16">
        <v>227</v>
      </c>
      <c r="F16" s="16">
        <v>35790.89</v>
      </c>
      <c r="G16" s="16">
        <v>1771</v>
      </c>
      <c r="H16" s="16">
        <v>397887.78000000009</v>
      </c>
      <c r="I16" s="16">
        <v>2343</v>
      </c>
      <c r="J16" s="16">
        <v>485293.64000000007</v>
      </c>
      <c r="K16" s="16">
        <v>979</v>
      </c>
      <c r="L16" s="16">
        <v>214775.33999999991</v>
      </c>
      <c r="M16" s="16">
        <v>352</v>
      </c>
      <c r="N16" s="16">
        <v>147858.13000000003</v>
      </c>
      <c r="O16" s="16">
        <v>13199</v>
      </c>
      <c r="P16" s="16">
        <v>5839603.5300000058</v>
      </c>
      <c r="Q16" s="16">
        <v>1</v>
      </c>
      <c r="R16" s="16">
        <v>917.12</v>
      </c>
      <c r="S16" s="16">
        <v>114414</v>
      </c>
      <c r="T16" s="16">
        <v>22452679.549999997</v>
      </c>
      <c r="U16" s="17">
        <v>18403835.696721304</v>
      </c>
    </row>
    <row r="17" spans="2:22" x14ac:dyDescent="0.25">
      <c r="B17" s="1" t="s">
        <v>27</v>
      </c>
      <c r="C17" s="15">
        <v>133900</v>
      </c>
      <c r="D17" s="16">
        <v>20180223.780000012</v>
      </c>
      <c r="E17" s="16">
        <v>362</v>
      </c>
      <c r="F17" s="16">
        <v>44988.120000000017</v>
      </c>
      <c r="G17" s="16">
        <v>3087</v>
      </c>
      <c r="H17" s="16">
        <v>623127.71000000066</v>
      </c>
      <c r="I17" s="16">
        <v>2711</v>
      </c>
      <c r="J17" s="16">
        <v>546210.43000000017</v>
      </c>
      <c r="K17" s="16">
        <v>1210</v>
      </c>
      <c r="L17" s="16">
        <v>218483.60000000021</v>
      </c>
      <c r="M17" s="16">
        <v>438</v>
      </c>
      <c r="N17" s="16">
        <v>110323.54999999997</v>
      </c>
      <c r="O17" s="16">
        <v>23127</v>
      </c>
      <c r="P17" s="16">
        <v>8773602.2500000019</v>
      </c>
      <c r="Q17" s="16">
        <v>218</v>
      </c>
      <c r="R17" s="16">
        <v>52503.08</v>
      </c>
      <c r="S17" s="16">
        <v>165053</v>
      </c>
      <c r="T17" s="16">
        <v>30549462.520000003</v>
      </c>
      <c r="U17" s="17">
        <v>25040543.049180321</v>
      </c>
    </row>
    <row r="18" spans="2:22" x14ac:dyDescent="0.25">
      <c r="B18" s="1" t="s">
        <v>28</v>
      </c>
      <c r="C18" s="15">
        <v>1170665</v>
      </c>
      <c r="D18" s="16">
        <v>174156048.76999992</v>
      </c>
      <c r="E18" s="16">
        <v>2021</v>
      </c>
      <c r="F18" s="16">
        <v>281585.07999999996</v>
      </c>
      <c r="G18" s="16">
        <v>19663</v>
      </c>
      <c r="H18" s="16">
        <v>4237740.049999998</v>
      </c>
      <c r="I18" s="16">
        <v>35109</v>
      </c>
      <c r="J18" s="16">
        <v>5364610.91</v>
      </c>
      <c r="K18" s="16">
        <v>3396</v>
      </c>
      <c r="L18" s="16">
        <v>721231.54000000015</v>
      </c>
      <c r="M18" s="16">
        <v>501</v>
      </c>
      <c r="N18" s="16">
        <v>175481.85</v>
      </c>
      <c r="O18" s="16">
        <v>1198</v>
      </c>
      <c r="P18" s="16">
        <v>487245.62999999954</v>
      </c>
      <c r="Q18" s="16">
        <v>0</v>
      </c>
      <c r="R18" s="16">
        <v>0</v>
      </c>
      <c r="S18" s="16">
        <v>1232553</v>
      </c>
      <c r="T18" s="16">
        <v>185423943.82999998</v>
      </c>
      <c r="U18" s="17">
        <v>151986839.20491803</v>
      </c>
    </row>
    <row r="19" spans="2:22" x14ac:dyDescent="0.25">
      <c r="B19" s="1" t="s">
        <v>29</v>
      </c>
      <c r="C19" s="15">
        <v>66947</v>
      </c>
      <c r="D19" s="16">
        <v>10795695.790000005</v>
      </c>
      <c r="E19" s="16">
        <v>339</v>
      </c>
      <c r="F19" s="16">
        <v>51931.889999999985</v>
      </c>
      <c r="G19" s="16">
        <v>2013</v>
      </c>
      <c r="H19" s="16">
        <v>437561.02000000025</v>
      </c>
      <c r="I19" s="16">
        <v>2158</v>
      </c>
      <c r="J19" s="16">
        <v>420918.92</v>
      </c>
      <c r="K19" s="16">
        <v>900</v>
      </c>
      <c r="L19" s="16">
        <v>196295.93</v>
      </c>
      <c r="M19" s="16">
        <v>308</v>
      </c>
      <c r="N19" s="16">
        <v>99062.579999999987</v>
      </c>
      <c r="O19" s="16">
        <v>13556</v>
      </c>
      <c r="P19" s="16">
        <v>5803785.9300000006</v>
      </c>
      <c r="Q19" s="16">
        <v>0</v>
      </c>
      <c r="R19" s="16">
        <v>0</v>
      </c>
      <c r="S19" s="16">
        <v>86221</v>
      </c>
      <c r="T19" s="16">
        <v>17805252.060000002</v>
      </c>
      <c r="U19" s="17">
        <v>14594468.901639339</v>
      </c>
    </row>
    <row r="20" spans="2:22" x14ac:dyDescent="0.25">
      <c r="B20" s="1" t="s">
        <v>30</v>
      </c>
      <c r="C20" s="15">
        <v>111875</v>
      </c>
      <c r="D20" s="16">
        <v>18121012.049999997</v>
      </c>
      <c r="E20" s="16">
        <v>218</v>
      </c>
      <c r="F20" s="16">
        <v>34596.079999999994</v>
      </c>
      <c r="G20" s="16">
        <v>2501</v>
      </c>
      <c r="H20" s="16">
        <v>562991.65000000049</v>
      </c>
      <c r="I20" s="16">
        <v>1748</v>
      </c>
      <c r="J20" s="16">
        <v>344555.21000000043</v>
      </c>
      <c r="K20" s="16">
        <v>928</v>
      </c>
      <c r="L20" s="16">
        <v>204173.77000000016</v>
      </c>
      <c r="M20" s="16">
        <v>495</v>
      </c>
      <c r="N20" s="16">
        <v>191647.41</v>
      </c>
      <c r="O20" s="16">
        <v>11647</v>
      </c>
      <c r="P20" s="16">
        <v>5025012.370000001</v>
      </c>
      <c r="Q20" s="16">
        <v>1169</v>
      </c>
      <c r="R20" s="16">
        <v>814716.00999999989</v>
      </c>
      <c r="S20" s="16">
        <v>130581</v>
      </c>
      <c r="T20" s="16">
        <v>25298704.549999963</v>
      </c>
      <c r="U20" s="17">
        <v>20736643.073770508</v>
      </c>
    </row>
    <row r="21" spans="2:22" x14ac:dyDescent="0.25">
      <c r="B21" s="1" t="s">
        <v>0</v>
      </c>
      <c r="C21" s="15">
        <v>219643</v>
      </c>
      <c r="D21" s="16">
        <v>34937330.449999996</v>
      </c>
      <c r="E21" s="16">
        <v>341</v>
      </c>
      <c r="F21" s="16">
        <v>51833.030000000021</v>
      </c>
      <c r="G21" s="16">
        <v>4477</v>
      </c>
      <c r="H21" s="16">
        <v>953277.14</v>
      </c>
      <c r="I21" s="16">
        <v>2028</v>
      </c>
      <c r="J21" s="16">
        <v>405413.71000000014</v>
      </c>
      <c r="K21" s="16">
        <v>2738</v>
      </c>
      <c r="L21" s="16">
        <v>572834.84</v>
      </c>
      <c r="M21" s="16">
        <v>471</v>
      </c>
      <c r="N21" s="16">
        <v>152297.27000000002</v>
      </c>
      <c r="O21" s="16">
        <v>12934</v>
      </c>
      <c r="P21" s="16">
        <v>5509450.1700000018</v>
      </c>
      <c r="Q21" s="16">
        <v>0</v>
      </c>
      <c r="R21" s="16">
        <v>0</v>
      </c>
      <c r="S21" s="16">
        <v>242632</v>
      </c>
      <c r="T21" s="16">
        <v>42582436.610000007</v>
      </c>
      <c r="U21" s="17">
        <v>34903636.565573782</v>
      </c>
    </row>
    <row r="22" spans="2:22" x14ac:dyDescent="0.25">
      <c r="B22" s="1" t="s">
        <v>31</v>
      </c>
      <c r="C22" s="15">
        <v>156461</v>
      </c>
      <c r="D22" s="16">
        <v>24844716.649999987</v>
      </c>
      <c r="E22" s="16">
        <v>455</v>
      </c>
      <c r="F22" s="16">
        <v>46175.850000000028</v>
      </c>
      <c r="G22" s="16">
        <v>4578</v>
      </c>
      <c r="H22" s="16">
        <v>992467.78999999992</v>
      </c>
      <c r="I22" s="16">
        <v>2713</v>
      </c>
      <c r="J22" s="16">
        <v>344267.01000000007</v>
      </c>
      <c r="K22" s="16">
        <v>1652</v>
      </c>
      <c r="L22" s="16">
        <v>342990.83000000007</v>
      </c>
      <c r="M22" s="16">
        <v>719</v>
      </c>
      <c r="N22" s="16">
        <v>241792.71</v>
      </c>
      <c r="O22" s="16">
        <v>15440</v>
      </c>
      <c r="P22" s="16">
        <v>6322446.5000000019</v>
      </c>
      <c r="Q22" s="16">
        <v>0</v>
      </c>
      <c r="R22" s="16">
        <v>0</v>
      </c>
      <c r="S22" s="16">
        <v>182018</v>
      </c>
      <c r="T22" s="16">
        <v>33134857.340000033</v>
      </c>
      <c r="U22" s="17">
        <v>27159719.13114753</v>
      </c>
      <c r="V22" s="25"/>
    </row>
    <row r="23" spans="2:22" x14ac:dyDescent="0.25">
      <c r="B23" s="1" t="s">
        <v>32</v>
      </c>
      <c r="C23" s="15">
        <v>771906</v>
      </c>
      <c r="D23" s="16">
        <v>121907578.16000012</v>
      </c>
      <c r="E23" s="16">
        <v>1428</v>
      </c>
      <c r="F23" s="16">
        <v>219147.78000000003</v>
      </c>
      <c r="G23" s="16">
        <v>14184</v>
      </c>
      <c r="H23" s="16">
        <v>3104997.1900000004</v>
      </c>
      <c r="I23" s="16">
        <v>13799</v>
      </c>
      <c r="J23" s="16">
        <v>2717083.3699999992</v>
      </c>
      <c r="K23" s="16">
        <v>3009</v>
      </c>
      <c r="L23" s="16">
        <v>635561.38999999955</v>
      </c>
      <c r="M23" s="16">
        <v>523</v>
      </c>
      <c r="N23" s="16">
        <v>185074.71</v>
      </c>
      <c r="O23" s="16">
        <v>1052</v>
      </c>
      <c r="P23" s="16">
        <v>450885.01999999961</v>
      </c>
      <c r="Q23" s="16">
        <v>0</v>
      </c>
      <c r="R23" s="16">
        <v>0</v>
      </c>
      <c r="S23" s="16">
        <v>805901</v>
      </c>
      <c r="T23" s="16">
        <v>129220327.62000017</v>
      </c>
      <c r="U23" s="17">
        <v>105918301.32786895</v>
      </c>
    </row>
    <row r="24" spans="2:22" x14ac:dyDescent="0.25">
      <c r="B24" s="18" t="s">
        <v>36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>
        <v>961640</v>
      </c>
      <c r="U24" s="24">
        <f>T24/1.22</f>
        <v>788229.50819672132</v>
      </c>
    </row>
    <row r="25" spans="2:22" x14ac:dyDescent="0.25">
      <c r="B25" s="18" t="s">
        <v>40</v>
      </c>
      <c r="C25" s="19">
        <f>SUM(C11:C24)</f>
        <v>3657366</v>
      </c>
      <c r="D25" s="19">
        <f>SUM(D11:D24)</f>
        <v>570587445.9000001</v>
      </c>
      <c r="E25" s="19">
        <f>SUM(E11:E24)</f>
        <v>10992</v>
      </c>
      <c r="F25" s="19">
        <f>SUM(F11:F24)</f>
        <v>1401381.3</v>
      </c>
      <c r="G25" s="19">
        <f>SUM(G11:G24)</f>
        <v>81037</v>
      </c>
      <c r="H25" s="19">
        <f>SUM(H11:H24)</f>
        <v>17522442.050000001</v>
      </c>
      <c r="I25" s="19">
        <f>SUM(I11:I24)</f>
        <v>98973</v>
      </c>
      <c r="J25" s="19">
        <f>SUM(J11:J24)</f>
        <v>16475922.649999997</v>
      </c>
      <c r="K25" s="19">
        <f>SUM(K11:K24)</f>
        <v>27173</v>
      </c>
      <c r="L25" s="19">
        <f>SUM(L11:L24)</f>
        <v>5676711.0100000016</v>
      </c>
      <c r="M25" s="19">
        <f>SUM(M11:M24)</f>
        <v>5896</v>
      </c>
      <c r="N25" s="19">
        <f>SUM(N11:N24)</f>
        <v>2003002.48</v>
      </c>
      <c r="O25" s="19">
        <f>SUM(O11:O24)</f>
        <v>185743</v>
      </c>
      <c r="P25" s="19">
        <f>SUM(P11:P24)</f>
        <v>76614170.720000014</v>
      </c>
      <c r="Q25" s="19">
        <f>SUM(Q11:Q24)</f>
        <v>3113</v>
      </c>
      <c r="R25" s="19">
        <f>SUM(R11:R24)</f>
        <v>1599321.5899999994</v>
      </c>
      <c r="S25" s="19">
        <f>SUM(S11:S24)</f>
        <v>4070294</v>
      </c>
      <c r="T25" s="19">
        <f>SUM(T11:T24)</f>
        <v>692842037.70000029</v>
      </c>
      <c r="U25" s="19">
        <f>SUM(U11:U24)</f>
        <v>567903309.59016418</v>
      </c>
    </row>
    <row r="26" spans="2:22" ht="15" customHeight="1" x14ac:dyDescent="0.25">
      <c r="B26" s="1" t="s">
        <v>21</v>
      </c>
      <c r="C26" s="15">
        <v>46022</v>
      </c>
      <c r="D26" s="16">
        <v>7479883.8799999999</v>
      </c>
      <c r="E26" s="16">
        <v>214</v>
      </c>
      <c r="F26" s="16">
        <v>32961.879999999997</v>
      </c>
      <c r="G26" s="16">
        <v>1615</v>
      </c>
      <c r="H26" s="16">
        <v>354251.27000000014</v>
      </c>
      <c r="I26" s="16">
        <v>1778</v>
      </c>
      <c r="J26" s="16">
        <v>361406.11000000004</v>
      </c>
      <c r="K26" s="16">
        <v>829</v>
      </c>
      <c r="L26" s="16">
        <v>176743.21000000005</v>
      </c>
      <c r="M26" s="16">
        <v>241</v>
      </c>
      <c r="N26" s="16">
        <v>86589.78999999995</v>
      </c>
      <c r="O26" s="16">
        <v>12697</v>
      </c>
      <c r="P26" s="16">
        <v>5369804.0599999987</v>
      </c>
      <c r="Q26" s="16">
        <v>0</v>
      </c>
      <c r="R26" s="16">
        <v>0</v>
      </c>
      <c r="S26" s="16">
        <v>63396</v>
      </c>
      <c r="T26" s="16">
        <v>13861640.200000001</v>
      </c>
      <c r="U26" s="17">
        <v>11362000.163934426</v>
      </c>
    </row>
    <row r="27" spans="2:22" x14ac:dyDescent="0.25">
      <c r="B27" s="1" t="s">
        <v>22</v>
      </c>
      <c r="C27" s="15">
        <v>55376</v>
      </c>
      <c r="D27" s="16">
        <v>8806762.560000008</v>
      </c>
      <c r="E27" s="16">
        <v>2464</v>
      </c>
      <c r="F27" s="16">
        <v>198062.48</v>
      </c>
      <c r="G27" s="16">
        <v>2369</v>
      </c>
      <c r="H27" s="16">
        <v>525244.8899999999</v>
      </c>
      <c r="I27" s="16">
        <v>3051</v>
      </c>
      <c r="J27" s="16">
        <v>563019.56000000017</v>
      </c>
      <c r="K27" s="16">
        <v>1162</v>
      </c>
      <c r="L27" s="16">
        <v>247187.79</v>
      </c>
      <c r="M27" s="16">
        <v>329</v>
      </c>
      <c r="N27" s="16">
        <v>128695.02000000003</v>
      </c>
      <c r="O27" s="16">
        <v>21649</v>
      </c>
      <c r="P27" s="16">
        <v>8663830.7900000028</v>
      </c>
      <c r="Q27" s="16">
        <v>1458</v>
      </c>
      <c r="R27" s="16">
        <v>600374.49999999988</v>
      </c>
      <c r="S27" s="16">
        <v>87858</v>
      </c>
      <c r="T27" s="16">
        <v>19733177.589999992</v>
      </c>
      <c r="U27" s="17">
        <v>16174735.729508195</v>
      </c>
    </row>
    <row r="28" spans="2:22" x14ac:dyDescent="0.25">
      <c r="B28" s="1" t="s">
        <v>23</v>
      </c>
      <c r="C28" s="15">
        <v>165392</v>
      </c>
      <c r="D28" s="16">
        <v>26113183.520000022</v>
      </c>
      <c r="E28" s="16">
        <v>835</v>
      </c>
      <c r="F28" s="16">
        <v>124613.4700000001</v>
      </c>
      <c r="G28" s="16">
        <v>5697</v>
      </c>
      <c r="H28" s="16">
        <v>1200915.9800000004</v>
      </c>
      <c r="I28" s="16">
        <v>6176</v>
      </c>
      <c r="J28" s="16">
        <v>1233130.5499999998</v>
      </c>
      <c r="K28" s="16">
        <v>2513</v>
      </c>
      <c r="L28" s="16">
        <v>508407.60000000015</v>
      </c>
      <c r="M28" s="16">
        <v>627</v>
      </c>
      <c r="N28" s="16">
        <v>199688.63000000009</v>
      </c>
      <c r="O28" s="16">
        <v>11763</v>
      </c>
      <c r="P28" s="16">
        <v>4844176.8900000006</v>
      </c>
      <c r="Q28" s="16">
        <v>0</v>
      </c>
      <c r="R28" s="16">
        <v>0</v>
      </c>
      <c r="S28" s="16">
        <v>193003</v>
      </c>
      <c r="T28" s="16">
        <v>34224116.640000001</v>
      </c>
      <c r="U28" s="17">
        <v>28052554.622950852</v>
      </c>
    </row>
    <row r="29" spans="2:22" x14ac:dyDescent="0.25">
      <c r="B29" s="1" t="s">
        <v>24</v>
      </c>
      <c r="C29" s="15">
        <v>170800</v>
      </c>
      <c r="D29" s="16">
        <v>27407904.759999994</v>
      </c>
      <c r="E29" s="16">
        <v>366</v>
      </c>
      <c r="F29" s="16">
        <v>55507.380000000005</v>
      </c>
      <c r="G29" s="16">
        <v>3632</v>
      </c>
      <c r="H29" s="16">
        <v>801587.26000000024</v>
      </c>
      <c r="I29" s="16">
        <v>3673</v>
      </c>
      <c r="J29" s="16">
        <v>714921.43999999983</v>
      </c>
      <c r="K29" s="16">
        <v>2034</v>
      </c>
      <c r="L29" s="16">
        <v>458430.25999999995</v>
      </c>
      <c r="M29" s="16">
        <v>197</v>
      </c>
      <c r="N29" s="16">
        <v>67316.709999999948</v>
      </c>
      <c r="O29" s="16">
        <v>5566</v>
      </c>
      <c r="P29" s="16">
        <v>2369845.850000002</v>
      </c>
      <c r="Q29" s="16">
        <v>0</v>
      </c>
      <c r="R29" s="16">
        <v>0</v>
      </c>
      <c r="S29" s="16">
        <v>186268</v>
      </c>
      <c r="T29" s="16">
        <v>31875513.659999989</v>
      </c>
      <c r="U29" s="17">
        <v>26127470.213114783</v>
      </c>
    </row>
    <row r="30" spans="2:22" x14ac:dyDescent="0.25">
      <c r="B30" s="1" t="s">
        <v>25</v>
      </c>
      <c r="C30" s="15">
        <v>361369</v>
      </c>
      <c r="D30" s="16">
        <v>58727665.029999994</v>
      </c>
      <c r="E30" s="16">
        <v>1969</v>
      </c>
      <c r="F30" s="16">
        <v>289335.01000000018</v>
      </c>
      <c r="G30" s="16">
        <v>14404</v>
      </c>
      <c r="H30" s="16">
        <v>3130959.6599999978</v>
      </c>
      <c r="I30" s="16">
        <v>19984</v>
      </c>
      <c r="J30" s="16">
        <v>2666665.5100000007</v>
      </c>
      <c r="K30" s="16">
        <v>5640</v>
      </c>
      <c r="L30" s="16">
        <v>1130718.8399999999</v>
      </c>
      <c r="M30" s="16">
        <v>942</v>
      </c>
      <c r="N30" s="16">
        <v>294187.14999999985</v>
      </c>
      <c r="O30" s="16">
        <v>35413</v>
      </c>
      <c r="P30" s="16">
        <v>14554263.410000006</v>
      </c>
      <c r="Q30" s="16">
        <v>0</v>
      </c>
      <c r="R30" s="16">
        <v>0</v>
      </c>
      <c r="S30" s="16">
        <v>439721</v>
      </c>
      <c r="T30" s="16">
        <v>80793794.609999999</v>
      </c>
      <c r="U30" s="17">
        <v>66224421.811475471</v>
      </c>
    </row>
    <row r="31" spans="2:22" x14ac:dyDescent="0.25">
      <c r="B31" s="1" t="s">
        <v>26</v>
      </c>
      <c r="C31" s="15">
        <v>82152</v>
      </c>
      <c r="D31" s="16">
        <v>13177415.149999987</v>
      </c>
      <c r="E31" s="16">
        <v>250</v>
      </c>
      <c r="F31" s="16">
        <v>38289.820000000014</v>
      </c>
      <c r="G31" s="16">
        <v>1561</v>
      </c>
      <c r="H31" s="16">
        <v>348517.88000000006</v>
      </c>
      <c r="I31" s="16">
        <v>2176</v>
      </c>
      <c r="J31" s="16">
        <v>449834.52000000031</v>
      </c>
      <c r="K31" s="16">
        <v>852</v>
      </c>
      <c r="L31" s="16">
        <v>186288.07000000004</v>
      </c>
      <c r="M31" s="16">
        <v>347</v>
      </c>
      <c r="N31" s="16">
        <v>136988.94</v>
      </c>
      <c r="O31" s="16">
        <v>12378</v>
      </c>
      <c r="P31" s="16">
        <v>5409419.9299999997</v>
      </c>
      <c r="Q31" s="16">
        <v>0</v>
      </c>
      <c r="R31" s="16">
        <v>0</v>
      </c>
      <c r="S31" s="16">
        <v>99716</v>
      </c>
      <c r="T31" s="16">
        <v>19746754.309999991</v>
      </c>
      <c r="U31" s="17">
        <v>16185864.188524572</v>
      </c>
    </row>
    <row r="32" spans="2:22" x14ac:dyDescent="0.25">
      <c r="B32" s="1" t="s">
        <v>27</v>
      </c>
      <c r="C32" s="15">
        <v>115460</v>
      </c>
      <c r="D32" s="16">
        <v>17278381.699999996</v>
      </c>
      <c r="E32" s="16">
        <v>453</v>
      </c>
      <c r="F32" s="16">
        <v>61457.44999999999</v>
      </c>
      <c r="G32" s="16">
        <v>2943</v>
      </c>
      <c r="H32" s="16">
        <v>594019.70000000007</v>
      </c>
      <c r="I32" s="16">
        <v>2581</v>
      </c>
      <c r="J32" s="16">
        <v>515225.54000000021</v>
      </c>
      <c r="K32" s="16">
        <v>1188</v>
      </c>
      <c r="L32" s="16">
        <v>207463.43000000005</v>
      </c>
      <c r="M32" s="16">
        <v>288</v>
      </c>
      <c r="N32" s="16">
        <v>85135.439999999973</v>
      </c>
      <c r="O32" s="16">
        <v>20374</v>
      </c>
      <c r="P32" s="16">
        <v>7609465.4200000009</v>
      </c>
      <c r="Q32" s="16">
        <v>212</v>
      </c>
      <c r="R32" s="16">
        <v>63777.700000000019</v>
      </c>
      <c r="S32" s="16">
        <v>143499</v>
      </c>
      <c r="T32" s="16">
        <v>26414926.380000029</v>
      </c>
      <c r="U32" s="17">
        <v>21651578.999999989</v>
      </c>
    </row>
    <row r="33" spans="2:21" x14ac:dyDescent="0.25">
      <c r="B33" s="1" t="s">
        <v>28</v>
      </c>
      <c r="C33" s="15">
        <v>967720</v>
      </c>
      <c r="D33" s="16">
        <v>140927069.27000007</v>
      </c>
      <c r="E33" s="16">
        <v>1691</v>
      </c>
      <c r="F33" s="16">
        <v>231447.94000000009</v>
      </c>
      <c r="G33" s="16">
        <v>16754</v>
      </c>
      <c r="H33" s="16">
        <v>3600084.6399999997</v>
      </c>
      <c r="I33" s="16">
        <v>31218</v>
      </c>
      <c r="J33" s="16">
        <v>4601631.4900000021</v>
      </c>
      <c r="K33" s="16">
        <v>3141</v>
      </c>
      <c r="L33" s="16">
        <v>664247.57000000018</v>
      </c>
      <c r="M33" s="16">
        <v>508</v>
      </c>
      <c r="N33" s="16">
        <v>173664.77</v>
      </c>
      <c r="O33" s="16">
        <v>1138</v>
      </c>
      <c r="P33" s="16">
        <v>445951.75999999954</v>
      </c>
      <c r="Q33" s="16">
        <v>0</v>
      </c>
      <c r="R33" s="16">
        <v>0</v>
      </c>
      <c r="S33" s="16">
        <v>1022170</v>
      </c>
      <c r="T33" s="16">
        <v>150644097.44000012</v>
      </c>
      <c r="U33" s="17">
        <v>123478768.39344266</v>
      </c>
    </row>
    <row r="34" spans="2:21" x14ac:dyDescent="0.25">
      <c r="B34" s="1" t="s">
        <v>29</v>
      </c>
      <c r="C34" s="15">
        <v>55190</v>
      </c>
      <c r="D34" s="16">
        <v>8852721.6699999981</v>
      </c>
      <c r="E34" s="16">
        <v>317</v>
      </c>
      <c r="F34" s="16">
        <v>49139.99000000002</v>
      </c>
      <c r="G34" s="16">
        <v>2045</v>
      </c>
      <c r="H34" s="16">
        <v>446288.26000000007</v>
      </c>
      <c r="I34" s="16">
        <v>2074</v>
      </c>
      <c r="J34" s="16">
        <v>398224.76000000018</v>
      </c>
      <c r="K34" s="16">
        <v>915</v>
      </c>
      <c r="L34" s="16">
        <v>198492.58000000002</v>
      </c>
      <c r="M34" s="16">
        <v>330</v>
      </c>
      <c r="N34" s="16">
        <v>115233.01000000002</v>
      </c>
      <c r="O34" s="16">
        <v>13097</v>
      </c>
      <c r="P34" s="16">
        <v>5615781.5800000029</v>
      </c>
      <c r="Q34" s="16">
        <v>0</v>
      </c>
      <c r="R34" s="16">
        <v>0</v>
      </c>
      <c r="S34" s="16">
        <v>73968</v>
      </c>
      <c r="T34" s="16">
        <v>15675881.84999999</v>
      </c>
      <c r="U34" s="17">
        <v>12849083.483606553</v>
      </c>
    </row>
    <row r="35" spans="2:21" x14ac:dyDescent="0.25">
      <c r="B35" s="1" t="s">
        <v>30</v>
      </c>
      <c r="C35" s="15">
        <v>94236</v>
      </c>
      <c r="D35" s="16">
        <v>15194391.25</v>
      </c>
      <c r="E35" s="16">
        <v>217</v>
      </c>
      <c r="F35" s="16">
        <v>33888.309999999983</v>
      </c>
      <c r="G35" s="16">
        <v>2400</v>
      </c>
      <c r="H35" s="16">
        <v>534191.95000000007</v>
      </c>
      <c r="I35" s="16">
        <v>1591</v>
      </c>
      <c r="J35" s="16">
        <v>312235.40000000008</v>
      </c>
      <c r="K35" s="16">
        <v>916</v>
      </c>
      <c r="L35" s="16">
        <v>199201.84</v>
      </c>
      <c r="M35" s="16">
        <v>490</v>
      </c>
      <c r="N35" s="16">
        <v>183845.2600000001</v>
      </c>
      <c r="O35" s="16">
        <v>13390</v>
      </c>
      <c r="P35" s="16">
        <v>5717309.700000002</v>
      </c>
      <c r="Q35" s="16">
        <v>604</v>
      </c>
      <c r="R35" s="16">
        <v>418716.67</v>
      </c>
      <c r="S35" s="16">
        <v>113844</v>
      </c>
      <c r="T35" s="16">
        <v>22593780.379999999</v>
      </c>
      <c r="U35" s="17">
        <v>18519492.114754103</v>
      </c>
    </row>
    <row r="36" spans="2:21" x14ac:dyDescent="0.25">
      <c r="B36" s="1" t="s">
        <v>0</v>
      </c>
      <c r="C36" s="15">
        <v>168707</v>
      </c>
      <c r="D36" s="16">
        <v>26724299.589999996</v>
      </c>
      <c r="E36" s="16">
        <v>295</v>
      </c>
      <c r="F36" s="16">
        <v>45008.470000000008</v>
      </c>
      <c r="G36" s="16">
        <v>3954</v>
      </c>
      <c r="H36" s="16">
        <v>843903.42000000016</v>
      </c>
      <c r="I36" s="16">
        <v>1807</v>
      </c>
      <c r="J36" s="16">
        <v>363910.70000000042</v>
      </c>
      <c r="K36" s="16">
        <v>3386</v>
      </c>
      <c r="L36" s="16">
        <v>730203.14000000048</v>
      </c>
      <c r="M36" s="16">
        <v>461</v>
      </c>
      <c r="N36" s="16">
        <v>153923.40999999995</v>
      </c>
      <c r="O36" s="16">
        <v>14522</v>
      </c>
      <c r="P36" s="16">
        <v>6196177.79</v>
      </c>
      <c r="Q36" s="16">
        <v>0</v>
      </c>
      <c r="R36" s="16">
        <v>0</v>
      </c>
      <c r="S36" s="16">
        <v>193132</v>
      </c>
      <c r="T36" s="16">
        <v>35057426.520000003</v>
      </c>
      <c r="U36" s="17">
        <v>28735595.508196723</v>
      </c>
    </row>
    <row r="37" spans="2:21" x14ac:dyDescent="0.25">
      <c r="B37" s="1" t="s">
        <v>31</v>
      </c>
      <c r="C37" s="15">
        <v>132086</v>
      </c>
      <c r="D37" s="16">
        <v>20935429.690000027</v>
      </c>
      <c r="E37" s="16">
        <v>624</v>
      </c>
      <c r="F37" s="16">
        <v>55058.820000000014</v>
      </c>
      <c r="G37" s="16">
        <v>4777</v>
      </c>
      <c r="H37" s="16">
        <v>1035946.79</v>
      </c>
      <c r="I37" s="16">
        <v>2476</v>
      </c>
      <c r="J37" s="16">
        <v>336529.56000000011</v>
      </c>
      <c r="K37" s="16">
        <v>1802</v>
      </c>
      <c r="L37" s="16">
        <v>372238.79000000021</v>
      </c>
      <c r="M37" s="16">
        <v>756</v>
      </c>
      <c r="N37" s="16">
        <v>253226.62000000002</v>
      </c>
      <c r="O37" s="16">
        <v>15812</v>
      </c>
      <c r="P37" s="16">
        <v>6530946.7800000012</v>
      </c>
      <c r="Q37" s="16">
        <v>1</v>
      </c>
      <c r="R37" s="16">
        <v>673.11</v>
      </c>
      <c r="S37" s="16">
        <v>158340</v>
      </c>
      <c r="T37" s="16">
        <v>29520050.160000049</v>
      </c>
      <c r="U37" s="17">
        <v>24196762.426229522</v>
      </c>
    </row>
    <row r="38" spans="2:21" x14ac:dyDescent="0.25">
      <c r="B38" s="1" t="s">
        <v>32</v>
      </c>
      <c r="C38" s="15">
        <v>573379</v>
      </c>
      <c r="D38" s="16">
        <v>89876304.619999975</v>
      </c>
      <c r="E38" s="16">
        <v>1104</v>
      </c>
      <c r="F38" s="16">
        <v>168481.31999999998</v>
      </c>
      <c r="G38" s="16">
        <v>11455</v>
      </c>
      <c r="H38" s="16">
        <v>2519858.660000002</v>
      </c>
      <c r="I38" s="16">
        <v>11298</v>
      </c>
      <c r="J38" s="16">
        <v>2213520.7600000002</v>
      </c>
      <c r="K38" s="16">
        <v>2953</v>
      </c>
      <c r="L38" s="16">
        <v>631919.03000000049</v>
      </c>
      <c r="M38" s="16">
        <v>586</v>
      </c>
      <c r="N38" s="16">
        <v>204900.62000000005</v>
      </c>
      <c r="O38" s="16">
        <v>1093</v>
      </c>
      <c r="P38" s="16">
        <v>483816.45999999956</v>
      </c>
      <c r="Q38" s="16">
        <v>0</v>
      </c>
      <c r="R38" s="16">
        <v>0</v>
      </c>
      <c r="S38" s="16">
        <v>601868</v>
      </c>
      <c r="T38" s="16">
        <v>96098801.470000014</v>
      </c>
      <c r="U38" s="17">
        <v>78769509.401639402</v>
      </c>
    </row>
    <row r="39" spans="2:21" x14ac:dyDescent="0.25">
      <c r="B39" s="18" t="s">
        <v>36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>
        <v>832433</v>
      </c>
      <c r="U39" s="24">
        <f t="shared" ref="U39" si="0">T39/1.22</f>
        <v>682322.13114754099</v>
      </c>
    </row>
    <row r="40" spans="2:21" x14ac:dyDescent="0.25">
      <c r="B40" s="18" t="s">
        <v>41</v>
      </c>
      <c r="C40" s="19">
        <f>SUM(C26:C39)</f>
        <v>2987889</v>
      </c>
      <c r="D40" s="19">
        <f>SUM(D26:D39)</f>
        <v>461501412.69000006</v>
      </c>
      <c r="E40" s="19">
        <f>SUM(E26:E39)</f>
        <v>10799</v>
      </c>
      <c r="F40" s="19">
        <f>SUM(F26:F39)</f>
        <v>1383252.3400000005</v>
      </c>
      <c r="G40" s="19">
        <f>SUM(G26:G39)</f>
        <v>73606</v>
      </c>
      <c r="H40" s="19">
        <f>SUM(H26:H39)</f>
        <v>15935770.359999998</v>
      </c>
      <c r="I40" s="19">
        <f>SUM(I26:I39)</f>
        <v>89883</v>
      </c>
      <c r="J40" s="19">
        <f>SUM(J26:J39)</f>
        <v>14730255.900000004</v>
      </c>
      <c r="K40" s="19">
        <f>SUM(K26:K39)</f>
        <v>27331</v>
      </c>
      <c r="L40" s="19">
        <f>SUM(L26:L39)</f>
        <v>5711542.1500000013</v>
      </c>
      <c r="M40" s="19">
        <f>SUM(M26:M39)</f>
        <v>6102</v>
      </c>
      <c r="N40" s="19">
        <f>SUM(N26:N39)</f>
        <v>2083395.3699999999</v>
      </c>
      <c r="O40" s="19">
        <f>SUM(O26:O39)</f>
        <v>178892</v>
      </c>
      <c r="P40" s="19">
        <f>SUM(P26:P39)</f>
        <v>73810790.420000002</v>
      </c>
      <c r="Q40" s="19">
        <f>SUM(Q26:Q39)</f>
        <v>2275</v>
      </c>
      <c r="R40" s="19">
        <f>SUM(R26:R39)</f>
        <v>1083541.98</v>
      </c>
      <c r="S40" s="19">
        <f>SUM(S26:S39)</f>
        <v>3376783</v>
      </c>
      <c r="T40" s="19">
        <f>SUM(T26:T39)</f>
        <v>577072394.21000016</v>
      </c>
      <c r="U40" s="19">
        <f>SUM(U26:U39)</f>
        <v>473010159.18852484</v>
      </c>
    </row>
    <row r="41" spans="2:21" x14ac:dyDescent="0.25">
      <c r="B41" s="10" t="s">
        <v>21</v>
      </c>
      <c r="C41" s="15">
        <v>45526</v>
      </c>
      <c r="D41" s="16">
        <v>7398597.9600000028</v>
      </c>
      <c r="E41" s="16">
        <v>246</v>
      </c>
      <c r="F41" s="16">
        <v>38258.099999999991</v>
      </c>
      <c r="G41" s="16">
        <v>1608</v>
      </c>
      <c r="H41" s="16">
        <v>355847.01000000024</v>
      </c>
      <c r="I41" s="16">
        <v>1912</v>
      </c>
      <c r="J41" s="16">
        <v>386741.83000000013</v>
      </c>
      <c r="K41" s="16">
        <v>835</v>
      </c>
      <c r="L41" s="16">
        <v>177038.82</v>
      </c>
      <c r="M41" s="16">
        <v>296</v>
      </c>
      <c r="N41" s="16">
        <v>110369.63000000003</v>
      </c>
      <c r="O41" s="16">
        <v>14554</v>
      </c>
      <c r="P41" s="16">
        <v>6180751.2400000021</v>
      </c>
      <c r="Q41" s="16">
        <v>0</v>
      </c>
      <c r="R41" s="16">
        <v>0</v>
      </c>
      <c r="S41" s="16">
        <v>64977</v>
      </c>
      <c r="T41" s="16">
        <v>14647604.589999992</v>
      </c>
      <c r="U41" s="17">
        <v>12006233.270491794</v>
      </c>
    </row>
    <row r="42" spans="2:21" x14ac:dyDescent="0.25">
      <c r="B42" s="10" t="s">
        <v>22</v>
      </c>
      <c r="C42" s="15">
        <v>60361</v>
      </c>
      <c r="D42" s="16">
        <v>9552446.1200000085</v>
      </c>
      <c r="E42" s="16">
        <v>2790</v>
      </c>
      <c r="F42" s="16">
        <v>241622.61000000004</v>
      </c>
      <c r="G42" s="16">
        <v>2693</v>
      </c>
      <c r="H42" s="16">
        <v>597669.65</v>
      </c>
      <c r="I42" s="16">
        <v>3229</v>
      </c>
      <c r="J42" s="16">
        <v>619872.52000000014</v>
      </c>
      <c r="K42" s="16">
        <v>1194</v>
      </c>
      <c r="L42" s="16">
        <v>259557.38000000015</v>
      </c>
      <c r="M42" s="16">
        <v>483</v>
      </c>
      <c r="N42" s="16">
        <v>182607.74000000005</v>
      </c>
      <c r="O42" s="16">
        <v>25519</v>
      </c>
      <c r="P42" s="16">
        <v>10442581.65</v>
      </c>
      <c r="Q42" s="16">
        <v>1917</v>
      </c>
      <c r="R42" s="16">
        <v>753196.47999999952</v>
      </c>
      <c r="S42" s="16">
        <v>98186</v>
      </c>
      <c r="T42" s="16">
        <v>22649554.150000013</v>
      </c>
      <c r="U42" s="17">
        <v>18565208.319672134</v>
      </c>
    </row>
    <row r="43" spans="2:21" x14ac:dyDescent="0.25">
      <c r="B43" s="10" t="s">
        <v>23</v>
      </c>
      <c r="C43" s="15">
        <v>156296</v>
      </c>
      <c r="D43" s="16">
        <v>24658333.23</v>
      </c>
      <c r="E43" s="16">
        <v>893</v>
      </c>
      <c r="F43" s="16">
        <v>134635.93000000002</v>
      </c>
      <c r="G43" s="16">
        <v>6141</v>
      </c>
      <c r="H43" s="16">
        <v>1285626.2400000002</v>
      </c>
      <c r="I43" s="16">
        <v>7068</v>
      </c>
      <c r="J43" s="16">
        <v>1406463.9700000007</v>
      </c>
      <c r="K43" s="16">
        <v>2719</v>
      </c>
      <c r="L43" s="16">
        <v>549729.9300000004</v>
      </c>
      <c r="M43" s="16">
        <v>654</v>
      </c>
      <c r="N43" s="16">
        <v>214029.49999999991</v>
      </c>
      <c r="O43" s="16">
        <v>14516</v>
      </c>
      <c r="P43" s="16">
        <v>5974316.7100000018</v>
      </c>
      <c r="Q43" s="16">
        <v>0</v>
      </c>
      <c r="R43" s="16">
        <v>0</v>
      </c>
      <c r="S43" s="16">
        <v>188288</v>
      </c>
      <c r="T43" s="16">
        <v>34223135.51000002</v>
      </c>
      <c r="U43" s="17">
        <v>28051750.418032806</v>
      </c>
    </row>
    <row r="44" spans="2:21" x14ac:dyDescent="0.25">
      <c r="B44" s="10" t="s">
        <v>24</v>
      </c>
      <c r="C44" s="15">
        <v>133427</v>
      </c>
      <c r="D44" s="16">
        <v>21577513.710000012</v>
      </c>
      <c r="E44" s="16">
        <v>317</v>
      </c>
      <c r="F44" s="16">
        <v>48345.68</v>
      </c>
      <c r="G44" s="16">
        <v>3329</v>
      </c>
      <c r="H44" s="16">
        <v>734792.02000000037</v>
      </c>
      <c r="I44" s="16">
        <v>2811</v>
      </c>
      <c r="J44" s="16">
        <v>547506.26000000013</v>
      </c>
      <c r="K44" s="16">
        <v>1601</v>
      </c>
      <c r="L44" s="16">
        <v>348500.91000000015</v>
      </c>
      <c r="M44" s="16">
        <v>205</v>
      </c>
      <c r="N44" s="16">
        <v>77120.309999999969</v>
      </c>
      <c r="O44" s="16">
        <v>5484</v>
      </c>
      <c r="P44" s="16">
        <v>2352964.77</v>
      </c>
      <c r="Q44" s="16">
        <v>0</v>
      </c>
      <c r="R44" s="16">
        <v>0</v>
      </c>
      <c r="S44" s="16">
        <v>147174</v>
      </c>
      <c r="T44" s="16">
        <v>25686743.659999974</v>
      </c>
      <c r="U44" s="17">
        <v>21054707.91803278</v>
      </c>
    </row>
    <row r="45" spans="2:21" x14ac:dyDescent="0.25">
      <c r="B45" s="10" t="s">
        <v>25</v>
      </c>
      <c r="C45" s="15">
        <v>368008</v>
      </c>
      <c r="D45" s="16">
        <v>59732827.349999972</v>
      </c>
      <c r="E45" s="16">
        <v>2009</v>
      </c>
      <c r="F45" s="16">
        <v>293044.76000000024</v>
      </c>
      <c r="G45" s="16">
        <v>15047</v>
      </c>
      <c r="H45" s="16">
        <v>3272693.4299999992</v>
      </c>
      <c r="I45" s="16">
        <v>23281</v>
      </c>
      <c r="J45" s="16">
        <v>3097706.73</v>
      </c>
      <c r="K45" s="16">
        <v>5888</v>
      </c>
      <c r="L45" s="16">
        <v>1193487.9400000002</v>
      </c>
      <c r="M45" s="16">
        <v>1026</v>
      </c>
      <c r="N45" s="16">
        <v>347197.93</v>
      </c>
      <c r="O45" s="16">
        <v>36872</v>
      </c>
      <c r="P45" s="16">
        <v>15262363.629999999</v>
      </c>
      <c r="Q45" s="16">
        <v>0</v>
      </c>
      <c r="R45" s="16">
        <v>0</v>
      </c>
      <c r="S45" s="16">
        <v>452131</v>
      </c>
      <c r="T45" s="16">
        <v>83199321.769999936</v>
      </c>
      <c r="U45" s="17">
        <v>68196165.385245919</v>
      </c>
    </row>
    <row r="46" spans="2:21" x14ac:dyDescent="0.25">
      <c r="B46" s="10" t="s">
        <v>26</v>
      </c>
      <c r="C46" s="15">
        <v>72779</v>
      </c>
      <c r="D46" s="16">
        <v>11849216.589999996</v>
      </c>
      <c r="E46" s="16">
        <v>381</v>
      </c>
      <c r="F46" s="16">
        <v>59039.010000000009</v>
      </c>
      <c r="G46" s="16">
        <v>1883</v>
      </c>
      <c r="H46" s="16">
        <v>419977.28000000014</v>
      </c>
      <c r="I46" s="16">
        <v>2412</v>
      </c>
      <c r="J46" s="16">
        <v>497392.68000000034</v>
      </c>
      <c r="K46" s="16">
        <v>906</v>
      </c>
      <c r="L46" s="16">
        <v>197970.63000000003</v>
      </c>
      <c r="M46" s="16">
        <v>533</v>
      </c>
      <c r="N46" s="16">
        <v>208438.62000000008</v>
      </c>
      <c r="O46" s="16">
        <v>13849</v>
      </c>
      <c r="P46" s="16">
        <v>6072673.4799999995</v>
      </c>
      <c r="Q46" s="16">
        <v>0</v>
      </c>
      <c r="R46" s="16">
        <v>0</v>
      </c>
      <c r="S46" s="16">
        <v>92743</v>
      </c>
      <c r="T46" s="16">
        <v>19304708.290000003</v>
      </c>
      <c r="U46" s="17">
        <v>15823531.385245897</v>
      </c>
    </row>
    <row r="47" spans="2:21" x14ac:dyDescent="0.25">
      <c r="B47" s="10" t="s">
        <v>27</v>
      </c>
      <c r="C47" s="15">
        <v>106211</v>
      </c>
      <c r="D47" s="16">
        <v>15890564.699999992</v>
      </c>
      <c r="E47" s="16">
        <v>511</v>
      </c>
      <c r="F47" s="16">
        <v>64332.519999999968</v>
      </c>
      <c r="G47" s="16">
        <v>3339</v>
      </c>
      <c r="H47" s="16">
        <v>641539.05000000005</v>
      </c>
      <c r="I47" s="16">
        <v>2586</v>
      </c>
      <c r="J47" s="16">
        <v>513871.84000000014</v>
      </c>
      <c r="K47" s="16">
        <v>1282</v>
      </c>
      <c r="L47" s="16">
        <v>217830.72000000012</v>
      </c>
      <c r="M47" s="16">
        <v>433</v>
      </c>
      <c r="N47" s="16">
        <v>129720.50000000009</v>
      </c>
      <c r="O47" s="16">
        <v>20891</v>
      </c>
      <c r="P47" s="16">
        <v>8042439.7800000049</v>
      </c>
      <c r="Q47" s="16">
        <v>192</v>
      </c>
      <c r="R47" s="16">
        <v>44417.350000000013</v>
      </c>
      <c r="S47" s="16">
        <v>135445</v>
      </c>
      <c r="T47" s="16">
        <v>25544716.460000008</v>
      </c>
      <c r="U47" s="17">
        <v>20938292.180327863</v>
      </c>
    </row>
    <row r="48" spans="2:21" x14ac:dyDescent="0.25">
      <c r="B48" s="10" t="s">
        <v>28</v>
      </c>
      <c r="C48" s="15">
        <v>861129</v>
      </c>
      <c r="D48" s="16">
        <v>123115271.71000001</v>
      </c>
      <c r="E48" s="16">
        <v>1707</v>
      </c>
      <c r="F48" s="16">
        <v>241928.73</v>
      </c>
      <c r="G48" s="16">
        <v>15798</v>
      </c>
      <c r="H48" s="16">
        <v>3404632.32</v>
      </c>
      <c r="I48" s="16">
        <v>28982</v>
      </c>
      <c r="J48" s="16">
        <v>4198217.47</v>
      </c>
      <c r="K48" s="16">
        <v>2855</v>
      </c>
      <c r="L48" s="16">
        <v>604396.37999999989</v>
      </c>
      <c r="M48" s="16">
        <v>501</v>
      </c>
      <c r="N48" s="16">
        <v>160658.95999999996</v>
      </c>
      <c r="O48" s="16">
        <v>1056</v>
      </c>
      <c r="P48" s="16">
        <v>417846.55999999953</v>
      </c>
      <c r="Q48" s="16">
        <v>0</v>
      </c>
      <c r="R48" s="16">
        <v>0</v>
      </c>
      <c r="S48" s="16">
        <v>912028</v>
      </c>
      <c r="T48" s="16">
        <v>132142952.1300001</v>
      </c>
      <c r="U48" s="17">
        <v>108313895.18852451</v>
      </c>
    </row>
    <row r="49" spans="2:21" x14ac:dyDescent="0.25">
      <c r="B49" s="10" t="s">
        <v>29</v>
      </c>
      <c r="C49" s="15">
        <v>49844</v>
      </c>
      <c r="D49" s="16">
        <v>8024337.1499999985</v>
      </c>
      <c r="E49" s="16">
        <v>352</v>
      </c>
      <c r="F49" s="16">
        <v>54176.80000000001</v>
      </c>
      <c r="G49" s="16">
        <v>1982</v>
      </c>
      <c r="H49" s="16">
        <v>435238.39000000019</v>
      </c>
      <c r="I49" s="16">
        <v>2326</v>
      </c>
      <c r="J49" s="16">
        <v>444840.51000000013</v>
      </c>
      <c r="K49" s="16">
        <v>1044</v>
      </c>
      <c r="L49" s="16">
        <v>226568.64000000013</v>
      </c>
      <c r="M49" s="16">
        <v>366</v>
      </c>
      <c r="N49" s="16">
        <v>117885.09</v>
      </c>
      <c r="O49" s="16">
        <v>15118</v>
      </c>
      <c r="P49" s="16">
        <v>6537036.7700000014</v>
      </c>
      <c r="Q49" s="16">
        <v>0</v>
      </c>
      <c r="R49" s="16">
        <v>0</v>
      </c>
      <c r="S49" s="16">
        <v>71032</v>
      </c>
      <c r="T49" s="16">
        <v>15840083.350000001</v>
      </c>
      <c r="U49" s="17">
        <v>12983674.877049185</v>
      </c>
    </row>
    <row r="50" spans="2:21" x14ac:dyDescent="0.25">
      <c r="B50" s="10" t="s">
        <v>30</v>
      </c>
      <c r="C50" s="15">
        <v>83199</v>
      </c>
      <c r="D50" s="16">
        <v>13624592.669999992</v>
      </c>
      <c r="E50" s="16">
        <v>360</v>
      </c>
      <c r="F50" s="16">
        <v>56381.100000000013</v>
      </c>
      <c r="G50" s="16">
        <v>2706</v>
      </c>
      <c r="H50" s="16">
        <v>611388.81000000017</v>
      </c>
      <c r="I50" s="16">
        <v>1791</v>
      </c>
      <c r="J50" s="16">
        <v>352765.14000000042</v>
      </c>
      <c r="K50" s="16">
        <v>883</v>
      </c>
      <c r="L50" s="16">
        <v>192557.75000000006</v>
      </c>
      <c r="M50" s="16">
        <v>540</v>
      </c>
      <c r="N50" s="16">
        <v>198517.15999999995</v>
      </c>
      <c r="O50" s="16">
        <v>14238</v>
      </c>
      <c r="P50" s="16">
        <v>6147721.5700000031</v>
      </c>
      <c r="Q50" s="16">
        <v>970</v>
      </c>
      <c r="R50" s="16">
        <v>672327.81000000017</v>
      </c>
      <c r="S50" s="16">
        <v>104687</v>
      </c>
      <c r="T50" s="16">
        <v>21856252.010000002</v>
      </c>
      <c r="U50" s="17">
        <v>17914960.663934439</v>
      </c>
    </row>
    <row r="51" spans="2:21" x14ac:dyDescent="0.25">
      <c r="B51" s="10" t="s">
        <v>0</v>
      </c>
      <c r="C51" s="15">
        <v>113679</v>
      </c>
      <c r="D51" s="16">
        <v>18098692.510000002</v>
      </c>
      <c r="E51" s="16">
        <v>322</v>
      </c>
      <c r="F51" s="16">
        <v>49102.840000000004</v>
      </c>
      <c r="G51" s="16">
        <v>3759</v>
      </c>
      <c r="H51" s="16">
        <v>812830.18</v>
      </c>
      <c r="I51" s="16">
        <v>1641</v>
      </c>
      <c r="J51" s="16">
        <v>329796.32000000012</v>
      </c>
      <c r="K51" s="16">
        <v>2475</v>
      </c>
      <c r="L51" s="16">
        <v>525259.44000000029</v>
      </c>
      <c r="M51" s="16">
        <v>508</v>
      </c>
      <c r="N51" s="16">
        <v>179896.40000000011</v>
      </c>
      <c r="O51" s="16">
        <v>17171</v>
      </c>
      <c r="P51" s="16">
        <v>7339111.1300000027</v>
      </c>
      <c r="Q51" s="16">
        <v>1</v>
      </c>
      <c r="R51" s="16">
        <v>715.18</v>
      </c>
      <c r="S51" s="16">
        <v>139556</v>
      </c>
      <c r="T51" s="16">
        <v>27335404.000000026</v>
      </c>
      <c r="U51" s="17">
        <v>22406068.852459017</v>
      </c>
    </row>
    <row r="52" spans="2:21" x14ac:dyDescent="0.25">
      <c r="B52" s="10" t="s">
        <v>31</v>
      </c>
      <c r="C52" s="15">
        <v>103893</v>
      </c>
      <c r="D52" s="16">
        <v>16614054.6</v>
      </c>
      <c r="E52" s="16">
        <v>737</v>
      </c>
      <c r="F52" s="16">
        <v>72511.140000000029</v>
      </c>
      <c r="G52" s="16">
        <v>4559</v>
      </c>
      <c r="H52" s="16">
        <v>991090.67</v>
      </c>
      <c r="I52" s="16">
        <v>2587</v>
      </c>
      <c r="J52" s="16">
        <v>344786.28000000009</v>
      </c>
      <c r="K52" s="16">
        <v>1749</v>
      </c>
      <c r="L52" s="16">
        <v>363496.59000000014</v>
      </c>
      <c r="M52" s="16">
        <v>835</v>
      </c>
      <c r="N52" s="16">
        <v>274800.34999999998</v>
      </c>
      <c r="O52" s="16">
        <v>17160</v>
      </c>
      <c r="P52" s="16">
        <v>7115979.1899999995</v>
      </c>
      <c r="Q52" s="16">
        <v>0</v>
      </c>
      <c r="R52" s="16">
        <v>0</v>
      </c>
      <c r="S52" s="16">
        <v>131520</v>
      </c>
      <c r="T52" s="16">
        <v>25776718.820000019</v>
      </c>
      <c r="U52" s="17">
        <v>21128458.049180325</v>
      </c>
    </row>
    <row r="53" spans="2:21" x14ac:dyDescent="0.25">
      <c r="B53" s="10" t="s">
        <v>32</v>
      </c>
      <c r="C53" s="15">
        <v>468933</v>
      </c>
      <c r="D53" s="16">
        <v>73395262.579999954</v>
      </c>
      <c r="E53" s="16">
        <v>1188</v>
      </c>
      <c r="F53" s="16">
        <v>181627.44000000003</v>
      </c>
      <c r="G53" s="16">
        <v>10539</v>
      </c>
      <c r="H53" s="16">
        <v>2332945.1200000015</v>
      </c>
      <c r="I53" s="16">
        <v>9337</v>
      </c>
      <c r="J53" s="16">
        <v>1834247.3399999992</v>
      </c>
      <c r="K53" s="16">
        <v>2715</v>
      </c>
      <c r="L53" s="16">
        <v>570841.36000000034</v>
      </c>
      <c r="M53" s="16">
        <v>533</v>
      </c>
      <c r="N53" s="16">
        <v>178706.21</v>
      </c>
      <c r="O53" s="16">
        <v>1020</v>
      </c>
      <c r="P53" s="16">
        <v>455780.7799999998</v>
      </c>
      <c r="Q53" s="16">
        <v>0</v>
      </c>
      <c r="R53" s="16">
        <v>0</v>
      </c>
      <c r="S53" s="16">
        <v>494265</v>
      </c>
      <c r="T53" s="16">
        <v>78949410.830000058</v>
      </c>
      <c r="U53" s="17">
        <v>64712631.827868879</v>
      </c>
    </row>
    <row r="54" spans="2:21" x14ac:dyDescent="0.25">
      <c r="B54" s="18" t="s">
        <v>36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>
        <v>876884</v>
      </c>
      <c r="U54" s="24">
        <f>T54/1.22</f>
        <v>718757.37704918033</v>
      </c>
    </row>
    <row r="55" spans="2:21" x14ac:dyDescent="0.25">
      <c r="B55" s="18" t="s">
        <v>42</v>
      </c>
      <c r="C55" s="19">
        <f>SUM(C41:C54)</f>
        <v>2623285</v>
      </c>
      <c r="D55" s="19">
        <f>SUM(D41:D54)</f>
        <v>403531710.88</v>
      </c>
      <c r="E55" s="19">
        <f>SUM(E41:E54)</f>
        <v>11813</v>
      </c>
      <c r="F55" s="19">
        <f>SUM(F41:F54)</f>
        <v>1535006.6600000006</v>
      </c>
      <c r="G55" s="19">
        <f>SUM(G41:G54)</f>
        <v>73383</v>
      </c>
      <c r="H55" s="19">
        <f>SUM(H41:H54)</f>
        <v>15896270.170000002</v>
      </c>
      <c r="I55" s="19">
        <f>SUM(I41:I54)</f>
        <v>89963</v>
      </c>
      <c r="J55" s="19">
        <f>SUM(J41:J54)</f>
        <v>14574208.890000001</v>
      </c>
      <c r="K55" s="19">
        <f>SUM(K41:K54)</f>
        <v>26146</v>
      </c>
      <c r="L55" s="19">
        <f>SUM(L41:L54)</f>
        <v>5427236.4900000012</v>
      </c>
      <c r="M55" s="19">
        <f>SUM(M41:M54)</f>
        <v>6913</v>
      </c>
      <c r="N55" s="19">
        <f>SUM(N41:N54)</f>
        <v>2379948.4</v>
      </c>
      <c r="O55" s="19">
        <f>SUM(O41:O54)</f>
        <v>197448</v>
      </c>
      <c r="P55" s="19">
        <f>SUM(P41:P54)</f>
        <v>82341567.26000002</v>
      </c>
      <c r="Q55" s="19">
        <f>SUM(Q41:Q54)</f>
        <v>3080</v>
      </c>
      <c r="R55" s="19">
        <f>SUM(R41:R54)</f>
        <v>1470656.8199999996</v>
      </c>
      <c r="S55" s="19">
        <f>SUM(S41:S54)</f>
        <v>3032032</v>
      </c>
      <c r="T55" s="19">
        <f>SUM(T41:T54)</f>
        <v>528033489.57000011</v>
      </c>
      <c r="U55" s="19">
        <f>SUM(U41:U54)</f>
        <v>432814335.7131148</v>
      </c>
    </row>
    <row r="56" spans="2:21" hidden="1" x14ac:dyDescent="0.25">
      <c r="B56" s="10" t="s">
        <v>21</v>
      </c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7"/>
    </row>
    <row r="57" spans="2:21" hidden="1" x14ac:dyDescent="0.25">
      <c r="B57" s="10" t="s">
        <v>22</v>
      </c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7"/>
    </row>
    <row r="58" spans="2:21" hidden="1" x14ac:dyDescent="0.25">
      <c r="B58" s="10" t="s">
        <v>23</v>
      </c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7"/>
    </row>
    <row r="59" spans="2:21" hidden="1" x14ac:dyDescent="0.25">
      <c r="B59" s="10" t="s">
        <v>24</v>
      </c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7"/>
    </row>
    <row r="60" spans="2:21" hidden="1" x14ac:dyDescent="0.25">
      <c r="B60" s="10" t="s">
        <v>25</v>
      </c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7"/>
    </row>
    <row r="61" spans="2:21" hidden="1" x14ac:dyDescent="0.25">
      <c r="B61" s="10" t="s">
        <v>26</v>
      </c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7"/>
    </row>
    <row r="62" spans="2:21" hidden="1" x14ac:dyDescent="0.25">
      <c r="B62" s="10" t="s">
        <v>27</v>
      </c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7"/>
    </row>
    <row r="63" spans="2:21" hidden="1" x14ac:dyDescent="0.25">
      <c r="B63" s="10" t="s">
        <v>28</v>
      </c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7"/>
    </row>
    <row r="64" spans="2:21" hidden="1" x14ac:dyDescent="0.25">
      <c r="B64" s="10" t="s">
        <v>29</v>
      </c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7"/>
    </row>
    <row r="65" spans="2:21" hidden="1" x14ac:dyDescent="0.25">
      <c r="B65" s="10" t="s">
        <v>30</v>
      </c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7"/>
    </row>
    <row r="66" spans="2:21" hidden="1" x14ac:dyDescent="0.25">
      <c r="B66" s="10" t="s">
        <v>0</v>
      </c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7"/>
    </row>
    <row r="67" spans="2:21" hidden="1" x14ac:dyDescent="0.25">
      <c r="B67" s="10" t="s">
        <v>31</v>
      </c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7"/>
    </row>
    <row r="68" spans="2:21" hidden="1" x14ac:dyDescent="0.25">
      <c r="B68" s="10" t="s">
        <v>32</v>
      </c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7"/>
    </row>
    <row r="69" spans="2:21" hidden="1" x14ac:dyDescent="0.25">
      <c r="B69" s="18" t="s">
        <v>36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>
        <f>T69/1.22</f>
        <v>0</v>
      </c>
    </row>
    <row r="70" spans="2:21" hidden="1" x14ac:dyDescent="0.25">
      <c r="B70" s="18" t="s">
        <v>43</v>
      </c>
      <c r="C70" s="19">
        <f>SUM(C56:C69)</f>
        <v>0</v>
      </c>
      <c r="D70" s="19">
        <f>SUM(D56:D69)</f>
        <v>0</v>
      </c>
      <c r="E70" s="19">
        <f>SUM(E56:E69)</f>
        <v>0</v>
      </c>
      <c r="F70" s="19">
        <f>SUM(F56:F69)</f>
        <v>0</v>
      </c>
      <c r="G70" s="19">
        <f>SUM(G56:G69)</f>
        <v>0</v>
      </c>
      <c r="H70" s="19">
        <f>SUM(H56:H69)</f>
        <v>0</v>
      </c>
      <c r="I70" s="19">
        <f>SUM(I56:I69)</f>
        <v>0</v>
      </c>
      <c r="J70" s="19">
        <f>SUM(J56:J69)</f>
        <v>0</v>
      </c>
      <c r="K70" s="19">
        <f>SUM(K56:K69)</f>
        <v>0</v>
      </c>
      <c r="L70" s="19">
        <f>SUM(L56:L69)</f>
        <v>0</v>
      </c>
      <c r="M70" s="19">
        <f>SUM(M56:M69)</f>
        <v>0</v>
      </c>
      <c r="N70" s="19">
        <f>SUM(N56:N69)</f>
        <v>0</v>
      </c>
      <c r="O70" s="19">
        <f>SUM(O56:O69)</f>
        <v>0</v>
      </c>
      <c r="P70" s="19">
        <f>SUM(P56:P69)</f>
        <v>0</v>
      </c>
      <c r="Q70" s="19">
        <f>SUM(Q56:Q69)</f>
        <v>0</v>
      </c>
      <c r="R70" s="19">
        <f>SUM(R56:R69)</f>
        <v>0</v>
      </c>
      <c r="S70" s="19">
        <f>SUM(S56:S69)</f>
        <v>0</v>
      </c>
      <c r="T70" s="19">
        <f>SUM(T56:T69)</f>
        <v>0</v>
      </c>
      <c r="U70" s="19">
        <f>SUM(U56:U69)</f>
        <v>0</v>
      </c>
    </row>
    <row r="71" spans="2:21" hidden="1" x14ac:dyDescent="0.25">
      <c r="B71" s="10" t="s">
        <v>21</v>
      </c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7"/>
    </row>
    <row r="72" spans="2:21" hidden="1" x14ac:dyDescent="0.25">
      <c r="B72" s="10" t="s">
        <v>22</v>
      </c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7"/>
    </row>
    <row r="73" spans="2:21" hidden="1" x14ac:dyDescent="0.25">
      <c r="B73" s="10" t="s">
        <v>23</v>
      </c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7"/>
    </row>
    <row r="74" spans="2:21" hidden="1" x14ac:dyDescent="0.25">
      <c r="B74" s="10" t="s">
        <v>24</v>
      </c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7"/>
    </row>
    <row r="75" spans="2:21" hidden="1" x14ac:dyDescent="0.25">
      <c r="B75" s="10" t="s">
        <v>25</v>
      </c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7"/>
    </row>
    <row r="76" spans="2:21" hidden="1" x14ac:dyDescent="0.25">
      <c r="B76" s="10" t="s">
        <v>26</v>
      </c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7"/>
    </row>
    <row r="77" spans="2:21" hidden="1" x14ac:dyDescent="0.25">
      <c r="B77" s="10" t="s">
        <v>27</v>
      </c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7"/>
    </row>
    <row r="78" spans="2:21" hidden="1" x14ac:dyDescent="0.25">
      <c r="B78" s="10" t="s">
        <v>28</v>
      </c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7"/>
    </row>
    <row r="79" spans="2:21" hidden="1" x14ac:dyDescent="0.25">
      <c r="B79" s="10" t="s">
        <v>29</v>
      </c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7"/>
    </row>
    <row r="80" spans="2:21" hidden="1" x14ac:dyDescent="0.25">
      <c r="B80" s="10" t="s">
        <v>30</v>
      </c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7"/>
    </row>
    <row r="81" spans="2:21" hidden="1" x14ac:dyDescent="0.25">
      <c r="B81" s="10" t="s">
        <v>0</v>
      </c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7"/>
    </row>
    <row r="82" spans="2:21" hidden="1" x14ac:dyDescent="0.25">
      <c r="B82" s="10" t="s">
        <v>31</v>
      </c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7"/>
    </row>
    <row r="83" spans="2:21" hidden="1" x14ac:dyDescent="0.25">
      <c r="B83" s="10" t="s">
        <v>32</v>
      </c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7"/>
    </row>
    <row r="84" spans="2:21" hidden="1" x14ac:dyDescent="0.25">
      <c r="B84" s="18" t="s">
        <v>36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>
        <f>T84/1.22</f>
        <v>0</v>
      </c>
    </row>
    <row r="85" spans="2:21" hidden="1" x14ac:dyDescent="0.25">
      <c r="B85" s="18" t="s">
        <v>44</v>
      </c>
      <c r="C85" s="19">
        <f>SUM(C71:C84)</f>
        <v>0</v>
      </c>
      <c r="D85" s="19">
        <f>SUM(D71:D84)</f>
        <v>0</v>
      </c>
      <c r="E85" s="19">
        <f>SUM(E71:E84)</f>
        <v>0</v>
      </c>
      <c r="F85" s="19">
        <f>SUM(F71:F84)</f>
        <v>0</v>
      </c>
      <c r="G85" s="19">
        <f>SUM(G71:G84)</f>
        <v>0</v>
      </c>
      <c r="H85" s="19">
        <f>SUM(H71:H84)</f>
        <v>0</v>
      </c>
      <c r="I85" s="19">
        <f>SUM(I71:I84)</f>
        <v>0</v>
      </c>
      <c r="J85" s="19">
        <f>SUM(J71:J84)</f>
        <v>0</v>
      </c>
      <c r="K85" s="19">
        <f>SUM(K71:K84)</f>
        <v>0</v>
      </c>
      <c r="L85" s="19">
        <f>SUM(L71:L84)</f>
        <v>0</v>
      </c>
      <c r="M85" s="19">
        <f>SUM(M71:M84)</f>
        <v>0</v>
      </c>
      <c r="N85" s="19">
        <f>SUM(N71:N84)</f>
        <v>0</v>
      </c>
      <c r="O85" s="19">
        <f>SUM(O71:O84)</f>
        <v>0</v>
      </c>
      <c r="P85" s="19">
        <f>SUM(P71:P84)</f>
        <v>0</v>
      </c>
      <c r="Q85" s="19">
        <f>SUM(Q71:Q84)</f>
        <v>0</v>
      </c>
      <c r="R85" s="19">
        <f>SUM(R71:R84)</f>
        <v>0</v>
      </c>
      <c r="S85" s="19">
        <f>SUM(S71:S84)</f>
        <v>0</v>
      </c>
      <c r="T85" s="19">
        <f>SUM(T71:T84)</f>
        <v>0</v>
      </c>
      <c r="U85" s="19">
        <f>SUM(U71:U84)</f>
        <v>0</v>
      </c>
    </row>
    <row r="86" spans="2:21" hidden="1" x14ac:dyDescent="0.25">
      <c r="B86" s="10" t="s">
        <v>21</v>
      </c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7"/>
    </row>
    <row r="87" spans="2:21" hidden="1" x14ac:dyDescent="0.25">
      <c r="B87" s="10" t="s">
        <v>22</v>
      </c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7"/>
    </row>
    <row r="88" spans="2:21" hidden="1" x14ac:dyDescent="0.25">
      <c r="B88" s="10" t="s">
        <v>23</v>
      </c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7"/>
    </row>
    <row r="89" spans="2:21" hidden="1" x14ac:dyDescent="0.25">
      <c r="B89" s="10" t="s">
        <v>24</v>
      </c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7"/>
    </row>
    <row r="90" spans="2:21" hidden="1" x14ac:dyDescent="0.25">
      <c r="B90" s="10" t="s">
        <v>25</v>
      </c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7"/>
    </row>
    <row r="91" spans="2:21" hidden="1" x14ac:dyDescent="0.25">
      <c r="B91" s="10" t="s">
        <v>26</v>
      </c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7"/>
    </row>
    <row r="92" spans="2:21" hidden="1" x14ac:dyDescent="0.25">
      <c r="B92" s="10" t="s">
        <v>27</v>
      </c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7"/>
    </row>
    <row r="93" spans="2:21" hidden="1" x14ac:dyDescent="0.25">
      <c r="B93" s="10" t="s">
        <v>28</v>
      </c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7"/>
    </row>
    <row r="94" spans="2:21" hidden="1" x14ac:dyDescent="0.25">
      <c r="B94" s="10" t="s">
        <v>29</v>
      </c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7"/>
    </row>
    <row r="95" spans="2:21" hidden="1" x14ac:dyDescent="0.25">
      <c r="B95" s="10" t="s">
        <v>30</v>
      </c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7"/>
    </row>
    <row r="96" spans="2:21" hidden="1" x14ac:dyDescent="0.25">
      <c r="B96" s="10" t="s">
        <v>0</v>
      </c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7"/>
    </row>
    <row r="97" spans="2:21" hidden="1" x14ac:dyDescent="0.25">
      <c r="B97" s="10" t="s">
        <v>31</v>
      </c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7"/>
    </row>
    <row r="98" spans="2:21" hidden="1" x14ac:dyDescent="0.25">
      <c r="B98" s="10" t="s">
        <v>32</v>
      </c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7"/>
    </row>
    <row r="99" spans="2:21" hidden="1" x14ac:dyDescent="0.25">
      <c r="B99" s="18" t="s">
        <v>36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>
        <f>T99/1.22</f>
        <v>0</v>
      </c>
    </row>
    <row r="100" spans="2:21" hidden="1" x14ac:dyDescent="0.25">
      <c r="B100" s="18" t="s">
        <v>45</v>
      </c>
      <c r="C100" s="19">
        <f>SUM(C86:C99)</f>
        <v>0</v>
      </c>
      <c r="D100" s="19">
        <f>SUM(D86:D99)</f>
        <v>0</v>
      </c>
      <c r="E100" s="19">
        <f>SUM(E86:E99)</f>
        <v>0</v>
      </c>
      <c r="F100" s="19">
        <f>SUM(F86:F99)</f>
        <v>0</v>
      </c>
      <c r="G100" s="19">
        <f>SUM(G86:G99)</f>
        <v>0</v>
      </c>
      <c r="H100" s="19">
        <f>SUM(H86:H99)</f>
        <v>0</v>
      </c>
      <c r="I100" s="19">
        <f>SUM(I86:I99)</f>
        <v>0</v>
      </c>
      <c r="J100" s="19">
        <f>SUM(J86:J99)</f>
        <v>0</v>
      </c>
      <c r="K100" s="19">
        <f>SUM(K86:K99)</f>
        <v>0</v>
      </c>
      <c r="L100" s="19">
        <f>SUM(L86:L99)</f>
        <v>0</v>
      </c>
      <c r="M100" s="19">
        <f>SUM(M86:M99)</f>
        <v>0</v>
      </c>
      <c r="N100" s="19">
        <f>SUM(N86:N99)</f>
        <v>0</v>
      </c>
      <c r="O100" s="19">
        <f>SUM(O86:O99)</f>
        <v>0</v>
      </c>
      <c r="P100" s="19">
        <f>SUM(P86:P99)</f>
        <v>0</v>
      </c>
      <c r="Q100" s="19">
        <f>SUM(Q86:Q99)</f>
        <v>0</v>
      </c>
      <c r="R100" s="19">
        <f>SUM(R86:R99)</f>
        <v>0</v>
      </c>
      <c r="S100" s="19">
        <f>SUM(S86:S99)</f>
        <v>0</v>
      </c>
      <c r="T100" s="19">
        <f>SUM(T86:T99)</f>
        <v>0</v>
      </c>
      <c r="U100" s="19">
        <f>SUM(U86:U99)</f>
        <v>0</v>
      </c>
    </row>
    <row r="101" spans="2:21" hidden="1" x14ac:dyDescent="0.25">
      <c r="B101" s="10" t="s">
        <v>21</v>
      </c>
      <c r="C101" s="20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2"/>
    </row>
    <row r="102" spans="2:21" hidden="1" x14ac:dyDescent="0.25">
      <c r="B102" s="10" t="s">
        <v>22</v>
      </c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7"/>
    </row>
    <row r="103" spans="2:21" hidden="1" x14ac:dyDescent="0.25">
      <c r="B103" s="10" t="s">
        <v>23</v>
      </c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7"/>
    </row>
    <row r="104" spans="2:21" hidden="1" x14ac:dyDescent="0.25">
      <c r="B104" s="10" t="s">
        <v>24</v>
      </c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7"/>
    </row>
    <row r="105" spans="2:21" hidden="1" x14ac:dyDescent="0.25">
      <c r="B105" s="10" t="s">
        <v>25</v>
      </c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7"/>
    </row>
    <row r="106" spans="2:21" hidden="1" x14ac:dyDescent="0.25">
      <c r="B106" s="10" t="s">
        <v>26</v>
      </c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7"/>
    </row>
    <row r="107" spans="2:21" hidden="1" x14ac:dyDescent="0.25">
      <c r="B107" s="10" t="s">
        <v>27</v>
      </c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7"/>
    </row>
    <row r="108" spans="2:21" hidden="1" x14ac:dyDescent="0.25">
      <c r="B108" s="10" t="s">
        <v>28</v>
      </c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7"/>
    </row>
    <row r="109" spans="2:21" hidden="1" x14ac:dyDescent="0.25">
      <c r="B109" s="10" t="s">
        <v>29</v>
      </c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7"/>
    </row>
    <row r="110" spans="2:21" hidden="1" x14ac:dyDescent="0.25">
      <c r="B110" s="10" t="s">
        <v>30</v>
      </c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7"/>
    </row>
    <row r="111" spans="2:21" hidden="1" x14ac:dyDescent="0.25">
      <c r="B111" s="10" t="s">
        <v>0</v>
      </c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7"/>
    </row>
    <row r="112" spans="2:21" hidden="1" x14ac:dyDescent="0.25">
      <c r="B112" s="10" t="s">
        <v>31</v>
      </c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7"/>
    </row>
    <row r="113" spans="2:21" hidden="1" x14ac:dyDescent="0.25">
      <c r="B113" s="10" t="s">
        <v>32</v>
      </c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7"/>
    </row>
    <row r="114" spans="2:21" hidden="1" x14ac:dyDescent="0.25">
      <c r="B114" s="18" t="s">
        <v>36</v>
      </c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>
        <f t="shared" ref="U114" si="1">T114/1.22</f>
        <v>0</v>
      </c>
    </row>
    <row r="115" spans="2:21" hidden="1" x14ac:dyDescent="0.25">
      <c r="B115" s="18" t="s">
        <v>46</v>
      </c>
      <c r="C115" s="19">
        <f>SUM(C101:C114)</f>
        <v>0</v>
      </c>
      <c r="D115" s="19">
        <f>SUM(D101:D114)</f>
        <v>0</v>
      </c>
      <c r="E115" s="19">
        <f>SUM(E101:E114)</f>
        <v>0</v>
      </c>
      <c r="F115" s="19">
        <f>SUM(F101:F114)</f>
        <v>0</v>
      </c>
      <c r="G115" s="19">
        <f>SUM(G101:G114)</f>
        <v>0</v>
      </c>
      <c r="H115" s="19">
        <f>SUM(H101:H114)</f>
        <v>0</v>
      </c>
      <c r="I115" s="19">
        <f>SUM(I101:I114)</f>
        <v>0</v>
      </c>
      <c r="J115" s="19">
        <f>SUM(J101:J114)</f>
        <v>0</v>
      </c>
      <c r="K115" s="19">
        <f>SUM(K101:K114)</f>
        <v>0</v>
      </c>
      <c r="L115" s="19">
        <f>SUM(L101:L114)</f>
        <v>0</v>
      </c>
      <c r="M115" s="19">
        <f>SUM(M101:M114)</f>
        <v>0</v>
      </c>
      <c r="N115" s="19">
        <f>SUM(N101:N114)</f>
        <v>0</v>
      </c>
      <c r="O115" s="19">
        <f>SUM(O101:O114)</f>
        <v>0</v>
      </c>
      <c r="P115" s="19">
        <f>SUM(P101:P114)</f>
        <v>0</v>
      </c>
      <c r="Q115" s="19">
        <f>SUM(Q101:Q114)</f>
        <v>0</v>
      </c>
      <c r="R115" s="19">
        <f>SUM(R101:R114)</f>
        <v>0</v>
      </c>
      <c r="S115" s="19">
        <f>SUM(S101:S114)</f>
        <v>0</v>
      </c>
      <c r="T115" s="19">
        <f>SUM(T101:T114)</f>
        <v>0</v>
      </c>
      <c r="U115" s="19">
        <f>SUM(U101:U114)</f>
        <v>0</v>
      </c>
    </row>
    <row r="116" spans="2:21" ht="17.25" hidden="1" customHeight="1" x14ac:dyDescent="0.25">
      <c r="B116" s="10" t="s">
        <v>21</v>
      </c>
      <c r="C116" s="2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2"/>
    </row>
    <row r="117" spans="2:21" hidden="1" x14ac:dyDescent="0.25">
      <c r="B117" s="10" t="s">
        <v>22</v>
      </c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7"/>
    </row>
    <row r="118" spans="2:21" hidden="1" x14ac:dyDescent="0.25">
      <c r="B118" s="10" t="s">
        <v>23</v>
      </c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7"/>
    </row>
    <row r="119" spans="2:21" hidden="1" x14ac:dyDescent="0.25">
      <c r="B119" s="10" t="s">
        <v>24</v>
      </c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7"/>
    </row>
    <row r="120" spans="2:21" hidden="1" x14ac:dyDescent="0.25">
      <c r="B120" s="10" t="s">
        <v>25</v>
      </c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7"/>
    </row>
    <row r="121" spans="2:21" hidden="1" x14ac:dyDescent="0.25">
      <c r="B121" s="10" t="s">
        <v>26</v>
      </c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7"/>
    </row>
    <row r="122" spans="2:21" hidden="1" x14ac:dyDescent="0.25">
      <c r="B122" s="10" t="s">
        <v>27</v>
      </c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7"/>
    </row>
    <row r="123" spans="2:21" hidden="1" x14ac:dyDescent="0.25">
      <c r="B123" s="10" t="s">
        <v>28</v>
      </c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7"/>
    </row>
    <row r="124" spans="2:21" hidden="1" x14ac:dyDescent="0.25">
      <c r="B124" s="10" t="s">
        <v>29</v>
      </c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7"/>
    </row>
    <row r="125" spans="2:21" hidden="1" x14ac:dyDescent="0.25">
      <c r="B125" s="10" t="s">
        <v>30</v>
      </c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7"/>
    </row>
    <row r="126" spans="2:21" hidden="1" x14ac:dyDescent="0.25">
      <c r="B126" s="10" t="s">
        <v>0</v>
      </c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7"/>
    </row>
    <row r="127" spans="2:21" hidden="1" x14ac:dyDescent="0.25">
      <c r="B127" s="10" t="s">
        <v>31</v>
      </c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7"/>
    </row>
    <row r="128" spans="2:21" hidden="1" x14ac:dyDescent="0.25">
      <c r="B128" s="10" t="s">
        <v>32</v>
      </c>
      <c r="C128" s="15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7"/>
    </row>
    <row r="129" spans="2:21" hidden="1" x14ac:dyDescent="0.25">
      <c r="B129" s="18" t="s">
        <v>36</v>
      </c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>
        <f t="shared" ref="U129" si="2">T129/1.22</f>
        <v>0</v>
      </c>
    </row>
    <row r="130" spans="2:21" hidden="1" x14ac:dyDescent="0.25">
      <c r="B130" s="18" t="s">
        <v>47</v>
      </c>
      <c r="C130" s="19">
        <f>SUM(C116:C129)</f>
        <v>0</v>
      </c>
      <c r="D130" s="19">
        <f>SUM(D116:D129)</f>
        <v>0</v>
      </c>
      <c r="E130" s="19">
        <f>SUM(E116:E129)</f>
        <v>0</v>
      </c>
      <c r="F130" s="19">
        <f>SUM(F116:F129)</f>
        <v>0</v>
      </c>
      <c r="G130" s="19">
        <f>SUM(G116:G129)</f>
        <v>0</v>
      </c>
      <c r="H130" s="19">
        <f>SUM(H116:H129)</f>
        <v>0</v>
      </c>
      <c r="I130" s="19">
        <f>SUM(I116:I129)</f>
        <v>0</v>
      </c>
      <c r="J130" s="19">
        <f>SUM(J116:J129)</f>
        <v>0</v>
      </c>
      <c r="K130" s="19">
        <f>SUM(K116:K129)</f>
        <v>0</v>
      </c>
      <c r="L130" s="19">
        <f>SUM(L116:L129)</f>
        <v>0</v>
      </c>
      <c r="M130" s="19">
        <f>SUM(M116:M129)</f>
        <v>0</v>
      </c>
      <c r="N130" s="19">
        <f>SUM(N116:N129)</f>
        <v>0</v>
      </c>
      <c r="O130" s="19">
        <f>SUM(O116:O129)</f>
        <v>0</v>
      </c>
      <c r="P130" s="19">
        <f>SUM(P116:P129)</f>
        <v>0</v>
      </c>
      <c r="Q130" s="19">
        <f>SUM(Q116:Q129)</f>
        <v>0</v>
      </c>
      <c r="R130" s="19">
        <f>SUM(R116:R129)</f>
        <v>0</v>
      </c>
      <c r="S130" s="19">
        <f>SUM(S116:S129)</f>
        <v>0</v>
      </c>
      <c r="T130" s="19">
        <f>SUM(T116:T129)</f>
        <v>0</v>
      </c>
      <c r="U130" s="19">
        <f>SUM(U116:U129)</f>
        <v>0</v>
      </c>
    </row>
    <row r="131" spans="2:21" hidden="1" x14ac:dyDescent="0.25">
      <c r="B131" s="10" t="s">
        <v>21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7"/>
    </row>
    <row r="132" spans="2:21" hidden="1" x14ac:dyDescent="0.25">
      <c r="B132" s="10" t="s">
        <v>22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7"/>
    </row>
    <row r="133" spans="2:21" hidden="1" x14ac:dyDescent="0.25">
      <c r="B133" s="10" t="s">
        <v>23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7"/>
    </row>
    <row r="134" spans="2:21" hidden="1" x14ac:dyDescent="0.25">
      <c r="B134" s="10" t="s">
        <v>24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7"/>
    </row>
    <row r="135" spans="2:21" hidden="1" x14ac:dyDescent="0.25">
      <c r="B135" s="10" t="s">
        <v>25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7"/>
    </row>
    <row r="136" spans="2:21" hidden="1" x14ac:dyDescent="0.25">
      <c r="B136" s="10" t="s">
        <v>26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7"/>
    </row>
    <row r="137" spans="2:21" hidden="1" x14ac:dyDescent="0.25">
      <c r="B137" s="10" t="s">
        <v>27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7"/>
    </row>
    <row r="138" spans="2:21" hidden="1" x14ac:dyDescent="0.25">
      <c r="B138" s="10" t="s">
        <v>28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7"/>
    </row>
    <row r="139" spans="2:21" hidden="1" x14ac:dyDescent="0.25">
      <c r="B139" s="10" t="s">
        <v>29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7"/>
    </row>
    <row r="140" spans="2:21" hidden="1" x14ac:dyDescent="0.25">
      <c r="B140" s="10" t="s">
        <v>30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7"/>
    </row>
    <row r="141" spans="2:21" hidden="1" x14ac:dyDescent="0.25">
      <c r="B141" s="10" t="s">
        <v>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7"/>
    </row>
    <row r="142" spans="2:21" hidden="1" x14ac:dyDescent="0.25">
      <c r="B142" s="10" t="s">
        <v>31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7"/>
    </row>
    <row r="143" spans="2:21" hidden="1" x14ac:dyDescent="0.25">
      <c r="B143" s="10" t="s">
        <v>32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7"/>
    </row>
    <row r="144" spans="2:21" hidden="1" x14ac:dyDescent="0.25">
      <c r="B144" s="18" t="s">
        <v>36</v>
      </c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>
        <f t="shared" ref="U144" si="3">T144/1.22</f>
        <v>0</v>
      </c>
    </row>
    <row r="145" spans="2:22" hidden="1" x14ac:dyDescent="0.25">
      <c r="B145" s="18" t="s">
        <v>48</v>
      </c>
      <c r="C145" s="19">
        <f>SUM(C131:C144)</f>
        <v>0</v>
      </c>
      <c r="D145" s="19">
        <f>SUM(D131:D144)</f>
        <v>0</v>
      </c>
      <c r="E145" s="19">
        <f>SUM(E131:E144)</f>
        <v>0</v>
      </c>
      <c r="F145" s="19">
        <f>SUM(F131:F144)</f>
        <v>0</v>
      </c>
      <c r="G145" s="19">
        <f>SUM(G131:G144)</f>
        <v>0</v>
      </c>
      <c r="H145" s="19">
        <f>SUM(H131:H144)</f>
        <v>0</v>
      </c>
      <c r="I145" s="19">
        <f>SUM(I131:I144)</f>
        <v>0</v>
      </c>
      <c r="J145" s="19">
        <f>SUM(J131:J144)</f>
        <v>0</v>
      </c>
      <c r="K145" s="19">
        <f>SUM(K131:K144)</f>
        <v>0</v>
      </c>
      <c r="L145" s="19">
        <f>SUM(L131:L144)</f>
        <v>0</v>
      </c>
      <c r="M145" s="19">
        <f>SUM(M131:M144)</f>
        <v>0</v>
      </c>
      <c r="N145" s="19">
        <f>SUM(N131:N144)</f>
        <v>0</v>
      </c>
      <c r="O145" s="19">
        <f>SUM(O131:O144)</f>
        <v>0</v>
      </c>
      <c r="P145" s="19">
        <f>SUM(P131:P144)</f>
        <v>0</v>
      </c>
      <c r="Q145" s="19">
        <f>SUM(Q131:Q144)</f>
        <v>0</v>
      </c>
      <c r="R145" s="19">
        <f>SUM(R131:R144)</f>
        <v>0</v>
      </c>
      <c r="S145" s="19">
        <f>SUM(S131:S144)</f>
        <v>0</v>
      </c>
      <c r="T145" s="19">
        <f>SUM(T131:T144)</f>
        <v>0</v>
      </c>
      <c r="U145" s="19">
        <f>SUM(U131:U144)</f>
        <v>0</v>
      </c>
    </row>
    <row r="146" spans="2:22" hidden="1" x14ac:dyDescent="0.25">
      <c r="B146" s="10" t="s">
        <v>21</v>
      </c>
      <c r="C146" s="20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2"/>
    </row>
    <row r="147" spans="2:22" hidden="1" x14ac:dyDescent="0.25">
      <c r="B147" s="10" t="s">
        <v>22</v>
      </c>
      <c r="C147" s="15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7"/>
    </row>
    <row r="148" spans="2:22" hidden="1" x14ac:dyDescent="0.25">
      <c r="B148" s="10" t="s">
        <v>23</v>
      </c>
      <c r="C148" s="15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7"/>
    </row>
    <row r="149" spans="2:22" hidden="1" x14ac:dyDescent="0.25">
      <c r="B149" s="10" t="s">
        <v>24</v>
      </c>
      <c r="C149" s="15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7"/>
    </row>
    <row r="150" spans="2:22" hidden="1" x14ac:dyDescent="0.25">
      <c r="B150" s="10" t="s">
        <v>25</v>
      </c>
      <c r="C150" s="15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7"/>
    </row>
    <row r="151" spans="2:22" hidden="1" x14ac:dyDescent="0.25">
      <c r="B151" s="10" t="s">
        <v>26</v>
      </c>
      <c r="C151" s="15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7"/>
    </row>
    <row r="152" spans="2:22" hidden="1" x14ac:dyDescent="0.25">
      <c r="B152" s="10" t="s">
        <v>27</v>
      </c>
      <c r="C152" s="15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7"/>
    </row>
    <row r="153" spans="2:22" hidden="1" x14ac:dyDescent="0.25">
      <c r="B153" s="10" t="s">
        <v>28</v>
      </c>
      <c r="C153" s="15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7"/>
    </row>
    <row r="154" spans="2:22" hidden="1" x14ac:dyDescent="0.25">
      <c r="B154" s="10" t="s">
        <v>29</v>
      </c>
      <c r="C154" s="15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7"/>
    </row>
    <row r="155" spans="2:22" hidden="1" x14ac:dyDescent="0.25">
      <c r="B155" s="10" t="s">
        <v>30</v>
      </c>
      <c r="C155" s="15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7"/>
    </row>
    <row r="156" spans="2:22" hidden="1" x14ac:dyDescent="0.25">
      <c r="B156" s="10" t="s">
        <v>0</v>
      </c>
      <c r="C156" s="15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7"/>
    </row>
    <row r="157" spans="2:22" hidden="1" x14ac:dyDescent="0.25">
      <c r="B157" s="10" t="s">
        <v>31</v>
      </c>
      <c r="C157" s="15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7"/>
    </row>
    <row r="158" spans="2:22" hidden="1" x14ac:dyDescent="0.25">
      <c r="B158" s="10" t="s">
        <v>32</v>
      </c>
      <c r="C158" s="15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7"/>
    </row>
    <row r="159" spans="2:22" hidden="1" x14ac:dyDescent="0.25">
      <c r="B159" s="18" t="s">
        <v>36</v>
      </c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>
        <f t="shared" ref="U159" si="4">T159/1.22</f>
        <v>0</v>
      </c>
    </row>
    <row r="160" spans="2:22" hidden="1" x14ac:dyDescent="0.25">
      <c r="B160" s="18" t="s">
        <v>49</v>
      </c>
      <c r="C160" s="19">
        <f>SUM(C146:C159)</f>
        <v>0</v>
      </c>
      <c r="D160" s="19">
        <f>SUM(D146:D159)</f>
        <v>0</v>
      </c>
      <c r="E160" s="19">
        <f>SUM(E146:E159)</f>
        <v>0</v>
      </c>
      <c r="F160" s="19">
        <f>SUM(F146:F159)</f>
        <v>0</v>
      </c>
      <c r="G160" s="19">
        <f>SUM(G146:G159)</f>
        <v>0</v>
      </c>
      <c r="H160" s="19">
        <f>SUM(H146:H159)</f>
        <v>0</v>
      </c>
      <c r="I160" s="19">
        <f>SUM(I146:I159)</f>
        <v>0</v>
      </c>
      <c r="J160" s="19">
        <f>SUM(J146:J159)</f>
        <v>0</v>
      </c>
      <c r="K160" s="19">
        <f>SUM(K146:K159)</f>
        <v>0</v>
      </c>
      <c r="L160" s="19">
        <f>SUM(L146:L159)</f>
        <v>0</v>
      </c>
      <c r="M160" s="19">
        <f>SUM(M146:M159)</f>
        <v>0</v>
      </c>
      <c r="N160" s="19">
        <f>SUM(N146:N159)</f>
        <v>0</v>
      </c>
      <c r="O160" s="19">
        <f>SUM(O146:O159)</f>
        <v>0</v>
      </c>
      <c r="P160" s="19">
        <f>SUM(P146:P159)</f>
        <v>0</v>
      </c>
      <c r="Q160" s="19">
        <f>SUM(Q146:Q159)</f>
        <v>0</v>
      </c>
      <c r="R160" s="19">
        <f>SUM(R146:R159)</f>
        <v>0</v>
      </c>
      <c r="S160" s="19">
        <f>SUM(S146:S159)</f>
        <v>0</v>
      </c>
      <c r="T160" s="19">
        <f>SUM(T146:T159)</f>
        <v>0</v>
      </c>
      <c r="U160" s="19">
        <f>SUM(U146:U159)</f>
        <v>0</v>
      </c>
      <c r="V160" s="7"/>
    </row>
    <row r="161" spans="2:22" hidden="1" x14ac:dyDescent="0.25">
      <c r="B161" s="10" t="s">
        <v>21</v>
      </c>
      <c r="C161" s="20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2"/>
    </row>
    <row r="162" spans="2:22" hidden="1" x14ac:dyDescent="0.25">
      <c r="B162" s="10" t="s">
        <v>22</v>
      </c>
      <c r="C162" s="15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7"/>
    </row>
    <row r="163" spans="2:22" hidden="1" x14ac:dyDescent="0.25">
      <c r="B163" s="10" t="s">
        <v>23</v>
      </c>
      <c r="C163" s="15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7"/>
    </row>
    <row r="164" spans="2:22" hidden="1" x14ac:dyDescent="0.25">
      <c r="B164" s="10" t="s">
        <v>24</v>
      </c>
      <c r="C164" s="15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7"/>
    </row>
    <row r="165" spans="2:22" hidden="1" x14ac:dyDescent="0.25">
      <c r="B165" s="10" t="s">
        <v>25</v>
      </c>
      <c r="C165" s="15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7"/>
    </row>
    <row r="166" spans="2:22" hidden="1" x14ac:dyDescent="0.25">
      <c r="B166" s="10" t="s">
        <v>26</v>
      </c>
      <c r="C166" s="15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7"/>
    </row>
    <row r="167" spans="2:22" hidden="1" x14ac:dyDescent="0.25">
      <c r="B167" s="10" t="s">
        <v>27</v>
      </c>
      <c r="C167" s="15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7"/>
    </row>
    <row r="168" spans="2:22" hidden="1" x14ac:dyDescent="0.25">
      <c r="B168" s="10" t="s">
        <v>28</v>
      </c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7"/>
    </row>
    <row r="169" spans="2:22" hidden="1" x14ac:dyDescent="0.25">
      <c r="B169" s="10" t="s">
        <v>29</v>
      </c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7"/>
    </row>
    <row r="170" spans="2:22" hidden="1" x14ac:dyDescent="0.25">
      <c r="B170" s="10" t="s">
        <v>30</v>
      </c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7"/>
    </row>
    <row r="171" spans="2:22" hidden="1" x14ac:dyDescent="0.25">
      <c r="B171" s="10" t="s">
        <v>0</v>
      </c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7"/>
    </row>
    <row r="172" spans="2:22" hidden="1" x14ac:dyDescent="0.25">
      <c r="B172" s="10" t="s">
        <v>31</v>
      </c>
      <c r="C172" s="15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7"/>
    </row>
    <row r="173" spans="2:22" hidden="1" x14ac:dyDescent="0.25">
      <c r="B173" s="10" t="s">
        <v>32</v>
      </c>
      <c r="C173" s="15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7"/>
    </row>
    <row r="174" spans="2:22" hidden="1" x14ac:dyDescent="0.25">
      <c r="B174" s="18" t="s">
        <v>36</v>
      </c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</row>
    <row r="175" spans="2:22" hidden="1" x14ac:dyDescent="0.25">
      <c r="B175" s="18" t="s">
        <v>50</v>
      </c>
      <c r="C175" s="19">
        <f>SUM(C161:C174)</f>
        <v>0</v>
      </c>
      <c r="D175" s="19">
        <f>SUM(D161:D174)</f>
        <v>0</v>
      </c>
      <c r="E175" s="19">
        <f>SUM(E161:E174)</f>
        <v>0</v>
      </c>
      <c r="F175" s="19">
        <f>SUM(F161:F174)</f>
        <v>0</v>
      </c>
      <c r="G175" s="19">
        <f>SUM(G161:G174)</f>
        <v>0</v>
      </c>
      <c r="H175" s="19">
        <f>SUM(H161:H174)</f>
        <v>0</v>
      </c>
      <c r="I175" s="19">
        <f>SUM(I161:I174)</f>
        <v>0</v>
      </c>
      <c r="J175" s="19">
        <f>SUM(J161:J174)</f>
        <v>0</v>
      </c>
      <c r="K175" s="19">
        <f>SUM(K161:K174)</f>
        <v>0</v>
      </c>
      <c r="L175" s="19">
        <f>SUM(L161:L174)</f>
        <v>0</v>
      </c>
      <c r="M175" s="19">
        <f>SUM(M161:M174)</f>
        <v>0</v>
      </c>
      <c r="N175" s="19">
        <f>SUM(N161:N174)</f>
        <v>0</v>
      </c>
      <c r="O175" s="19">
        <f>SUM(O161:O174)</f>
        <v>0</v>
      </c>
      <c r="P175" s="19">
        <f>SUM(P161:P174)</f>
        <v>0</v>
      </c>
      <c r="Q175" s="19">
        <f>SUM(Q161:Q174)</f>
        <v>0</v>
      </c>
      <c r="R175" s="19">
        <f>SUM(R161:R174)</f>
        <v>0</v>
      </c>
      <c r="S175" s="19">
        <f>SUM(S161:S174)</f>
        <v>0</v>
      </c>
      <c r="T175" s="19">
        <f>SUM(T161:T174)</f>
        <v>0</v>
      </c>
      <c r="U175" s="19">
        <f>SUM(U161:U174)</f>
        <v>0</v>
      </c>
      <c r="V175" s="7"/>
    </row>
    <row r="176" spans="2:22" hidden="1" x14ac:dyDescent="0.25">
      <c r="B176" s="10" t="s">
        <v>21</v>
      </c>
      <c r="C176" s="20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2"/>
    </row>
    <row r="177" spans="2:21" hidden="1" x14ac:dyDescent="0.25">
      <c r="B177" s="10" t="s">
        <v>22</v>
      </c>
      <c r="C177" s="15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7"/>
    </row>
    <row r="178" spans="2:21" hidden="1" x14ac:dyDescent="0.25">
      <c r="B178" s="10" t="s">
        <v>23</v>
      </c>
      <c r="C178" s="15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7"/>
    </row>
    <row r="179" spans="2:21" hidden="1" x14ac:dyDescent="0.25">
      <c r="B179" s="10" t="s">
        <v>24</v>
      </c>
      <c r="C179" s="15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7"/>
    </row>
    <row r="180" spans="2:21" hidden="1" x14ac:dyDescent="0.25">
      <c r="B180" s="10" t="s">
        <v>25</v>
      </c>
      <c r="C180" s="15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7"/>
    </row>
    <row r="181" spans="2:21" hidden="1" x14ac:dyDescent="0.25">
      <c r="B181" s="10" t="s">
        <v>26</v>
      </c>
      <c r="C181" s="15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7"/>
    </row>
    <row r="182" spans="2:21" hidden="1" x14ac:dyDescent="0.25">
      <c r="B182" s="10" t="s">
        <v>27</v>
      </c>
      <c r="C182" s="15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7"/>
    </row>
    <row r="183" spans="2:21" hidden="1" x14ac:dyDescent="0.25">
      <c r="B183" s="10" t="s">
        <v>28</v>
      </c>
      <c r="C183" s="15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7"/>
    </row>
    <row r="184" spans="2:21" hidden="1" x14ac:dyDescent="0.25">
      <c r="B184" s="10" t="s">
        <v>29</v>
      </c>
      <c r="C184" s="15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7"/>
    </row>
    <row r="185" spans="2:21" hidden="1" x14ac:dyDescent="0.25">
      <c r="B185" s="10" t="s">
        <v>30</v>
      </c>
      <c r="C185" s="15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7"/>
    </row>
    <row r="186" spans="2:21" hidden="1" x14ac:dyDescent="0.25">
      <c r="B186" s="10" t="s">
        <v>0</v>
      </c>
      <c r="C186" s="15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7"/>
    </row>
    <row r="187" spans="2:21" hidden="1" x14ac:dyDescent="0.25">
      <c r="B187" s="10" t="s">
        <v>31</v>
      </c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7"/>
    </row>
    <row r="188" spans="2:21" hidden="1" x14ac:dyDescent="0.25">
      <c r="B188" s="10" t="s">
        <v>32</v>
      </c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7"/>
    </row>
    <row r="189" spans="2:21" hidden="1" x14ac:dyDescent="0.25">
      <c r="B189" s="18" t="s">
        <v>36</v>
      </c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</row>
    <row r="190" spans="2:21" hidden="1" x14ac:dyDescent="0.25">
      <c r="B190" s="18" t="s">
        <v>51</v>
      </c>
      <c r="C190" s="19">
        <f>SUM(C176:C189)</f>
        <v>0</v>
      </c>
      <c r="D190" s="19">
        <f>SUM(D176:D189)</f>
        <v>0</v>
      </c>
      <c r="E190" s="19">
        <f>SUM(E176:E189)</f>
        <v>0</v>
      </c>
      <c r="F190" s="19">
        <f>SUM(F176:F189)</f>
        <v>0</v>
      </c>
      <c r="G190" s="19">
        <f>SUM(G176:G189)</f>
        <v>0</v>
      </c>
      <c r="H190" s="19">
        <f>SUM(H176:H189)</f>
        <v>0</v>
      </c>
      <c r="I190" s="19">
        <f>SUM(I176:I189)</f>
        <v>0</v>
      </c>
      <c r="J190" s="19">
        <f>SUM(J176:J189)</f>
        <v>0</v>
      </c>
      <c r="K190" s="19">
        <f>SUM(K176:K189)</f>
        <v>0</v>
      </c>
      <c r="L190" s="19">
        <f>SUM(L176:L189)</f>
        <v>0</v>
      </c>
      <c r="M190" s="19">
        <f>SUM(M176:M189)</f>
        <v>0</v>
      </c>
      <c r="N190" s="19">
        <f>SUM(N176:N189)</f>
        <v>0</v>
      </c>
      <c r="O190" s="19">
        <f>SUM(O176:O189)</f>
        <v>0</v>
      </c>
      <c r="P190" s="19">
        <f>SUM(P176:P189)</f>
        <v>0</v>
      </c>
      <c r="Q190" s="19">
        <f>SUM(Q176:Q189)</f>
        <v>0</v>
      </c>
      <c r="R190" s="19">
        <f>SUM(R176:R189)</f>
        <v>0</v>
      </c>
      <c r="S190" s="19">
        <f>SUM(S176:S189)</f>
        <v>0</v>
      </c>
      <c r="T190" s="19">
        <f>SUM(T176:T189)</f>
        <v>0</v>
      </c>
      <c r="U190" s="19">
        <f>SUM(U176:U189)</f>
        <v>0</v>
      </c>
    </row>
    <row r="191" spans="2:21" x14ac:dyDescent="0.25">
      <c r="B191" s="8" t="s">
        <v>52</v>
      </c>
      <c r="C191" s="9">
        <f>+C25+C40+C55+C70+C85+C100+C115+C130+C145+C160+C175+C190</f>
        <v>9268540</v>
      </c>
      <c r="D191" s="9">
        <f>+D25+D40+D55+D70+D85+D100+D115+D130+D145+D160+D175+D190</f>
        <v>1435620569.4700003</v>
      </c>
      <c r="E191" s="9">
        <f>+E25+E40+E55+E70+E85+E100+E115+E130+E145+E160+E175+E190</f>
        <v>33604</v>
      </c>
      <c r="F191" s="9">
        <f>+F25+F40+F55+F70+F85+F100+F115+F130+F145+F160+F175+F190</f>
        <v>4319640.3000000007</v>
      </c>
      <c r="G191" s="9">
        <f>+G25+G40+G55+G70+G85+G100+G115+G130+G145+G160+G175+G190</f>
        <v>228026</v>
      </c>
      <c r="H191" s="9">
        <f>+H25+H40+H55+H70+H85+H100+H115+H130+H145+H160+H175+H190</f>
        <v>49354482.579999998</v>
      </c>
      <c r="I191" s="9">
        <f>+I25+I40+I55+I70+I85+I100+I115+I130+I145+I160+I175+I190</f>
        <v>278819</v>
      </c>
      <c r="J191" s="9">
        <f>+J25+J40+J55+J70+J85+J100+J115+J130+J145+J160+J175+J190</f>
        <v>45780387.439999998</v>
      </c>
      <c r="K191" s="9">
        <f>+K25+K40+K55+K70+K85+K100+K115+K130+K145+K160+K175+K190</f>
        <v>80650</v>
      </c>
      <c r="L191" s="9">
        <f>+L25+L40+L55+L70+L85+L100+L115+L130+L145+L160+L175+L190</f>
        <v>16815489.650000006</v>
      </c>
      <c r="M191" s="9">
        <f>+M25+M40+M55+M70+M85+M100+M115+M130+M145+M160+M175+M190</f>
        <v>18911</v>
      </c>
      <c r="N191" s="9">
        <f>+N25+N40+N55+N70+N85+N100+N115+N130+N145+N160+N175+N190</f>
        <v>6466346.25</v>
      </c>
      <c r="O191" s="9">
        <f>+O25+O40+O55+O70+O85+O100+O115+O130+O145+O160+O175+O190</f>
        <v>562083</v>
      </c>
      <c r="P191" s="9">
        <f>+P25+P40+P55+P70+P85+P100+P115+P130+P145+P160+P175+P190</f>
        <v>232766528.40000004</v>
      </c>
      <c r="Q191" s="9">
        <f>+Q25+Q40+Q55+Q70+Q85+Q100+Q115+Q130+Q145+Q160+Q175+Q190</f>
        <v>8468</v>
      </c>
      <c r="R191" s="9">
        <f>+R25+R40+R55+R70+R85+R100+R115+R130+R145+R160+R175+R190</f>
        <v>4153520.3899999987</v>
      </c>
      <c r="S191" s="9">
        <f>+S25+S40+S55+S70+S85+S100+S115+S130+S145+S160+S175+S190</f>
        <v>10479109</v>
      </c>
      <c r="T191" s="9">
        <f>+T25+T40+T55+T70+T85+T100+T115+T130+T145+T160+T175+T190</f>
        <v>1797947921.4800005</v>
      </c>
      <c r="U191" s="9">
        <f>+U25+U40+U55+U70+U85+U100+U115+U130+U145+U160+U175+U190</f>
        <v>1473727804.4918039</v>
      </c>
    </row>
  </sheetData>
  <pageMargins left="0.31496062992125984" right="0.31496062992125984" top="0.74803149606299213" bottom="0.74803149606299213" header="0.31496062992125984" footer="0.31496062992125984"/>
  <pageSetup paperSize="9" scale="49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Detalle por mes</vt:lpstr>
      <vt:lpstr>'Detalle por mes'!Área_de_impresión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Rodriguez</dc:creator>
  <cp:lastModifiedBy>Maiko Fernandez</cp:lastModifiedBy>
  <cp:lastPrinted>2017-06-22T19:26:54Z</cp:lastPrinted>
  <dcterms:created xsi:type="dcterms:W3CDTF">2017-06-21T20:38:05Z</dcterms:created>
  <dcterms:modified xsi:type="dcterms:W3CDTF">2025-04-15T18:14:47Z</dcterms:modified>
</cp:coreProperties>
</file>